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CELL_RANGE">#REF!</definedName>
    <definedName name="xlbqt001">[1]拉链属性!$A$44:$A$53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<sst xmlns="http://schemas.openxmlformats.org/spreadsheetml/2006/main" count="106" uniqueCount="50">
  <si>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</si>
  <si>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</si>
  <si>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</si>
  <si>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</si>
  <si>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</si>
  <si>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</si>
  <si>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</si>
  <si>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</si>
  <si>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</si>
  <si>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</si>
  <si>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</si>
  <si>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</si>
  <si>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</si>
  <si>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</si>
  <si>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</si>
  <si>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</si>
  <si>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</si>
  <si>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</si>
  <si>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</si>
  <si>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</si>
  <si>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</si>
  <si>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</si>
  <si>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</si>
  <si>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-2-2.5</t>
  </si>
  <si>
    <t>胸围</t>
  </si>
  <si>
    <t>-1-0.5</t>
  </si>
  <si>
    <t>-0.5-1</t>
  </si>
  <si>
    <t>摆围</t>
  </si>
  <si>
    <t>-0.5-0.5</t>
  </si>
  <si>
    <t>-0.6-0.5</t>
  </si>
  <si>
    <t>后中袖长</t>
  </si>
  <si>
    <t>袖肥/2</t>
  </si>
  <si>
    <t>24</t>
  </si>
  <si>
    <t>-0.6-0.8</t>
  </si>
  <si>
    <t>-0.5-0.8</t>
  </si>
  <si>
    <t>-0.7-0.7</t>
  </si>
  <si>
    <t>-0.8-0.6</t>
  </si>
  <si>
    <t>袖肘围/2</t>
  </si>
  <si>
    <t>20</t>
  </si>
  <si>
    <t>袖口围/2（平量）</t>
  </si>
  <si>
    <t>-0.3-0。4</t>
  </si>
  <si>
    <t>-0.3-0.3</t>
  </si>
  <si>
    <t>-0.4-0.4</t>
  </si>
  <si>
    <t>-0.5-0.3</t>
  </si>
  <si>
    <t>-0.3-0.6</t>
  </si>
  <si>
    <t>下领围</t>
  </si>
  <si>
    <t>-0-0</t>
  </si>
  <si>
    <t>00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</si>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</sst>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49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14" fontId="2" fillId="2" borderId="0" xfId="49" applyNumberFormat="1" applyFont="1" applyFill="1" applyAlignment="1">
      <alignment horizontal="right"/>
    </xf>
    <xf numFmtId="0" fontId="2" fillId="2" borderId="1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3" xfId="49" applyFont="1" applyFill="1" applyBorder="1" applyAlignment="1">
      <alignment horizontal="center"/>
    </xf>
    <xf numFmtId="0" fontId="2" fillId="2" borderId="4" xfId="49" applyFont="1" applyFill="1" applyBorder="1" applyAlignment="1">
      <alignment horizontal="left"/>
    </xf>
    <xf numFmtId="0" fontId="2" fillId="2" borderId="4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/>
    </xf>
    <xf numFmtId="0" fontId="4" fillId="2" borderId="4" xfId="5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77" fontId="3" fillId="2" borderId="2" xfId="49" applyNumberFormat="1" applyFont="1" applyFill="1" applyBorder="1" applyAlignment="1">
      <alignment horizontal="center"/>
    </xf>
    <xf numFmtId="0" fontId="4" fillId="2" borderId="4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49" applyFont="1" applyFill="1" applyAlignment="1">
      <alignment horizontal="right"/>
    </xf>
    <xf numFmtId="49" fontId="0" fillId="0" borderId="2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 69" xfId="51"/>
    <cellStyle name="常规 68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 and Settings\Administrator\&#26700;&#38754;\&#25289;&#38142;BOM&#21333;\&#29579;&#28070;&#23439;&#25289;&#38142;BOM&#21333;14FW-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032;&#24314;&#25991;&#20214;&#22841;\WeChat Files\dreamer12-12\FileStorage\File\2024-03\TAZZAL81509&#27454;&#36164;&#26009;12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ZZBN80728&#36890;&#27454;&#30382;&#32932;&#34915;-&#20135;&#21069;&#26679;&#24847;&#3526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 refreshError="1">
        <row r="5">
          <cell r="E5" t="str">
            <v>男式皮肤衣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表"/>
      <sheetName val="全码规格表"/>
      <sheetName val="跳码样意见"/>
      <sheetName val="产前样意见"/>
    </sheetNames>
    <sheetDataSet>
      <sheetData sheetId="0">
        <row r="5">
          <cell r="E5" t="str">
            <v>TAZZBN80728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H17" sqref="H17:I17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14.6" spans="1:9">
      <c r="A2" s="2" t="s">
        <v>1</v>
      </c>
      <c r="B2" s="2"/>
      <c r="C2" s="2"/>
      <c r="D2" s="2"/>
      <c r="E2" s="2"/>
      <c r="F2" s="2"/>
      <c r="G2" s="2"/>
      <c r="H2" s="3"/>
      <c r="I2" s="20"/>
    </row>
    <row r="3" ht="14.6" spans="1:9">
      <c r="A3" s="4" t="s">
        <v>2</v>
      </c>
      <c r="B3" s="4"/>
      <c r="C3" s="5" t="str">
        <f>[2]封面!E5</f>
        <v>男式皮肤衣</v>
      </c>
      <c r="D3" s="5"/>
      <c r="E3" s="5"/>
      <c r="F3" s="5"/>
      <c r="G3" s="6" t="s">
        <v>3</v>
      </c>
      <c r="H3" s="5" t="str">
        <f>[3]封面!E5</f>
        <v>TAZZBN80728</v>
      </c>
      <c r="I3" s="5"/>
    </row>
    <row r="4" ht="14.6" spans="1:15">
      <c r="A4" s="4" t="s">
        <v>4</v>
      </c>
      <c r="B4" s="7" t="s">
        <v>5</v>
      </c>
      <c r="C4" s="7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7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</row>
    <row r="5" ht="14.6" spans="1:15">
      <c r="A5" s="8" t="s">
        <v>13</v>
      </c>
      <c r="B5" s="7" t="s">
        <v>14</v>
      </c>
      <c r="C5" s="7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7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</row>
    <row r="6" ht="14.6" spans="1:15">
      <c r="A6" s="9" t="s">
        <v>22</v>
      </c>
      <c r="B6" s="10">
        <f>C6-2</f>
        <v>65</v>
      </c>
      <c r="C6" s="10">
        <f>D6-2</f>
        <v>67</v>
      </c>
      <c r="D6" s="10">
        <f>E6-2</f>
        <v>69</v>
      </c>
      <c r="E6" s="11">
        <v>71</v>
      </c>
      <c r="F6" s="10">
        <f>E6+2</f>
        <v>73</v>
      </c>
      <c r="G6" s="10">
        <f>F6+2</f>
        <v>75</v>
      </c>
      <c r="H6" s="10">
        <f>G6+1</f>
        <v>76</v>
      </c>
      <c r="I6" s="10">
        <f>H6+1</f>
        <v>77</v>
      </c>
      <c r="J6" s="21" t="s">
        <v>23</v>
      </c>
      <c r="K6" s="21" t="s">
        <v>23</v>
      </c>
      <c r="L6" s="21" t="s">
        <v>23</v>
      </c>
      <c r="M6" s="21" t="s">
        <v>23</v>
      </c>
      <c r="N6" s="21" t="s">
        <v>23</v>
      </c>
      <c r="O6" s="21" t="s">
        <v>23</v>
      </c>
    </row>
    <row r="7" ht="14.6" spans="1:15">
      <c r="A7" s="5" t="s">
        <v>24</v>
      </c>
      <c r="B7" s="10">
        <f>C7-4</f>
        <v>116</v>
      </c>
      <c r="C7" s="10">
        <f>D7-4</f>
        <v>120</v>
      </c>
      <c r="D7" s="10">
        <f>E7-4</f>
        <v>124</v>
      </c>
      <c r="E7" s="11">
        <v>128</v>
      </c>
      <c r="F7" s="10">
        <f>E7+4</f>
        <v>132</v>
      </c>
      <c r="G7" s="10">
        <f>F7+4</f>
        <v>136</v>
      </c>
      <c r="H7" s="10">
        <f>G7+6</f>
        <v>142</v>
      </c>
      <c r="I7" s="10">
        <f>H7+6</f>
        <v>148</v>
      </c>
      <c r="J7" s="21" t="s">
        <v>25</v>
      </c>
      <c r="K7" s="21" t="s">
        <v>26</v>
      </c>
      <c r="L7" s="21" t="s">
        <v>25</v>
      </c>
      <c r="M7" s="21" t="s">
        <v>26</v>
      </c>
      <c r="N7" s="21" t="s">
        <v>25</v>
      </c>
      <c r="O7" s="21" t="s">
        <v>26</v>
      </c>
    </row>
    <row r="8" ht="14.6" spans="1:15">
      <c r="A8" s="5" t="s">
        <v>27</v>
      </c>
      <c r="B8" s="12">
        <f>C8-4</f>
        <v>106</v>
      </c>
      <c r="C8" s="12">
        <f>D8-4</f>
        <v>110</v>
      </c>
      <c r="D8" s="12">
        <f>E8-4</f>
        <v>114</v>
      </c>
      <c r="E8" s="11">
        <v>118</v>
      </c>
      <c r="F8" s="12">
        <f>E8+4</f>
        <v>122</v>
      </c>
      <c r="G8" s="12">
        <f>F8+5</f>
        <v>127</v>
      </c>
      <c r="H8" s="12">
        <f>G8+6</f>
        <v>133</v>
      </c>
      <c r="I8" s="12">
        <f>H8+7</f>
        <v>140</v>
      </c>
      <c r="J8" s="21" t="s">
        <v>28</v>
      </c>
      <c r="K8" s="21" t="s">
        <v>25</v>
      </c>
      <c r="L8" s="21" t="s">
        <v>29</v>
      </c>
      <c r="M8" s="21" t="s">
        <v>28</v>
      </c>
      <c r="N8" s="21" t="s">
        <v>25</v>
      </c>
      <c r="O8" s="21" t="s">
        <v>29</v>
      </c>
    </row>
    <row r="9" ht="14.6" spans="1:15">
      <c r="A9" s="13" t="s">
        <v>30</v>
      </c>
      <c r="B9" s="14">
        <f>C9-1.8</f>
        <v>80.6</v>
      </c>
      <c r="C9" s="14">
        <f>D9-1.8</f>
        <v>82.4</v>
      </c>
      <c r="D9" s="14">
        <f>E9-1.8</f>
        <v>84.2</v>
      </c>
      <c r="E9" s="11">
        <v>86</v>
      </c>
      <c r="F9" s="14">
        <f>E9+1.8</f>
        <v>87.8</v>
      </c>
      <c r="G9" s="14">
        <f>F9+1.8</f>
        <v>89.6</v>
      </c>
      <c r="H9" s="14">
        <f>G9+1.3</f>
        <v>90.9</v>
      </c>
      <c r="I9" s="14">
        <f>H9+1.3</f>
        <v>92.2</v>
      </c>
      <c r="J9" s="21" t="s">
        <v>28</v>
      </c>
      <c r="K9" s="21" t="s">
        <v>28</v>
      </c>
      <c r="L9" s="21" t="s">
        <v>28</v>
      </c>
      <c r="M9" s="21" t="s">
        <v>28</v>
      </c>
      <c r="N9" s="21" t="s">
        <v>28</v>
      </c>
      <c r="O9" s="21" t="s">
        <v>28</v>
      </c>
    </row>
    <row r="10" ht="14.6" spans="1:15">
      <c r="A10" s="5" t="s">
        <v>31</v>
      </c>
      <c r="B10" s="10">
        <f>C10-0.8</f>
        <v>21.6</v>
      </c>
      <c r="C10" s="10">
        <f>D10-0.8</f>
        <v>22.4</v>
      </c>
      <c r="D10" s="10">
        <f>E10-0.8</f>
        <v>23.2</v>
      </c>
      <c r="E10" s="15" t="s">
        <v>32</v>
      </c>
      <c r="F10" s="10">
        <f>E10+0.8</f>
        <v>24.8</v>
      </c>
      <c r="G10" s="10">
        <f>F10+0.8</f>
        <v>25.6</v>
      </c>
      <c r="H10" s="10">
        <f>G10+1.3</f>
        <v>26.9</v>
      </c>
      <c r="I10" s="10">
        <f>H10+1.3</f>
        <v>28.2</v>
      </c>
      <c r="J10" s="21" t="s">
        <v>28</v>
      </c>
      <c r="K10" s="21" t="s">
        <v>33</v>
      </c>
      <c r="L10" s="21" t="s">
        <v>34</v>
      </c>
      <c r="M10" s="21" t="s">
        <v>35</v>
      </c>
      <c r="N10" s="21" t="s">
        <v>28</v>
      </c>
      <c r="O10" s="21" t="s">
        <v>36</v>
      </c>
    </row>
    <row r="11" ht="14.6" spans="1:15">
      <c r="A11" s="5" t="s">
        <v>37</v>
      </c>
      <c r="B11" s="10">
        <f>C11-0.7</f>
        <v>17.9</v>
      </c>
      <c r="C11" s="10">
        <f>D11-0.7</f>
        <v>18.6</v>
      </c>
      <c r="D11" s="10">
        <f>E11-0.7</f>
        <v>19.3</v>
      </c>
      <c r="E11" s="15" t="s">
        <v>38</v>
      </c>
      <c r="F11" s="10">
        <f>E11+0.7</f>
        <v>20.7</v>
      </c>
      <c r="G11" s="10">
        <f>F11+0.7</f>
        <v>21.4</v>
      </c>
      <c r="H11" s="10">
        <f>G11+1</f>
        <v>22.4</v>
      </c>
      <c r="I11" s="10">
        <f>H11+1</f>
        <v>23.4</v>
      </c>
      <c r="J11" s="21" t="s">
        <v>28</v>
      </c>
      <c r="K11" s="21" t="s">
        <v>28</v>
      </c>
      <c r="L11" s="21" t="s">
        <v>28</v>
      </c>
      <c r="M11" s="21" t="s">
        <v>28</v>
      </c>
      <c r="N11" s="21" t="s">
        <v>28</v>
      </c>
      <c r="O11" s="21" t="s">
        <v>28</v>
      </c>
    </row>
    <row r="12" ht="14.6" spans="1:15">
      <c r="A12" s="5" t="s">
        <v>39</v>
      </c>
      <c r="B12" s="10">
        <f>C12-0.5</f>
        <v>10</v>
      </c>
      <c r="C12" s="10">
        <f>D12-0.5</f>
        <v>10.5</v>
      </c>
      <c r="D12" s="10">
        <f>E12-0.5</f>
        <v>11</v>
      </c>
      <c r="E12" s="16">
        <v>11.5</v>
      </c>
      <c r="F12" s="10">
        <f>E12+0.5</f>
        <v>12</v>
      </c>
      <c r="G12" s="10">
        <f>F12+0.5</f>
        <v>12.5</v>
      </c>
      <c r="H12" s="17">
        <f>G12+0.7</f>
        <v>13.2</v>
      </c>
      <c r="I12" s="17">
        <f>H12+0.7</f>
        <v>13.9</v>
      </c>
      <c r="J12" s="21" t="s">
        <v>40</v>
      </c>
      <c r="K12" s="21" t="s">
        <v>28</v>
      </c>
      <c r="L12" s="21" t="s">
        <v>41</v>
      </c>
      <c r="M12" s="21" t="s">
        <v>42</v>
      </c>
      <c r="N12" s="21" t="s">
        <v>43</v>
      </c>
      <c r="O12" s="21" t="s">
        <v>44</v>
      </c>
    </row>
    <row r="13" ht="14.6" spans="1:15">
      <c r="A13" s="5" t="s">
        <v>45</v>
      </c>
      <c r="B13" s="10">
        <f>C13-1</f>
        <v>51</v>
      </c>
      <c r="C13" s="10">
        <f>D13-1</f>
        <v>52</v>
      </c>
      <c r="D13" s="10">
        <f>E13-1</f>
        <v>53</v>
      </c>
      <c r="E13" s="18">
        <v>54</v>
      </c>
      <c r="F13" s="10">
        <f>E13+1</f>
        <v>55</v>
      </c>
      <c r="G13" s="10">
        <f>F13+1</f>
        <v>56</v>
      </c>
      <c r="H13" s="10">
        <f>G13+1.5</f>
        <v>57.5</v>
      </c>
      <c r="I13" s="10">
        <f>H13+1.5</f>
        <v>59</v>
      </c>
      <c r="J13" s="21" t="s">
        <v>46</v>
      </c>
      <c r="K13" s="21" t="s">
        <v>47</v>
      </c>
      <c r="L13" s="21" t="s">
        <v>47</v>
      </c>
      <c r="M13" s="21" t="s">
        <v>47</v>
      </c>
      <c r="N13" s="21" t="s">
        <v>47</v>
      </c>
      <c r="O13" s="21" t="s">
        <v>47</v>
      </c>
    </row>
    <row r="14" ht="14.6" spans="1:15">
      <c r="A14" s="19" t="s">
        <v>48</v>
      </c>
      <c r="B14" s="10">
        <f>C14-0.5</f>
        <v>33.5</v>
      </c>
      <c r="C14" s="10">
        <f>D14-0.5</f>
        <v>34</v>
      </c>
      <c r="D14" s="10">
        <f>E14-0.5</f>
        <v>34.5</v>
      </c>
      <c r="E14" s="18">
        <v>35</v>
      </c>
      <c r="F14" s="10">
        <f>E14+0.5</f>
        <v>35.5</v>
      </c>
      <c r="G14" s="10">
        <f>F14+0.5</f>
        <v>36</v>
      </c>
      <c r="H14" s="10">
        <f>G14+0.5</f>
        <v>36.5</v>
      </c>
      <c r="I14" s="10">
        <f>H14</f>
        <v>36.5</v>
      </c>
      <c r="J14" s="21" t="s">
        <v>28</v>
      </c>
      <c r="K14" s="21" t="s">
        <v>28</v>
      </c>
      <c r="L14" s="21" t="s">
        <v>28</v>
      </c>
      <c r="M14" s="21" t="s">
        <v>28</v>
      </c>
      <c r="N14" s="21" t="s">
        <v>28</v>
      </c>
      <c r="O14" s="21" t="s">
        <v>28</v>
      </c>
    </row>
    <row r="15" ht="14.6" spans="1:15">
      <c r="A15" s="5" t="s">
        <v>49</v>
      </c>
      <c r="B15" s="10">
        <f>C15-0.5</f>
        <v>23.5</v>
      </c>
      <c r="C15" s="10">
        <f>D15-0.5</f>
        <v>24</v>
      </c>
      <c r="D15" s="10">
        <f>E15-0.5</f>
        <v>24.5</v>
      </c>
      <c r="E15" s="18">
        <v>25</v>
      </c>
      <c r="F15" s="10">
        <f>E15+0.5</f>
        <v>25.5</v>
      </c>
      <c r="G15" s="10">
        <f>F15+0.5</f>
        <v>26</v>
      </c>
      <c r="H15" s="10">
        <f>G15+0.5</f>
        <v>26.5</v>
      </c>
      <c r="I15" s="10">
        <f>H15</f>
        <v>26.5</v>
      </c>
      <c r="J15" s="21" t="s">
        <v>28</v>
      </c>
      <c r="K15" s="21" t="s">
        <v>28</v>
      </c>
      <c r="L15" s="21" t="s">
        <v>28</v>
      </c>
      <c r="M15" s="21" t="s">
        <v>28</v>
      </c>
      <c r="N15" s="21" t="s">
        <v>28</v>
      </c>
      <c r="O15" s="21" t="s">
        <v>28</v>
      </c>
    </row>
  </sheetData>
  <mergeCells count="4">
    <mergeCell ref="A1:H1"/>
    <mergeCell ref="H2:I2"/>
    <mergeCell ref="C3:F3"/>
    <mergeCell ref="H3:I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2025-01-11T08:03:15Z</dcterms:created>
  <dcterms:modified xsi:type="dcterms:W3CDTF">2025-01-11T08:09:19Z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CEF0683A7B234E10A4F3CEC2987ED060_11</vt:lpwstr>
  </property>
  <property fmtid="{D5CDD505-2E9C-101B-9397-08002B2CF9AE}" pid="3" name="KSOProductBuildVer">
    <vt:lpwstr>2052-12.1.0.19770</vt:lpwstr>
  </property>
</Properties>
</file>