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2"/>
  </bookViews>
  <sheets>
    <sheet name="Sheet1" sheetId="26" r:id="rId1"/>
    <sheet name="AQL2.5验货" sheetId="13" r:id="rId2"/>
    <sheet name="首期" sheetId="14" r:id="rId3"/>
    <sheet name="1验货尺寸表" sheetId="18" r:id="rId4"/>
    <sheet name="中期" sheetId="15" r:id="rId5"/>
    <sheet name="验货尺寸表（中期）" sheetId="19" r:id="rId6"/>
    <sheet name="尾期" sheetId="27" r:id="rId7"/>
    <sheet name="验货尺寸表" sheetId="28" r:id="rId8"/>
    <sheet name="1面料验布" sheetId="20" r:id="rId9"/>
    <sheet name="2面料缩率" sheetId="21" r:id="rId10"/>
    <sheet name="3面料互染" sheetId="22" r:id="rId11"/>
    <sheet name="4面料静水压" sheetId="23" r:id="rId12"/>
    <sheet name="5特殊工艺" sheetId="24" r:id="rId13"/>
    <sheet name="6织带测试" sheetId="2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<sst xmlns="http://schemas.openxmlformats.org/spreadsheetml/2006/main" count="995" uniqueCount="369">
  <si>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</si>
  <si>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</si>
  <si>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</si>
  <si>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</si>
  <si>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</si>
  <si>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</si>
  <si>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</si>
  <si>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</si>
  <si>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</si>
  <si>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</si>
  <si>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</si>
  <si>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</si>
  <si>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</si>
  <si>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</si>
  <si>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</si>
  <si>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</si>
  <si>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</si>
  <si>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</si>
  <si>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</si>
  <si>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</si>
  <si>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</si>
  <si>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</si>
  <si>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</si>
  <si>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</si>
  <si>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</si>
  <si>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</si>
  <si>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</si>
  <si>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</si>
  <si>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</si>
  <si>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</si>
  <si>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</si>
  <si>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</si>
  <si>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</si>
  <si>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</si>
  <si>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</si>
  <si>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</si>
  <si>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</si>
  <si>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</si>
  <si>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</si>
  <si>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</si>
  <si>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</si>
  <si>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</si>
  <si>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</si>
  <si>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</si>
  <si>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</si>
  <si>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</si>
  <si>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</si>
  <si>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TAMMAM81239</t>
  </si>
  <si>
    <t>合同交期</t>
  </si>
  <si>
    <t>2024.12.5</t>
  </si>
  <si>
    <t>产前确认样</t>
  </si>
  <si>
    <t>有</t>
  </si>
  <si>
    <t>无</t>
  </si>
  <si>
    <t>品名</t>
  </si>
  <si>
    <t>男式徒步长裤</t>
  </si>
  <si>
    <t>上线日</t>
  </si>
  <si>
    <t>2024.10.20</t>
  </si>
  <si>
    <t>原辅材料卡</t>
  </si>
  <si>
    <t>色/号型数</t>
  </si>
  <si>
    <t>缝制预计完成日</t>
  </si>
  <si>
    <t>2024.11.15</t>
  </si>
  <si>
    <t>大货面料确认样</t>
  </si>
  <si>
    <t>订单数量</t>
  </si>
  <si>
    <t>包装预计完成日</t>
  </si>
  <si>
    <t>2024.11.25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</si>
  <si>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</si>
  <si>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</si>
  <si>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</si>
  <si>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</si>
  <si>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</si>
  <si>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</si>
  <si>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</si>
  <si>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</si>
  <si>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</si>
  <si>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</si>
  <si>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</si>
  <si>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</si>
  <si>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</si>
  <si>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</si>
  <si>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</si>
  <si>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</si>
  <si>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</si>
  <si>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</si>
  <si>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</si>
  <si>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</si>
  <si>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</si>
  <si>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</si>
  <si>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</si>
  <si>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</si>
  <si>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</si>
  <si>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</si>
  <si>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</si>
  <si>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</si>
  <si>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</si>
  <si>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</si>
  <si>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</si>
  <si>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</si>
  <si>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</si>
  <si>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</si>
  <si>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</si>
  <si>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</si>
  <si>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</si>
  <si>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</si>
  <si>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</si>
  <si>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</si>
  <si>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</si>
  <si>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地茶色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</si>
  <si>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</si>
  <si>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</si>
  <si>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</si>
  <si>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</si>
  <si>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</si>
  <si>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</si>
  <si>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</si>
  <si>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1.上腰一周抻吃不均匀。</t>
  </si>
  <si>
    <t>2.侧斗口拼片褶皱，没熨平</t>
  </si>
  <si>
    <t>3.脚口明线不圆顺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</si>
  <si>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</si>
  <si>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</si>
  <si>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</si>
  <si>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</si>
  <si>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</si>
  <si>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</si>
  <si>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</si>
  <si>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</si>
  <si>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</si>
  <si>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</si>
  <si>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</si>
  <si>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</t>
  </si>
  <si>
    <t>工厂负责人</t>
  </si>
  <si>
    <t>张爱萍</t>
  </si>
  <si>
    <t>【整改结果】</t>
  </si>
  <si>
    <t>复核时间</t>
  </si>
  <si>
    <t>产品代码：</t>
  </si>
  <si>
    <t>款号：</t>
  </si>
  <si>
    <t>TAMMAN81239</t>
  </si>
  <si>
    <t>样品规格  SAMPLE SPEC</t>
  </si>
  <si>
    <t xml:space="preserve">                码号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</si>
  <si>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</si>
  <si>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</si>
  <si>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</si>
  <si>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</si>
  <si>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</si>
  <si>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</si>
  <si>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</si>
  <si>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</si>
  <si>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</si>
  <si>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+1.5/+1.8</t>
  </si>
  <si>
    <t>+1.8/+1</t>
  </si>
  <si>
    <t>+1.5/+1.5</t>
  </si>
  <si>
    <t>+1.4/+1.5</t>
  </si>
  <si>
    <t>+0.8/+1.5</t>
  </si>
  <si>
    <t>腰围 平量</t>
  </si>
  <si>
    <t>0/0</t>
  </si>
  <si>
    <t>+1/0</t>
  </si>
  <si>
    <t>-1/0</t>
  </si>
  <si>
    <t>-1/-1</t>
  </si>
  <si>
    <t>-1/-1.2</t>
  </si>
  <si>
    <t>腰围 拉量</t>
  </si>
  <si>
    <t>腰带</t>
  </si>
  <si>
    <t>+1.5/+1</t>
  </si>
  <si>
    <t>臀围</t>
  </si>
  <si>
    <t>+1.2/0</t>
  </si>
  <si>
    <t>-0.5/-1</t>
  </si>
  <si>
    <t>0/+0.5</t>
  </si>
  <si>
    <t>+1/+1</t>
  </si>
  <si>
    <t>腿围/2</t>
  </si>
  <si>
    <t>+0.3/0</t>
  </si>
  <si>
    <t>-0.4/-0.2</t>
  </si>
  <si>
    <t>-0.3/0</t>
  </si>
  <si>
    <t>膝围/2</t>
  </si>
  <si>
    <t>+0.4/0</t>
  </si>
  <si>
    <t>-0.3/-0.2</t>
  </si>
  <si>
    <t>0/+0.2</t>
  </si>
  <si>
    <t>-0.2/-0.2</t>
  </si>
  <si>
    <t>脚口/2</t>
  </si>
  <si>
    <t>+0.3/+0.2</t>
  </si>
  <si>
    <t>0/-0.2</t>
  </si>
  <si>
    <t>0/+0.3</t>
  </si>
  <si>
    <t>前裆长 含腰</t>
  </si>
  <si>
    <t>+0.2/+0.3</t>
  </si>
  <si>
    <t>+0.6/+0.3</t>
  </si>
  <si>
    <t>后裆长 含腰</t>
  </si>
  <si>
    <t>-0.2/0</t>
  </si>
  <si>
    <t>+0.2/0</t>
  </si>
  <si>
    <t>+0.5/+0.3</t>
  </si>
  <si>
    <t>+0.4/+0.2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</si>
  <si>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</si>
  <si>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</si>
  <si>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</si>
  <si>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</si>
  <si>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</si>
  <si>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</si>
  <si>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</si>
  <si>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</si>
  <si>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</si>
  <si>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</si>
  <si>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</si>
  <si>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</si>
  <si>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 L#</t>
  </si>
  <si>
    <t>藏蓝色：  M#    XL#</t>
  </si>
  <si>
    <t>地茶色：  XXL#   XXXL#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</si>
  <si>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</si>
  <si>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</si>
  <si>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</si>
  <si>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1.少量脏污，线毛处理的干净</t>
  </si>
  <si>
    <t>2.侧缝缝合的不顺直。</t>
  </si>
  <si>
    <t>【整改的严重缺陷及整改复核时间】</t>
  </si>
  <si>
    <t>2024.11.10</t>
  </si>
  <si>
    <t>QC出货报告书</t>
  </si>
  <si>
    <t>合同日期</t>
  </si>
  <si>
    <t>2025.2.20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</si>
  <si>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</si>
  <si>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</si>
  <si>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</si>
  <si>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</si>
  <si>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</si>
  <si>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</si>
  <si>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</si>
  <si>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</si>
  <si>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</si>
  <si>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</si>
  <si>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</si>
  <si>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</si>
  <si>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</si>
  <si>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采购凭证编号：CGDD24112100045</t>
  </si>
  <si>
    <t>CGDD24112100046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</si>
  <si>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</si>
  <si>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</si>
  <si>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</si>
  <si>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</si>
  <si>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</si>
  <si>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</si>
  <si>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</si>
  <si>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</si>
  <si>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</si>
  <si>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</si>
  <si>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</si>
  <si>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</si>
  <si>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</si>
  <si>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</si>
  <si>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</si>
  <si>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</si>
  <si>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</si>
  <si>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</si>
  <si>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</si>
  <si>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</si>
  <si>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</si>
  <si>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黑色：1203.1116.616.1132.856.853.848.1023.1148.1110.1046.1084</t>
  </si>
  <si>
    <t>地茶色：292.1004.1154.1036.992.1153.992.1155.1003.319</t>
  </si>
  <si>
    <t>藏蓝色：814.971.892.946.917.972.962.970.909.994</t>
  </si>
  <si>
    <t>情况说明：</t>
  </si>
  <si>
    <t xml:space="preserve">【问题点描述】  </t>
  </si>
  <si>
    <t>1.少量脏污。线毛。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</si>
  <si>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</si>
  <si>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</si>
  <si>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</si>
  <si>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</si>
  <si>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</si>
  <si>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</si>
  <si>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</si>
  <si>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此订单12389件，此次出货12389件，按照AQL2.5的抽验要求，抽验320件，不良数量1条，在允许范围之内，可以正常出货</t>
  </si>
  <si>
    <t>服装QC部门</t>
  </si>
  <si>
    <t>检验人</t>
  </si>
  <si>
    <t>2025.2.9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</si>
  <si>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</si>
  <si>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</si>
  <si>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</si>
  <si>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</si>
  <si>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</si>
  <si>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</si>
  <si>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</si>
  <si>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</si>
  <si>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</si>
  <si>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</si>
  <si>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</si>
  <si>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</si>
  <si>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</si>
  <si>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</si>
  <si>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</si>
  <si>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</si>
  <si>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</si>
  <si>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</si>
  <si>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49/47-5-104</t>
  </si>
  <si>
    <t>FW09610</t>
  </si>
  <si>
    <t>81239.82240</t>
  </si>
  <si>
    <t>台华</t>
  </si>
  <si>
    <t>50/47-7-60</t>
  </si>
  <si>
    <t>41/12-105</t>
  </si>
  <si>
    <t>81239</t>
  </si>
  <si>
    <t>6/12-1-120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</si>
  <si>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</si>
  <si>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</si>
  <si>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</si>
  <si>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面料有荷叶边，高温折，需要避裁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</si>
  <si>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</si>
  <si>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</si>
  <si>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</si>
  <si>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</si>
  <si>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</si>
  <si>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</si>
  <si>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</si>
  <si>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</si>
  <si>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50/47-4-66</t>
  </si>
  <si>
    <t>239/240</t>
  </si>
  <si>
    <t>3/47-107</t>
  </si>
  <si>
    <t>13/12-60-50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</si>
  <si>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</si>
  <si>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</si>
  <si>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</si>
  <si>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</si>
  <si>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</si>
  <si>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</si>
  <si>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</si>
  <si>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</si>
  <si>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</si>
  <si>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</si>
  <si>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</si>
  <si>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</si>
  <si>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TAMMAN81239.82240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</si>
  <si>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</si>
  <si>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</si>
  <si>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</si>
  <si>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</si>
  <si>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</si>
  <si>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</si>
  <si>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</si>
  <si>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</si>
  <si>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</si>
  <si>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</si>
  <si>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</si>
  <si>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</si>
  <si>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</si>
  <si>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</si>
  <si>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</si>
  <si>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</si>
  <si>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</si>
  <si>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</si>
  <si>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</si>
  <si>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</si>
  <si>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</si>
  <si>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</si>
  <si>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</si>
  <si>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</si>
  <si>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</si>
  <si>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</si>
  <si>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</si>
  <si>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</si>
  <si>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</si>
  <si>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</si>
  <si>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</si>
  <si>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</si>
  <si>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</si>
  <si>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</si>
  <si>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</si>
  <si>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</si>
  <si>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</si>
  <si>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</si>
  <si>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</si>
  <si>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右上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</si>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</sst>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7" borderId="6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1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42" fillId="9" borderId="71" applyNumberFormat="0" applyAlignment="0" applyProtection="0">
      <alignment vertical="center"/>
    </xf>
    <xf numFmtId="0" fontId="43" fillId="10" borderId="73" applyNumberFormat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0" borderId="3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4" xfId="53" applyFont="1" applyBorder="1" applyAlignment="1">
      <alignment horizontal="left"/>
    </xf>
    <xf numFmtId="0" fontId="11" fillId="0" borderId="9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0" fillId="3" borderId="0" xfId="51" applyFont="1" applyFill="1"/>
    <xf numFmtId="14" fontId="10" fillId="3" borderId="0" xfId="51" applyNumberFormat="1" applyFont="1" applyFill="1"/>
    <xf numFmtId="0" fontId="10" fillId="3" borderId="10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2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center" vertical="center"/>
    </xf>
    <xf numFmtId="49" fontId="9" fillId="3" borderId="14" xfId="51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center"/>
    </xf>
    <xf numFmtId="49" fontId="9" fillId="3" borderId="15" xfId="52" applyNumberFormat="1" applyFont="1" applyFill="1" applyBorder="1" applyAlignment="1">
      <alignment horizontal="center" vertical="center"/>
    </xf>
    <xf numFmtId="49" fontId="9" fillId="3" borderId="16" xfId="51" applyNumberFormat="1" applyFont="1" applyFill="1" applyBorder="1" applyAlignment="1">
      <alignment horizontal="center"/>
    </xf>
    <xf numFmtId="0" fontId="14" fillId="0" borderId="0" xfId="50" applyFill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5" fillId="0" borderId="17" xfId="50" applyFont="1" applyFill="1" applyBorder="1" applyAlignment="1">
      <alignment horizontal="center" vertical="top"/>
    </xf>
    <xf numFmtId="0" fontId="16" fillId="0" borderId="18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20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16" fillId="0" borderId="22" xfId="50" applyFont="1" applyFill="1" applyBorder="1" applyAlignment="1">
      <alignment vertical="center"/>
    </xf>
    <xf numFmtId="0" fontId="17" fillId="0" borderId="23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177" fontId="19" fillId="0" borderId="20" xfId="50" applyNumberFormat="1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16" fillId="0" borderId="22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right" vertical="center"/>
    </xf>
    <xf numFmtId="0" fontId="18" fillId="0" borderId="20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4" fillId="0" borderId="0" xfId="50" applyFont="1" applyFill="1" applyBorder="1" applyAlignment="1">
      <alignment vertical="center"/>
    </xf>
    <xf numFmtId="0" fontId="16" fillId="0" borderId="18" xfId="50" applyFont="1" applyFill="1" applyBorder="1" applyAlignment="1">
      <alignment vertical="center"/>
    </xf>
    <xf numFmtId="0" fontId="16" fillId="0" borderId="19" xfId="50" applyFont="1" applyFill="1" applyBorder="1" applyAlignment="1">
      <alignment vertical="center"/>
    </xf>
    <xf numFmtId="0" fontId="16" fillId="0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14" fillId="0" borderId="20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vertical="center"/>
    </xf>
    <xf numFmtId="0" fontId="14" fillId="0" borderId="20" xfId="50" applyFont="1" applyFill="1" applyBorder="1" applyAlignment="1">
      <alignment vertical="center"/>
    </xf>
    <xf numFmtId="0" fontId="14" fillId="0" borderId="23" xfId="50" applyFont="1" applyFill="1" applyBorder="1" applyAlignment="1">
      <alignment horizontal="center" vertical="center"/>
    </xf>
    <xf numFmtId="0" fontId="14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6" fillId="0" borderId="19" xfId="50" applyFont="1" applyFill="1" applyBorder="1" applyAlignment="1">
      <alignment horizontal="left" vertical="center"/>
    </xf>
    <xf numFmtId="0" fontId="14" fillId="0" borderId="22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22" xfId="50" applyFont="1" applyFill="1" applyBorder="1" applyAlignment="1">
      <alignment horizontal="left" vertical="center" wrapText="1"/>
    </xf>
    <xf numFmtId="0" fontId="14" fillId="0" borderId="20" xfId="50" applyFont="1" applyFill="1" applyBorder="1" applyAlignment="1">
      <alignment horizontal="left" vertical="center" wrapText="1"/>
    </xf>
    <xf numFmtId="0" fontId="16" fillId="0" borderId="20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 wrapText="1"/>
    </xf>
    <xf numFmtId="0" fontId="18" fillId="0" borderId="20" xfId="50" applyFont="1" applyFill="1" applyBorder="1" applyAlignment="1">
      <alignment horizontal="left" vertical="center" wrapText="1"/>
    </xf>
    <xf numFmtId="0" fontId="16" fillId="0" borderId="22" xfId="50" applyFont="1" applyFill="1" applyBorder="1" applyAlignment="1">
      <alignment horizontal="left" vertical="center" wrapText="1"/>
    </xf>
    <xf numFmtId="0" fontId="16" fillId="0" borderId="20" xfId="50" applyFont="1" applyFill="1" applyBorder="1" applyAlignment="1">
      <alignment horizontal="left" vertical="center" wrapText="1"/>
    </xf>
    <xf numFmtId="177" fontId="14" fillId="0" borderId="26" xfId="50" applyNumberFormat="1" applyFont="1" applyFill="1" applyBorder="1" applyAlignment="1">
      <alignment vertical="center"/>
    </xf>
    <xf numFmtId="0" fontId="16" fillId="0" borderId="26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horizontal="left" vertical="center" wrapText="1"/>
    </xf>
    <xf numFmtId="0" fontId="16" fillId="0" borderId="21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 wrapText="1"/>
    </xf>
    <xf numFmtId="0" fontId="16" fillId="0" borderId="21" xfId="50" applyFont="1" applyFill="1" applyBorder="1" applyAlignment="1">
      <alignment horizontal="left" vertical="center" wrapText="1"/>
    </xf>
    <xf numFmtId="0" fontId="14" fillId="0" borderId="0" xfId="50" applyFont="1" applyAlignment="1">
      <alignment horizontal="left" vertical="center"/>
    </xf>
    <xf numFmtId="0" fontId="20" fillId="0" borderId="17" xfId="50" applyFont="1" applyBorder="1" applyAlignment="1">
      <alignment horizontal="center" vertical="top"/>
    </xf>
    <xf numFmtId="0" fontId="16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center" vertical="center"/>
    </xf>
    <xf numFmtId="0" fontId="16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16" fillId="0" borderId="18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14" fontId="17" fillId="0" borderId="20" xfId="50" applyNumberFormat="1" applyFont="1" applyBorder="1" applyAlignment="1">
      <alignment horizontal="center" vertical="center"/>
    </xf>
    <xf numFmtId="14" fontId="17" fillId="0" borderId="21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7" fillId="0" borderId="20" xfId="50" applyFont="1" applyBorder="1" applyAlignment="1">
      <alignment vertical="center"/>
    </xf>
    <xf numFmtId="0" fontId="17" fillId="0" borderId="21" xfId="50" applyFont="1" applyBorder="1" applyAlignment="1">
      <alignment vertical="center"/>
    </xf>
    <xf numFmtId="0" fontId="21" fillId="0" borderId="22" xfId="50" applyFont="1" applyBorder="1" applyAlignment="1">
      <alignment horizontal="center" vertical="center"/>
    </xf>
    <xf numFmtId="0" fontId="17" fillId="0" borderId="22" xfId="50" applyFont="1" applyBorder="1" applyAlignment="1">
      <alignment horizontal="left" vertical="center"/>
    </xf>
    <xf numFmtId="0" fontId="22" fillId="0" borderId="25" xfId="50" applyFont="1" applyBorder="1" applyAlignment="1">
      <alignment vertical="center"/>
    </xf>
    <xf numFmtId="0" fontId="23" fillId="0" borderId="26" xfId="6" applyNumberFormat="1" applyFont="1" applyFill="1" applyBorder="1" applyAlignment="1" applyProtection="1">
      <alignment horizontal="center" vertical="center" wrapText="1"/>
    </xf>
    <xf numFmtId="0" fontId="17" fillId="0" borderId="37" xfId="50" applyFont="1" applyBorder="1" applyAlignment="1">
      <alignment horizontal="center" vertical="center" wrapText="1"/>
    </xf>
    <xf numFmtId="0" fontId="21" fillId="0" borderId="25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14" fontId="17" fillId="0" borderId="26" xfId="50" applyNumberFormat="1" applyFont="1" applyBorder="1" applyAlignment="1">
      <alignment horizontal="center" vertical="center"/>
    </xf>
    <xf numFmtId="14" fontId="17" fillId="0" borderId="37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1" fillId="0" borderId="18" xfId="50" applyFont="1" applyBorder="1" applyAlignment="1">
      <alignment vertical="center"/>
    </xf>
    <xf numFmtId="0" fontId="14" fillId="0" borderId="19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4" fillId="0" borderId="19" xfId="50" applyFont="1" applyBorder="1" applyAlignment="1">
      <alignment vertical="center"/>
    </xf>
    <xf numFmtId="0" fontId="21" fillId="0" borderId="19" xfId="50" applyFont="1" applyBorder="1" applyAlignment="1">
      <alignment vertical="center"/>
    </xf>
    <xf numFmtId="0" fontId="14" fillId="0" borderId="20" xfId="50" applyFont="1" applyBorder="1" applyAlignment="1">
      <alignment horizontal="left" vertical="center"/>
    </xf>
    <xf numFmtId="0" fontId="14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21" fillId="0" borderId="25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16" fillId="0" borderId="42" xfId="50" applyFont="1" applyBorder="1" applyAlignment="1">
      <alignment vertical="center"/>
    </xf>
    <xf numFmtId="0" fontId="17" fillId="0" borderId="43" xfId="50" applyFont="1" applyBorder="1" applyAlignment="1">
      <alignment horizontal="center" vertical="center"/>
    </xf>
    <xf numFmtId="0" fontId="16" fillId="0" borderId="43" xfId="50" applyFont="1" applyBorder="1" applyAlignment="1">
      <alignment vertical="center"/>
    </xf>
    <xf numFmtId="0" fontId="17" fillId="0" borderId="43" xfId="50" applyFont="1" applyBorder="1" applyAlignment="1">
      <alignment vertical="center"/>
    </xf>
    <xf numFmtId="58" fontId="14" fillId="0" borderId="43" xfId="50" applyNumberFormat="1" applyFont="1" applyBorder="1" applyAlignment="1">
      <alignment vertical="center"/>
    </xf>
    <xf numFmtId="0" fontId="16" fillId="0" borderId="43" xfId="50" applyFont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17" fillId="0" borderId="48" xfId="50" applyFont="1" applyBorder="1" applyAlignment="1">
      <alignment horizontal="center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4" fillId="0" borderId="17" xfId="50" applyFont="1" applyBorder="1" applyAlignment="1">
      <alignment horizontal="center" vertical="top"/>
    </xf>
    <xf numFmtId="0" fontId="21" fillId="0" borderId="51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21" fillId="0" borderId="45" xfId="50" applyFont="1" applyBorder="1" applyAlignment="1">
      <alignment vertical="center"/>
    </xf>
    <xf numFmtId="0" fontId="14" fillId="0" borderId="4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4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14" fillId="0" borderId="20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34" xfId="50" applyFont="1" applyBorder="1" applyAlignment="1">
      <alignment horizontal="left" vertical="center" wrapText="1"/>
    </xf>
    <xf numFmtId="0" fontId="21" fillId="0" borderId="45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5" fillId="0" borderId="52" xfId="50" applyFont="1" applyBorder="1" applyAlignment="1">
      <alignment horizontal="left" vertical="center" wrapText="1"/>
    </xf>
    <xf numFmtId="9" fontId="17" fillId="0" borderId="20" xfId="50" applyNumberFormat="1" applyFont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9" fontId="17" fillId="0" borderId="32" xfId="50" applyNumberFormat="1" applyFont="1" applyBorder="1" applyAlignment="1">
      <alignment horizontal="left" vertical="center"/>
    </xf>
    <xf numFmtId="9" fontId="17" fillId="0" borderId="28" xfId="50" applyNumberFormat="1" applyFont="1" applyBorder="1" applyAlignment="1">
      <alignment horizontal="left" vertical="center"/>
    </xf>
    <xf numFmtId="9" fontId="17" fillId="0" borderId="33" xfId="50" applyNumberFormat="1" applyFont="1" applyBorder="1" applyAlignment="1">
      <alignment horizontal="left" vertical="center"/>
    </xf>
    <xf numFmtId="9" fontId="17" fillId="0" borderId="34" xfId="50" applyNumberFormat="1" applyFont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6" fillId="0" borderId="40" xfId="50" applyFont="1" applyBorder="1" applyAlignment="1">
      <alignment vertical="center"/>
    </xf>
    <xf numFmtId="0" fontId="26" fillId="0" borderId="43" xfId="50" applyFont="1" applyBorder="1" applyAlignment="1">
      <alignment horizontal="center" vertical="center"/>
    </xf>
    <xf numFmtId="0" fontId="16" fillId="0" borderId="41" xfId="50" applyFont="1" applyBorder="1" applyAlignment="1">
      <alignment vertical="center"/>
    </xf>
    <xf numFmtId="0" fontId="17" fillId="0" borderId="56" xfId="50" applyFont="1" applyBorder="1" applyAlignment="1">
      <alignment vertical="center"/>
    </xf>
    <xf numFmtId="0" fontId="16" fillId="0" borderId="56" xfId="50" applyFont="1" applyBorder="1" applyAlignment="1">
      <alignment vertical="center"/>
    </xf>
    <xf numFmtId="58" fontId="14" fillId="0" borderId="41" xfId="50" applyNumberFormat="1" applyFont="1" applyBorder="1" applyAlignment="1">
      <alignment vertical="center"/>
    </xf>
    <xf numFmtId="0" fontId="16" fillId="0" borderId="31" xfId="50" applyFont="1" applyBorder="1" applyAlignment="1">
      <alignment horizontal="center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21" fillId="0" borderId="57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50" xfId="50" applyFont="1" applyBorder="1" applyAlignment="1">
      <alignment horizontal="left" vertical="center"/>
    </xf>
    <xf numFmtId="0" fontId="27" fillId="0" borderId="21" xfId="50" applyFont="1" applyBorder="1" applyAlignment="1">
      <alignment horizontal="left" vertical="center" wrapText="1"/>
    </xf>
    <xf numFmtId="0" fontId="19" fillId="0" borderId="21" xfId="5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7" fillId="0" borderId="38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7" fillId="0" borderId="57" xfId="50" applyFont="1" applyFill="1" applyBorder="1" applyAlignment="1">
      <alignment horizontal="left" vertical="center"/>
    </xf>
    <xf numFmtId="0" fontId="28" fillId="0" borderId="60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/>
    </xf>
    <xf numFmtId="0" fontId="29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checked="Checked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checked="Checked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checked="Checked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checked="Checked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checked="Checked" noThreeD="1" val="0"/>
</file>

<file path=xl/ctrlProps/ctrlProp398.xml><?xml version="1.0" encoding="utf-8"?>
<formControlPr xmlns="http://schemas.microsoft.com/office/spreadsheetml/2009/9/main" objectType="CheckBox" checked="Checked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checked="Checked" noThreeD="1" val="0"/>
</file>

<file path=xl/ctrlProps/ctrlProp407.xml><?xml version="1.0" encoding="utf-8"?>
<formControlPr xmlns="http://schemas.microsoft.com/office/spreadsheetml/2009/9/main" objectType="CheckBox" checked="Checked" noThreeD="1" val="0"/>
</file>

<file path=xl/ctrlProps/ctrlProp408.xml><?xml version="1.0" encoding="utf-8"?>
<formControlPr xmlns="http://schemas.microsoft.com/office/spreadsheetml/2009/9/main" objectType="CheckBox" checked="Checked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200025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180975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38100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209550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238125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200025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228600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409575</xdr:colOff>
          <xdr:row>0</xdr:row>
          <xdr:rowOff>238125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180975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190500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438150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438150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438150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438150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219075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9525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266700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219075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208280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429260</xdr:colOff>
          <xdr:row>0</xdr:row>
          <xdr:rowOff>207645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260985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209550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422910</xdr:colOff>
          <xdr:row>0</xdr:row>
          <xdr:rowOff>212090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247650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16510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281305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280035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216535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41148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441960</xdr:colOff>
          <xdr:row>1</xdr:row>
          <xdr:rowOff>6350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254000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241300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196850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300225" y="10328275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2300225" y="10328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7487920" y="219329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8207375" y="216471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7487920" y="242443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8213090" y="236855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43966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823277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44664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822007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350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8099425" y="597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3374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80994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207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2071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207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438150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374650</xdr:colOff>
          <xdr:row>11</xdr:row>
          <xdr:rowOff>146050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635250" y="24574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1</xdr:col>
          <xdr:colOff>927100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857375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1</xdr:col>
          <xdr:colOff>875665</xdr:colOff>
          <xdr:row>8</xdr:row>
          <xdr:rowOff>23495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788160" y="15862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5641975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715645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8807450" y="81184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387350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647950" y="292417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11</xdr:row>
          <xdr:rowOff>146050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5026025" y="24574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282575</xdr:colOff>
          <xdr:row>12</xdr:row>
          <xdr:rowOff>6350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6010275" y="23399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282575</xdr:colOff>
          <xdr:row>12</xdr:row>
          <xdr:rowOff>196850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6010275" y="25558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130175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5026025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282575</xdr:colOff>
          <xdr:row>13</xdr:row>
          <xdr:rowOff>155575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6010275" y="27971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6350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9163050" y="23272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196850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9163050" y="25558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130175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8226425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79375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9163050" y="27336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8086725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897255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897255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374650</xdr:colOff>
          <xdr:row>8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635250" y="18446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3378200" y="18573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3378200" y="20732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282575</xdr:colOff>
          <xdr:row>7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4165600" y="16287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3479800" y="16287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5140325" y="16287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117475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3289300" y="50323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8226425" y="24923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8226425" y="27082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897255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8086725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8086725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1</xdr:col>
          <xdr:colOff>927100</xdr:colOff>
          <xdr:row>12</xdr:row>
          <xdr:rowOff>196850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731645" y="26517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425450</xdr:colOff>
          <xdr:row>24</xdr:row>
          <xdr:rowOff>111125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2444750" y="48164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374650</xdr:colOff>
          <xdr:row>12</xdr:row>
          <xdr:rowOff>146050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635250" y="26447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90170</xdr:colOff>
          <xdr:row>13</xdr:row>
          <xdr:rowOff>166370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722120" y="28892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85725</xdr:colOff>
          <xdr:row>11</xdr:row>
          <xdr:rowOff>171450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717675" y="24542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107950</xdr:colOff>
          <xdr:row>12</xdr:row>
          <xdr:rowOff>158750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5000625" y="26574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40005</xdr:colOff>
          <xdr:row>8</xdr:row>
          <xdr:rowOff>6985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679065" y="15652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3175</xdr:colOff>
          <xdr:row>9</xdr:row>
          <xdr:rowOff>169545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2642235" y="20256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1104900</xdr:colOff>
          <xdr:row>2</xdr:row>
          <xdr:rowOff>31750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8086725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897255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897255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897255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8086725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8086725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53.xml"/><Relationship Id="rId98" Type="http://schemas.openxmlformats.org/officeDocument/2006/relationships/ctrlProp" Target="../ctrlProps/ctrlProp352.xml"/><Relationship Id="rId97" Type="http://schemas.openxmlformats.org/officeDocument/2006/relationships/ctrlProp" Target="../ctrlProps/ctrlProp351.xml"/><Relationship Id="rId96" Type="http://schemas.openxmlformats.org/officeDocument/2006/relationships/ctrlProp" Target="../ctrlProps/ctrlProp350.xml"/><Relationship Id="rId95" Type="http://schemas.openxmlformats.org/officeDocument/2006/relationships/ctrlProp" Target="../ctrlProps/ctrlProp349.xml"/><Relationship Id="rId94" Type="http://schemas.openxmlformats.org/officeDocument/2006/relationships/ctrlProp" Target="../ctrlProps/ctrlProp348.xml"/><Relationship Id="rId93" Type="http://schemas.openxmlformats.org/officeDocument/2006/relationships/ctrlProp" Target="../ctrlProps/ctrlProp347.xml"/><Relationship Id="rId92" Type="http://schemas.openxmlformats.org/officeDocument/2006/relationships/ctrlProp" Target="../ctrlProps/ctrlProp346.xml"/><Relationship Id="rId91" Type="http://schemas.openxmlformats.org/officeDocument/2006/relationships/ctrlProp" Target="../ctrlProps/ctrlProp345.xml"/><Relationship Id="rId90" Type="http://schemas.openxmlformats.org/officeDocument/2006/relationships/ctrlProp" Target="../ctrlProps/ctrlProp344.xml"/><Relationship Id="rId9" Type="http://schemas.openxmlformats.org/officeDocument/2006/relationships/ctrlProp" Target="../ctrlProps/ctrlProp263.xml"/><Relationship Id="rId89" Type="http://schemas.openxmlformats.org/officeDocument/2006/relationships/ctrlProp" Target="../ctrlProps/ctrlProp343.xml"/><Relationship Id="rId88" Type="http://schemas.openxmlformats.org/officeDocument/2006/relationships/ctrlProp" Target="../ctrlProps/ctrlProp342.xml"/><Relationship Id="rId87" Type="http://schemas.openxmlformats.org/officeDocument/2006/relationships/ctrlProp" Target="../ctrlProps/ctrlProp341.xml"/><Relationship Id="rId86" Type="http://schemas.openxmlformats.org/officeDocument/2006/relationships/ctrlProp" Target="../ctrlProps/ctrlProp340.xml"/><Relationship Id="rId85" Type="http://schemas.openxmlformats.org/officeDocument/2006/relationships/ctrlProp" Target="../ctrlProps/ctrlProp339.xml"/><Relationship Id="rId84" Type="http://schemas.openxmlformats.org/officeDocument/2006/relationships/ctrlProp" Target="../ctrlProps/ctrlProp338.xml"/><Relationship Id="rId83" Type="http://schemas.openxmlformats.org/officeDocument/2006/relationships/ctrlProp" Target="../ctrlProps/ctrlProp337.xml"/><Relationship Id="rId82" Type="http://schemas.openxmlformats.org/officeDocument/2006/relationships/ctrlProp" Target="../ctrlProps/ctrlProp336.xml"/><Relationship Id="rId81" Type="http://schemas.openxmlformats.org/officeDocument/2006/relationships/ctrlProp" Target="../ctrlProps/ctrlProp335.xml"/><Relationship Id="rId80" Type="http://schemas.openxmlformats.org/officeDocument/2006/relationships/ctrlProp" Target="../ctrlProps/ctrlProp334.xml"/><Relationship Id="rId8" Type="http://schemas.openxmlformats.org/officeDocument/2006/relationships/ctrlProp" Target="../ctrlProps/ctrlProp262.xml"/><Relationship Id="rId79" Type="http://schemas.openxmlformats.org/officeDocument/2006/relationships/ctrlProp" Target="../ctrlProps/ctrlProp333.xml"/><Relationship Id="rId78" Type="http://schemas.openxmlformats.org/officeDocument/2006/relationships/ctrlProp" Target="../ctrlProps/ctrlProp332.xml"/><Relationship Id="rId77" Type="http://schemas.openxmlformats.org/officeDocument/2006/relationships/ctrlProp" Target="../ctrlProps/ctrlProp331.xml"/><Relationship Id="rId76" Type="http://schemas.openxmlformats.org/officeDocument/2006/relationships/ctrlProp" Target="../ctrlProps/ctrlProp330.xml"/><Relationship Id="rId75" Type="http://schemas.openxmlformats.org/officeDocument/2006/relationships/ctrlProp" Target="../ctrlProps/ctrlProp329.xml"/><Relationship Id="rId74" Type="http://schemas.openxmlformats.org/officeDocument/2006/relationships/ctrlProp" Target="../ctrlProps/ctrlProp328.xml"/><Relationship Id="rId73" Type="http://schemas.openxmlformats.org/officeDocument/2006/relationships/ctrlProp" Target="../ctrlProps/ctrlProp327.xml"/><Relationship Id="rId72" Type="http://schemas.openxmlformats.org/officeDocument/2006/relationships/ctrlProp" Target="../ctrlProps/ctrlProp326.xml"/><Relationship Id="rId71" Type="http://schemas.openxmlformats.org/officeDocument/2006/relationships/ctrlProp" Target="../ctrlProps/ctrlProp325.xml"/><Relationship Id="rId70" Type="http://schemas.openxmlformats.org/officeDocument/2006/relationships/ctrlProp" Target="../ctrlProps/ctrlProp324.xml"/><Relationship Id="rId7" Type="http://schemas.openxmlformats.org/officeDocument/2006/relationships/ctrlProp" Target="../ctrlProps/ctrlProp261.xml"/><Relationship Id="rId69" Type="http://schemas.openxmlformats.org/officeDocument/2006/relationships/ctrlProp" Target="../ctrlProps/ctrlProp323.xml"/><Relationship Id="rId68" Type="http://schemas.openxmlformats.org/officeDocument/2006/relationships/ctrlProp" Target="../ctrlProps/ctrlProp322.xml"/><Relationship Id="rId67" Type="http://schemas.openxmlformats.org/officeDocument/2006/relationships/ctrlProp" Target="../ctrlProps/ctrlProp321.xml"/><Relationship Id="rId66" Type="http://schemas.openxmlformats.org/officeDocument/2006/relationships/ctrlProp" Target="../ctrlProps/ctrlProp320.xml"/><Relationship Id="rId65" Type="http://schemas.openxmlformats.org/officeDocument/2006/relationships/ctrlProp" Target="../ctrlProps/ctrlProp319.xml"/><Relationship Id="rId64" Type="http://schemas.openxmlformats.org/officeDocument/2006/relationships/ctrlProp" Target="../ctrlProps/ctrlProp318.xml"/><Relationship Id="rId63" Type="http://schemas.openxmlformats.org/officeDocument/2006/relationships/ctrlProp" Target="../ctrlProps/ctrlProp317.xml"/><Relationship Id="rId62" Type="http://schemas.openxmlformats.org/officeDocument/2006/relationships/ctrlProp" Target="../ctrlProps/ctrlProp316.xml"/><Relationship Id="rId61" Type="http://schemas.openxmlformats.org/officeDocument/2006/relationships/ctrlProp" Target="../ctrlProps/ctrlProp315.xml"/><Relationship Id="rId60" Type="http://schemas.openxmlformats.org/officeDocument/2006/relationships/ctrlProp" Target="../ctrlProps/ctrlProp314.xml"/><Relationship Id="rId6" Type="http://schemas.openxmlformats.org/officeDocument/2006/relationships/ctrlProp" Target="../ctrlProps/ctrlProp260.xml"/><Relationship Id="rId59" Type="http://schemas.openxmlformats.org/officeDocument/2006/relationships/ctrlProp" Target="../ctrlProps/ctrlProp313.xml"/><Relationship Id="rId58" Type="http://schemas.openxmlformats.org/officeDocument/2006/relationships/ctrlProp" Target="../ctrlProps/ctrlProp312.xml"/><Relationship Id="rId57" Type="http://schemas.openxmlformats.org/officeDocument/2006/relationships/ctrlProp" Target="../ctrlProps/ctrlProp311.xml"/><Relationship Id="rId56" Type="http://schemas.openxmlformats.org/officeDocument/2006/relationships/ctrlProp" Target="../ctrlProps/ctrlProp310.xml"/><Relationship Id="rId55" Type="http://schemas.openxmlformats.org/officeDocument/2006/relationships/ctrlProp" Target="../ctrlProps/ctrlProp309.xml"/><Relationship Id="rId54" Type="http://schemas.openxmlformats.org/officeDocument/2006/relationships/ctrlProp" Target="../ctrlProps/ctrlProp308.xml"/><Relationship Id="rId53" Type="http://schemas.openxmlformats.org/officeDocument/2006/relationships/ctrlProp" Target="../ctrlProps/ctrlProp307.xml"/><Relationship Id="rId52" Type="http://schemas.openxmlformats.org/officeDocument/2006/relationships/ctrlProp" Target="../ctrlProps/ctrlProp306.xml"/><Relationship Id="rId51" Type="http://schemas.openxmlformats.org/officeDocument/2006/relationships/ctrlProp" Target="../ctrlProps/ctrlProp305.xml"/><Relationship Id="rId50" Type="http://schemas.openxmlformats.org/officeDocument/2006/relationships/ctrlProp" Target="../ctrlProps/ctrlProp304.xml"/><Relationship Id="rId5" Type="http://schemas.openxmlformats.org/officeDocument/2006/relationships/ctrlProp" Target="../ctrlProps/ctrlProp259.xml"/><Relationship Id="rId49" Type="http://schemas.openxmlformats.org/officeDocument/2006/relationships/ctrlProp" Target="../ctrlProps/ctrlProp303.xml"/><Relationship Id="rId48" Type="http://schemas.openxmlformats.org/officeDocument/2006/relationships/ctrlProp" Target="../ctrlProps/ctrlProp302.xml"/><Relationship Id="rId47" Type="http://schemas.openxmlformats.org/officeDocument/2006/relationships/ctrlProp" Target="../ctrlProps/ctrlProp301.xml"/><Relationship Id="rId46" Type="http://schemas.openxmlformats.org/officeDocument/2006/relationships/ctrlProp" Target="../ctrlProps/ctrlProp300.xml"/><Relationship Id="rId45" Type="http://schemas.openxmlformats.org/officeDocument/2006/relationships/ctrlProp" Target="../ctrlProps/ctrlProp299.xml"/><Relationship Id="rId44" Type="http://schemas.openxmlformats.org/officeDocument/2006/relationships/ctrlProp" Target="../ctrlProps/ctrlProp298.xml"/><Relationship Id="rId43" Type="http://schemas.openxmlformats.org/officeDocument/2006/relationships/ctrlProp" Target="../ctrlProps/ctrlProp297.xml"/><Relationship Id="rId42" Type="http://schemas.openxmlformats.org/officeDocument/2006/relationships/ctrlProp" Target="../ctrlProps/ctrlProp296.xml"/><Relationship Id="rId41" Type="http://schemas.openxmlformats.org/officeDocument/2006/relationships/ctrlProp" Target="../ctrlProps/ctrlProp295.xml"/><Relationship Id="rId40" Type="http://schemas.openxmlformats.org/officeDocument/2006/relationships/ctrlProp" Target="../ctrlProps/ctrlProp294.xml"/><Relationship Id="rId4" Type="http://schemas.openxmlformats.org/officeDocument/2006/relationships/ctrlProp" Target="../ctrlProps/ctrlProp258.xml"/><Relationship Id="rId39" Type="http://schemas.openxmlformats.org/officeDocument/2006/relationships/ctrlProp" Target="../ctrlProps/ctrlProp293.xml"/><Relationship Id="rId38" Type="http://schemas.openxmlformats.org/officeDocument/2006/relationships/ctrlProp" Target="../ctrlProps/ctrlProp292.xml"/><Relationship Id="rId37" Type="http://schemas.openxmlformats.org/officeDocument/2006/relationships/ctrlProp" Target="../ctrlProps/ctrlProp291.xml"/><Relationship Id="rId36" Type="http://schemas.openxmlformats.org/officeDocument/2006/relationships/ctrlProp" Target="../ctrlProps/ctrlProp290.xml"/><Relationship Id="rId35" Type="http://schemas.openxmlformats.org/officeDocument/2006/relationships/ctrlProp" Target="../ctrlProps/ctrlProp289.xml"/><Relationship Id="rId34" Type="http://schemas.openxmlformats.org/officeDocument/2006/relationships/ctrlProp" Target="../ctrlProps/ctrlProp288.xml"/><Relationship Id="rId33" Type="http://schemas.openxmlformats.org/officeDocument/2006/relationships/ctrlProp" Target="../ctrlProps/ctrlProp287.xml"/><Relationship Id="rId32" Type="http://schemas.openxmlformats.org/officeDocument/2006/relationships/ctrlProp" Target="../ctrlProps/ctrlProp286.xml"/><Relationship Id="rId31" Type="http://schemas.openxmlformats.org/officeDocument/2006/relationships/ctrlProp" Target="../ctrlProps/ctrlProp285.xml"/><Relationship Id="rId30" Type="http://schemas.openxmlformats.org/officeDocument/2006/relationships/ctrlProp" Target="../ctrlProps/ctrlProp284.xml"/><Relationship Id="rId3" Type="http://schemas.openxmlformats.org/officeDocument/2006/relationships/ctrlProp" Target="../ctrlProps/ctrlProp257.xml"/><Relationship Id="rId29" Type="http://schemas.openxmlformats.org/officeDocument/2006/relationships/ctrlProp" Target="../ctrlProps/ctrlProp283.xml"/><Relationship Id="rId28" Type="http://schemas.openxmlformats.org/officeDocument/2006/relationships/ctrlProp" Target="../ctrlProps/ctrlProp282.xml"/><Relationship Id="rId27" Type="http://schemas.openxmlformats.org/officeDocument/2006/relationships/ctrlProp" Target="../ctrlProps/ctrlProp281.xml"/><Relationship Id="rId26" Type="http://schemas.openxmlformats.org/officeDocument/2006/relationships/ctrlProp" Target="../ctrlProps/ctrlProp280.xml"/><Relationship Id="rId25" Type="http://schemas.openxmlformats.org/officeDocument/2006/relationships/ctrlProp" Target="../ctrlProps/ctrlProp279.xml"/><Relationship Id="rId24" Type="http://schemas.openxmlformats.org/officeDocument/2006/relationships/ctrlProp" Target="../ctrlProps/ctrlProp278.xml"/><Relationship Id="rId23" Type="http://schemas.openxmlformats.org/officeDocument/2006/relationships/ctrlProp" Target="../ctrlProps/ctrlProp277.xml"/><Relationship Id="rId22" Type="http://schemas.openxmlformats.org/officeDocument/2006/relationships/ctrlProp" Target="../ctrlProps/ctrlProp276.xml"/><Relationship Id="rId21" Type="http://schemas.openxmlformats.org/officeDocument/2006/relationships/ctrlProp" Target="../ctrlProps/ctrlProp275.xml"/><Relationship Id="rId20" Type="http://schemas.openxmlformats.org/officeDocument/2006/relationships/ctrlProp" Target="../ctrlProps/ctrlProp274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273.xml"/><Relationship Id="rId18" Type="http://schemas.openxmlformats.org/officeDocument/2006/relationships/ctrlProp" Target="../ctrlProps/ctrlProp272.xml"/><Relationship Id="rId17" Type="http://schemas.openxmlformats.org/officeDocument/2006/relationships/ctrlProp" Target="../ctrlProps/ctrlProp271.xml"/><Relationship Id="rId16" Type="http://schemas.openxmlformats.org/officeDocument/2006/relationships/ctrlProp" Target="../ctrlProps/ctrlProp270.xml"/><Relationship Id="rId15" Type="http://schemas.openxmlformats.org/officeDocument/2006/relationships/ctrlProp" Target="../ctrlProps/ctrlProp269.xml"/><Relationship Id="rId14" Type="http://schemas.openxmlformats.org/officeDocument/2006/relationships/ctrlProp" Target="../ctrlProps/ctrlProp268.xml"/><Relationship Id="rId13" Type="http://schemas.openxmlformats.org/officeDocument/2006/relationships/ctrlProp" Target="../ctrlProps/ctrlProp267.xml"/><Relationship Id="rId12" Type="http://schemas.openxmlformats.org/officeDocument/2006/relationships/ctrlProp" Target="../ctrlProps/ctrlProp266.xml"/><Relationship Id="rId113" Type="http://schemas.openxmlformats.org/officeDocument/2006/relationships/ctrlProp" Target="../ctrlProps/ctrlProp367.xml"/><Relationship Id="rId112" Type="http://schemas.openxmlformats.org/officeDocument/2006/relationships/ctrlProp" Target="../ctrlProps/ctrlProp366.xml"/><Relationship Id="rId111" Type="http://schemas.openxmlformats.org/officeDocument/2006/relationships/ctrlProp" Target="../ctrlProps/ctrlProp365.xml"/><Relationship Id="rId110" Type="http://schemas.openxmlformats.org/officeDocument/2006/relationships/ctrlProp" Target="../ctrlProps/ctrlProp364.xml"/><Relationship Id="rId11" Type="http://schemas.openxmlformats.org/officeDocument/2006/relationships/ctrlProp" Target="../ctrlProps/ctrlProp265.xml"/><Relationship Id="rId109" Type="http://schemas.openxmlformats.org/officeDocument/2006/relationships/ctrlProp" Target="../ctrlProps/ctrlProp363.xml"/><Relationship Id="rId108" Type="http://schemas.openxmlformats.org/officeDocument/2006/relationships/ctrlProp" Target="../ctrlProps/ctrlProp362.xml"/><Relationship Id="rId107" Type="http://schemas.openxmlformats.org/officeDocument/2006/relationships/ctrlProp" Target="../ctrlProps/ctrlProp361.xml"/><Relationship Id="rId106" Type="http://schemas.openxmlformats.org/officeDocument/2006/relationships/ctrlProp" Target="../ctrlProps/ctrlProp360.xml"/><Relationship Id="rId105" Type="http://schemas.openxmlformats.org/officeDocument/2006/relationships/ctrlProp" Target="../ctrlProps/ctrlProp359.xml"/><Relationship Id="rId104" Type="http://schemas.openxmlformats.org/officeDocument/2006/relationships/ctrlProp" Target="../ctrlProps/ctrlProp358.xml"/><Relationship Id="rId103" Type="http://schemas.openxmlformats.org/officeDocument/2006/relationships/ctrlProp" Target="../ctrlProps/ctrlProp357.xml"/><Relationship Id="rId102" Type="http://schemas.openxmlformats.org/officeDocument/2006/relationships/ctrlProp" Target="../ctrlProps/ctrlProp356.xml"/><Relationship Id="rId101" Type="http://schemas.openxmlformats.org/officeDocument/2006/relationships/ctrlProp" Target="../ctrlProps/ctrlProp355.xml"/><Relationship Id="rId100" Type="http://schemas.openxmlformats.org/officeDocument/2006/relationships/ctrlProp" Target="../ctrlProps/ctrlProp354.xml"/><Relationship Id="rId10" Type="http://schemas.openxmlformats.org/officeDocument/2006/relationships/ctrlProp" Target="../ctrlProps/ctrlProp26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74.xml"/><Relationship Id="rId8" Type="http://schemas.openxmlformats.org/officeDocument/2006/relationships/ctrlProp" Target="../ctrlProps/ctrlProp373.xml"/><Relationship Id="rId7" Type="http://schemas.openxmlformats.org/officeDocument/2006/relationships/ctrlProp" Target="../ctrlProps/ctrlProp372.xml"/><Relationship Id="rId6" Type="http://schemas.openxmlformats.org/officeDocument/2006/relationships/ctrlProp" Target="../ctrlProps/ctrlProp371.xml"/><Relationship Id="rId5" Type="http://schemas.openxmlformats.org/officeDocument/2006/relationships/ctrlProp" Target="../ctrlProps/ctrlProp370.xml"/><Relationship Id="rId48" Type="http://schemas.openxmlformats.org/officeDocument/2006/relationships/ctrlProp" Target="../ctrlProps/ctrlProp413.xml"/><Relationship Id="rId47" Type="http://schemas.openxmlformats.org/officeDocument/2006/relationships/ctrlProp" Target="../ctrlProps/ctrlProp412.xml"/><Relationship Id="rId46" Type="http://schemas.openxmlformats.org/officeDocument/2006/relationships/ctrlProp" Target="../ctrlProps/ctrlProp411.xml"/><Relationship Id="rId45" Type="http://schemas.openxmlformats.org/officeDocument/2006/relationships/ctrlProp" Target="../ctrlProps/ctrlProp410.xml"/><Relationship Id="rId44" Type="http://schemas.openxmlformats.org/officeDocument/2006/relationships/ctrlProp" Target="../ctrlProps/ctrlProp409.xml"/><Relationship Id="rId43" Type="http://schemas.openxmlformats.org/officeDocument/2006/relationships/ctrlProp" Target="../ctrlProps/ctrlProp408.xml"/><Relationship Id="rId42" Type="http://schemas.openxmlformats.org/officeDocument/2006/relationships/ctrlProp" Target="../ctrlProps/ctrlProp407.xml"/><Relationship Id="rId41" Type="http://schemas.openxmlformats.org/officeDocument/2006/relationships/ctrlProp" Target="../ctrlProps/ctrlProp406.xml"/><Relationship Id="rId40" Type="http://schemas.openxmlformats.org/officeDocument/2006/relationships/ctrlProp" Target="../ctrlProps/ctrlProp405.xml"/><Relationship Id="rId4" Type="http://schemas.openxmlformats.org/officeDocument/2006/relationships/ctrlProp" Target="../ctrlProps/ctrlProp369.xml"/><Relationship Id="rId39" Type="http://schemas.openxmlformats.org/officeDocument/2006/relationships/ctrlProp" Target="../ctrlProps/ctrlProp404.xml"/><Relationship Id="rId38" Type="http://schemas.openxmlformats.org/officeDocument/2006/relationships/ctrlProp" Target="../ctrlProps/ctrlProp403.xml"/><Relationship Id="rId37" Type="http://schemas.openxmlformats.org/officeDocument/2006/relationships/ctrlProp" Target="../ctrlProps/ctrlProp402.xml"/><Relationship Id="rId36" Type="http://schemas.openxmlformats.org/officeDocument/2006/relationships/ctrlProp" Target="../ctrlProps/ctrlProp401.xml"/><Relationship Id="rId35" Type="http://schemas.openxmlformats.org/officeDocument/2006/relationships/ctrlProp" Target="../ctrlProps/ctrlProp400.xml"/><Relationship Id="rId34" Type="http://schemas.openxmlformats.org/officeDocument/2006/relationships/ctrlProp" Target="../ctrlProps/ctrlProp399.xml"/><Relationship Id="rId33" Type="http://schemas.openxmlformats.org/officeDocument/2006/relationships/ctrlProp" Target="../ctrlProps/ctrlProp398.xml"/><Relationship Id="rId32" Type="http://schemas.openxmlformats.org/officeDocument/2006/relationships/ctrlProp" Target="../ctrlProps/ctrlProp397.xml"/><Relationship Id="rId31" Type="http://schemas.openxmlformats.org/officeDocument/2006/relationships/ctrlProp" Target="../ctrlProps/ctrlProp396.xml"/><Relationship Id="rId30" Type="http://schemas.openxmlformats.org/officeDocument/2006/relationships/ctrlProp" Target="../ctrlProps/ctrlProp395.xml"/><Relationship Id="rId3" Type="http://schemas.openxmlformats.org/officeDocument/2006/relationships/ctrlProp" Target="../ctrlProps/ctrlProp368.xml"/><Relationship Id="rId29" Type="http://schemas.openxmlformats.org/officeDocument/2006/relationships/ctrlProp" Target="../ctrlProps/ctrlProp394.xml"/><Relationship Id="rId28" Type="http://schemas.openxmlformats.org/officeDocument/2006/relationships/ctrlProp" Target="../ctrlProps/ctrlProp393.xml"/><Relationship Id="rId27" Type="http://schemas.openxmlformats.org/officeDocument/2006/relationships/ctrlProp" Target="../ctrlProps/ctrlProp392.xml"/><Relationship Id="rId26" Type="http://schemas.openxmlformats.org/officeDocument/2006/relationships/ctrlProp" Target="../ctrlProps/ctrlProp391.xml"/><Relationship Id="rId25" Type="http://schemas.openxmlformats.org/officeDocument/2006/relationships/ctrlProp" Target="../ctrlProps/ctrlProp390.xml"/><Relationship Id="rId24" Type="http://schemas.openxmlformats.org/officeDocument/2006/relationships/ctrlProp" Target="../ctrlProps/ctrlProp389.xml"/><Relationship Id="rId23" Type="http://schemas.openxmlformats.org/officeDocument/2006/relationships/ctrlProp" Target="../ctrlProps/ctrlProp388.xml"/><Relationship Id="rId22" Type="http://schemas.openxmlformats.org/officeDocument/2006/relationships/ctrlProp" Target="../ctrlProps/ctrlProp387.xml"/><Relationship Id="rId21" Type="http://schemas.openxmlformats.org/officeDocument/2006/relationships/ctrlProp" Target="../ctrlProps/ctrlProp386.xml"/><Relationship Id="rId20" Type="http://schemas.openxmlformats.org/officeDocument/2006/relationships/ctrlProp" Target="../ctrlProps/ctrlProp38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384.xml"/><Relationship Id="rId18" Type="http://schemas.openxmlformats.org/officeDocument/2006/relationships/ctrlProp" Target="../ctrlProps/ctrlProp383.xml"/><Relationship Id="rId17" Type="http://schemas.openxmlformats.org/officeDocument/2006/relationships/ctrlProp" Target="../ctrlProps/ctrlProp382.xml"/><Relationship Id="rId16" Type="http://schemas.openxmlformats.org/officeDocument/2006/relationships/ctrlProp" Target="../ctrlProps/ctrlProp381.xml"/><Relationship Id="rId15" Type="http://schemas.openxmlformats.org/officeDocument/2006/relationships/ctrlProp" Target="../ctrlProps/ctrlProp380.xml"/><Relationship Id="rId14" Type="http://schemas.openxmlformats.org/officeDocument/2006/relationships/ctrlProp" Target="../ctrlProps/ctrlProp379.xml"/><Relationship Id="rId13" Type="http://schemas.openxmlformats.org/officeDocument/2006/relationships/ctrlProp" Target="../ctrlProps/ctrlProp378.xml"/><Relationship Id="rId12" Type="http://schemas.openxmlformats.org/officeDocument/2006/relationships/ctrlProp" Target="../ctrlProps/ctrlProp377.xml"/><Relationship Id="rId11" Type="http://schemas.openxmlformats.org/officeDocument/2006/relationships/ctrlProp" Target="../ctrlProps/ctrlProp376.xml"/><Relationship Id="rId10" Type="http://schemas.openxmlformats.org/officeDocument/2006/relationships/ctrlProp" Target="../ctrlProps/ctrlProp37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C19" sqref="C19"/>
    </sheetView>
  </sheetViews>
  <sheetFormatPr defaultColWidth="11" defaultRowHeight="14.25" outlineLevelCol="1"/>
  <cols>
    <col min="1" max="1" width="5.5" style="345" customWidth="1"/>
    <col min="2" max="2" width="96.3333333333333" style="346" customWidth="1"/>
    <col min="3" max="3" width="10.1666666666667" customWidth="1"/>
  </cols>
  <sheetData>
    <row r="1" customFormat="1" ht="21" customHeight="1" spans="1:2">
      <c r="A1" s="347"/>
      <c r="B1" s="348" t="s">
        <v>0</v>
      </c>
    </row>
    <row r="2" customFormat="1" spans="1:2">
      <c r="A2" s="10">
        <v>1</v>
      </c>
      <c r="B2" s="349" t="s">
        <v>1</v>
      </c>
    </row>
    <row r="3" customFormat="1" spans="1:2">
      <c r="A3" s="10">
        <v>2</v>
      </c>
      <c r="B3" s="349" t="s">
        <v>2</v>
      </c>
    </row>
    <row r="4" customFormat="1" spans="1:2">
      <c r="A4" s="10">
        <v>3</v>
      </c>
      <c r="B4" s="349" t="s">
        <v>3</v>
      </c>
    </row>
    <row r="5" customFormat="1" spans="1:2">
      <c r="A5" s="10">
        <v>4</v>
      </c>
      <c r="B5" s="349" t="s">
        <v>4</v>
      </c>
    </row>
    <row r="6" customFormat="1" spans="1:2">
      <c r="A6" s="10">
        <v>5</v>
      </c>
      <c r="B6" s="349" t="s">
        <v>5</v>
      </c>
    </row>
    <row r="7" customFormat="1" spans="1:2">
      <c r="A7" s="10">
        <v>6</v>
      </c>
      <c r="B7" s="349" t="s">
        <v>6</v>
      </c>
    </row>
    <row r="8" s="344" customFormat="1" ht="35" customHeight="1" spans="1:2">
      <c r="A8" s="350">
        <v>7</v>
      </c>
      <c r="B8" s="351" t="s">
        <v>7</v>
      </c>
    </row>
    <row r="9" customFormat="1" ht="19" customHeight="1" spans="1:2">
      <c r="A9" s="347"/>
      <c r="B9" s="352" t="s">
        <v>8</v>
      </c>
    </row>
    <row r="10" customFormat="1" ht="30" customHeight="1" spans="1:2">
      <c r="A10" s="10">
        <v>1</v>
      </c>
      <c r="B10" s="353" t="s">
        <v>9</v>
      </c>
    </row>
    <row r="11" customFormat="1" spans="1:2">
      <c r="A11" s="10">
        <v>2</v>
      </c>
      <c r="B11" s="351" t="s">
        <v>10</v>
      </c>
    </row>
    <row r="12" customFormat="1" spans="1:2">
      <c r="A12" s="10"/>
      <c r="B12" s="349"/>
    </row>
    <row r="13" customFormat="1" ht="20.25" spans="1:2">
      <c r="A13" s="347"/>
      <c r="B13" s="352" t="s">
        <v>11</v>
      </c>
    </row>
    <row r="14" customFormat="1" ht="28.5" spans="1:2">
      <c r="A14" s="10">
        <v>1</v>
      </c>
      <c r="B14" s="353" t="s">
        <v>12</v>
      </c>
    </row>
    <row r="15" customFormat="1" spans="1:2">
      <c r="A15" s="10">
        <v>2</v>
      </c>
      <c r="B15" s="349" t="s">
        <v>13</v>
      </c>
    </row>
    <row r="16" customFormat="1" spans="1:2">
      <c r="A16" s="10">
        <v>3</v>
      </c>
      <c r="B16" s="349" t="s">
        <v>14</v>
      </c>
    </row>
    <row r="17" customFormat="1" spans="1:2">
      <c r="A17" s="10"/>
      <c r="B17" s="349"/>
    </row>
    <row r="18" customFormat="1" ht="20.25" spans="1:2">
      <c r="A18" s="347"/>
      <c r="B18" s="352" t="s">
        <v>15</v>
      </c>
    </row>
    <row r="19" customFormat="1" ht="28.5" spans="1:2">
      <c r="A19" s="10">
        <v>1</v>
      </c>
      <c r="B19" s="353" t="s">
        <v>16</v>
      </c>
    </row>
    <row r="20" customFormat="1" spans="1:2">
      <c r="A20" s="10">
        <v>2</v>
      </c>
      <c r="B20" s="349" t="s">
        <v>17</v>
      </c>
    </row>
    <row r="21" customFormat="1" ht="28.5" spans="1:2">
      <c r="A21" s="10">
        <v>3</v>
      </c>
      <c r="B21" s="349" t="s">
        <v>18</v>
      </c>
    </row>
    <row r="22" customFormat="1" spans="1:2">
      <c r="A22" s="10"/>
      <c r="B22" s="349"/>
    </row>
    <row r="24" customFormat="1" spans="1:2">
      <c r="A24" s="354"/>
      <c r="B24" s="355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18" sqref="G18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18" t="s">
        <v>270</v>
      </c>
      <c r="G2" s="4" t="s">
        <v>296</v>
      </c>
      <c r="H2" s="4"/>
      <c r="I2" s="4" t="s">
        <v>297</v>
      </c>
      <c r="J2" s="4"/>
      <c r="K2" s="6" t="s">
        <v>298</v>
      </c>
      <c r="L2" s="43" t="s">
        <v>299</v>
      </c>
      <c r="M2" s="18" t="s">
        <v>300</v>
      </c>
    </row>
    <row r="3" s="1" customFormat="1" ht="16.5" spans="1:13">
      <c r="A3" s="4"/>
      <c r="B3" s="7"/>
      <c r="C3" s="7"/>
      <c r="D3" s="7"/>
      <c r="E3" s="7"/>
      <c r="F3" s="19"/>
      <c r="G3" s="4" t="s">
        <v>301</v>
      </c>
      <c r="H3" s="4" t="s">
        <v>302</v>
      </c>
      <c r="I3" s="4" t="s">
        <v>301</v>
      </c>
      <c r="J3" s="4" t="s">
        <v>302</v>
      </c>
      <c r="K3" s="8"/>
      <c r="L3" s="44"/>
      <c r="M3" s="19"/>
    </row>
    <row r="4" spans="1:13">
      <c r="A4" s="9">
        <v>1</v>
      </c>
      <c r="B4" s="9"/>
      <c r="C4" s="10" t="s">
        <v>303</v>
      </c>
      <c r="D4" s="10"/>
      <c r="E4" s="10" t="s">
        <v>104</v>
      </c>
      <c r="F4" s="10" t="s">
        <v>304</v>
      </c>
      <c r="G4" s="10">
        <v>-1</v>
      </c>
      <c r="H4" s="10">
        <v>-2</v>
      </c>
      <c r="I4" s="10">
        <v>-1</v>
      </c>
      <c r="J4" s="10">
        <v>-2</v>
      </c>
      <c r="K4" s="10"/>
      <c r="L4" s="10"/>
      <c r="M4" s="10"/>
    </row>
    <row r="5" spans="1:13">
      <c r="A5" s="9">
        <v>2</v>
      </c>
      <c r="B5" s="9"/>
      <c r="C5" s="10" t="s">
        <v>305</v>
      </c>
      <c r="D5" s="10"/>
      <c r="E5" s="10" t="s">
        <v>104</v>
      </c>
      <c r="F5" s="10" t="s">
        <v>304</v>
      </c>
      <c r="G5" s="10">
        <v>-2</v>
      </c>
      <c r="H5" s="10">
        <v>-1.5</v>
      </c>
      <c r="I5" s="10">
        <v>-2</v>
      </c>
      <c r="J5" s="10">
        <v>-1.5</v>
      </c>
      <c r="K5" s="10"/>
      <c r="L5" s="10"/>
      <c r="M5" s="10"/>
    </row>
    <row r="6" spans="1:13">
      <c r="A6" s="9">
        <v>3</v>
      </c>
      <c r="B6" s="9"/>
      <c r="C6" s="10" t="s">
        <v>283</v>
      </c>
      <c r="D6" s="10"/>
      <c r="E6" s="10" t="s">
        <v>104</v>
      </c>
      <c r="F6" s="10" t="s">
        <v>304</v>
      </c>
      <c r="G6" s="10">
        <v>-0.5</v>
      </c>
      <c r="H6" s="10">
        <v>-2</v>
      </c>
      <c r="I6" s="10">
        <v>0</v>
      </c>
      <c r="J6" s="10">
        <v>-2</v>
      </c>
      <c r="K6" s="10"/>
      <c r="L6" s="10"/>
      <c r="M6" s="10"/>
    </row>
    <row r="7" spans="1:13">
      <c r="A7" s="9">
        <v>4</v>
      </c>
      <c r="B7" s="9"/>
      <c r="C7" s="10" t="s">
        <v>287</v>
      </c>
      <c r="D7" s="10"/>
      <c r="E7" s="10" t="s">
        <v>104</v>
      </c>
      <c r="F7" s="10" t="s">
        <v>304</v>
      </c>
      <c r="G7" s="10">
        <v>-1</v>
      </c>
      <c r="H7" s="10">
        <v>-2.5</v>
      </c>
      <c r="I7" s="10">
        <v>-1</v>
      </c>
      <c r="J7" s="10">
        <v>-2</v>
      </c>
      <c r="K7" s="10"/>
      <c r="L7" s="10"/>
      <c r="M7" s="10"/>
    </row>
    <row r="8" spans="1:13">
      <c r="A8" s="9">
        <v>5</v>
      </c>
      <c r="B8" s="9"/>
      <c r="C8" s="10" t="s">
        <v>288</v>
      </c>
      <c r="D8" s="10"/>
      <c r="E8" s="10" t="s">
        <v>107</v>
      </c>
      <c r="F8" s="10" t="s">
        <v>304</v>
      </c>
      <c r="G8" s="10">
        <v>-0.8</v>
      </c>
      <c r="H8" s="10">
        <v>-2</v>
      </c>
      <c r="I8" s="10">
        <v>-1</v>
      </c>
      <c r="J8" s="10">
        <v>-2</v>
      </c>
      <c r="K8" s="9"/>
      <c r="L8" s="9"/>
      <c r="M8" s="9"/>
    </row>
    <row r="9" spans="1:13">
      <c r="A9" s="9">
        <v>6</v>
      </c>
      <c r="B9" s="9"/>
      <c r="C9" s="10" t="s">
        <v>290</v>
      </c>
      <c r="D9" s="10"/>
      <c r="E9" s="10" t="s">
        <v>107</v>
      </c>
      <c r="F9" s="10" t="s">
        <v>304</v>
      </c>
      <c r="G9" s="10">
        <v>-2</v>
      </c>
      <c r="H9" s="10">
        <v>-1.5</v>
      </c>
      <c r="I9" s="10">
        <v>-2</v>
      </c>
      <c r="J9" s="10">
        <v>-1.5</v>
      </c>
      <c r="K9" s="9"/>
      <c r="L9" s="9"/>
      <c r="M9" s="9"/>
    </row>
    <row r="10" spans="1:13">
      <c r="A10" s="9">
        <v>7</v>
      </c>
      <c r="B10" s="9"/>
      <c r="C10" s="10" t="s">
        <v>306</v>
      </c>
      <c r="D10" s="10"/>
      <c r="E10" s="10" t="s">
        <v>107</v>
      </c>
      <c r="F10" s="10" t="s">
        <v>304</v>
      </c>
      <c r="G10" s="10">
        <v>-1</v>
      </c>
      <c r="H10" s="10">
        <v>-1.5</v>
      </c>
      <c r="I10" s="10">
        <v>-1</v>
      </c>
      <c r="J10" s="10">
        <v>-1.5</v>
      </c>
      <c r="K10" s="9"/>
      <c r="L10" s="9"/>
      <c r="M10" s="9"/>
    </row>
    <row r="11" spans="1:13">
      <c r="A11" s="9">
        <v>8</v>
      </c>
      <c r="B11" s="9"/>
      <c r="C11" s="10">
        <v>1</v>
      </c>
      <c r="D11" s="10"/>
      <c r="E11" s="10" t="s">
        <v>107</v>
      </c>
      <c r="F11" s="10" t="s">
        <v>304</v>
      </c>
      <c r="G11" s="10">
        <v>-0.6</v>
      </c>
      <c r="H11" s="10">
        <v>-1.4</v>
      </c>
      <c r="I11" s="10">
        <v>-0.5</v>
      </c>
      <c r="J11" s="10">
        <v>-1.5</v>
      </c>
      <c r="K11" s="10"/>
      <c r="L11" s="9"/>
      <c r="M11" s="9"/>
    </row>
    <row r="12" s="2" customFormat="1" ht="18.75" spans="1:13">
      <c r="A12" s="12" t="s">
        <v>291</v>
      </c>
      <c r="B12" s="13"/>
      <c r="C12" s="13"/>
      <c r="D12" s="13"/>
      <c r="E12" s="14"/>
      <c r="F12" s="15"/>
      <c r="G12" s="21"/>
      <c r="H12" s="12" t="s">
        <v>307</v>
      </c>
      <c r="I12" s="13"/>
      <c r="J12" s="13"/>
      <c r="K12" s="14"/>
      <c r="L12" s="45"/>
      <c r="M12" s="20"/>
    </row>
    <row r="13" ht="113.25" customHeight="1" spans="1:13">
      <c r="A13" s="42" t="s">
        <v>308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4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27" t="s">
        <v>311</v>
      </c>
      <c r="H2" s="28"/>
      <c r="I2" s="40"/>
      <c r="J2" s="27" t="s">
        <v>312</v>
      </c>
      <c r="K2" s="28"/>
      <c r="L2" s="40"/>
      <c r="M2" s="27" t="s">
        <v>313</v>
      </c>
      <c r="N2" s="28"/>
      <c r="O2" s="40"/>
      <c r="P2" s="27" t="s">
        <v>314</v>
      </c>
      <c r="Q2" s="28"/>
      <c r="R2" s="40"/>
      <c r="S2" s="28" t="s">
        <v>315</v>
      </c>
      <c r="T2" s="28"/>
      <c r="U2" s="40"/>
      <c r="V2" s="23" t="s">
        <v>316</v>
      </c>
      <c r="W2" s="23" t="s">
        <v>281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317</v>
      </c>
      <c r="H3" s="4" t="s">
        <v>53</v>
      </c>
      <c r="I3" s="4" t="s">
        <v>271</v>
      </c>
      <c r="J3" s="4" t="s">
        <v>317</v>
      </c>
      <c r="K3" s="4" t="s">
        <v>53</v>
      </c>
      <c r="L3" s="4" t="s">
        <v>271</v>
      </c>
      <c r="M3" s="4" t="s">
        <v>317</v>
      </c>
      <c r="N3" s="4" t="s">
        <v>53</v>
      </c>
      <c r="O3" s="4" t="s">
        <v>271</v>
      </c>
      <c r="P3" s="4" t="s">
        <v>317</v>
      </c>
      <c r="Q3" s="4" t="s">
        <v>53</v>
      </c>
      <c r="R3" s="4" t="s">
        <v>271</v>
      </c>
      <c r="S3" s="4" t="s">
        <v>317</v>
      </c>
      <c r="T3" s="4" t="s">
        <v>53</v>
      </c>
      <c r="U3" s="4" t="s">
        <v>271</v>
      </c>
      <c r="V3" s="41"/>
      <c r="W3" s="41"/>
    </row>
    <row r="4" ht="128.25" spans="1:23">
      <c r="A4" s="30" t="s">
        <v>318</v>
      </c>
      <c r="B4" s="31" t="s">
        <v>286</v>
      </c>
      <c r="C4" s="31"/>
      <c r="D4" s="31" t="s">
        <v>284</v>
      </c>
      <c r="E4" s="31" t="s">
        <v>104</v>
      </c>
      <c r="F4" s="32" t="s">
        <v>319</v>
      </c>
      <c r="G4" s="10" t="s">
        <v>320</v>
      </c>
      <c r="H4" s="33" t="s">
        <v>321</v>
      </c>
      <c r="I4" s="10" t="s">
        <v>322</v>
      </c>
      <c r="J4" s="10" t="s">
        <v>323</v>
      </c>
      <c r="K4" s="33" t="s">
        <v>324</v>
      </c>
      <c r="L4" s="10" t="s">
        <v>322</v>
      </c>
      <c r="M4" s="10" t="s">
        <v>325</v>
      </c>
      <c r="N4" s="33" t="s">
        <v>326</v>
      </c>
      <c r="O4" s="10" t="s">
        <v>327</v>
      </c>
      <c r="P4" s="10" t="s">
        <v>328</v>
      </c>
      <c r="Q4" s="33" t="s">
        <v>329</v>
      </c>
      <c r="R4" s="10" t="s">
        <v>330</v>
      </c>
      <c r="S4" s="10" t="s">
        <v>331</v>
      </c>
      <c r="T4" s="33" t="s">
        <v>332</v>
      </c>
      <c r="U4" s="10" t="s">
        <v>330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333</v>
      </c>
      <c r="H5" s="28"/>
      <c r="I5" s="40"/>
      <c r="J5" s="27" t="s">
        <v>334</v>
      </c>
      <c r="K5" s="28"/>
      <c r="L5" s="40"/>
      <c r="M5" s="27" t="s">
        <v>335</v>
      </c>
      <c r="N5" s="28"/>
      <c r="O5" s="40"/>
      <c r="P5" s="27" t="s">
        <v>336</v>
      </c>
      <c r="Q5" s="28"/>
      <c r="R5" s="40"/>
      <c r="S5" s="28" t="s">
        <v>337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317</v>
      </c>
      <c r="H6" s="4" t="s">
        <v>53</v>
      </c>
      <c r="I6" s="4" t="s">
        <v>271</v>
      </c>
      <c r="J6" s="4" t="s">
        <v>317</v>
      </c>
      <c r="K6" s="4" t="s">
        <v>53</v>
      </c>
      <c r="L6" s="4" t="s">
        <v>271</v>
      </c>
      <c r="M6" s="4" t="s">
        <v>317</v>
      </c>
      <c r="N6" s="4" t="s">
        <v>53</v>
      </c>
      <c r="O6" s="4" t="s">
        <v>271</v>
      </c>
      <c r="P6" s="4" t="s">
        <v>317</v>
      </c>
      <c r="Q6" s="4" t="s">
        <v>53</v>
      </c>
      <c r="R6" s="4" t="s">
        <v>271</v>
      </c>
      <c r="S6" s="4" t="s">
        <v>317</v>
      </c>
      <c r="T6" s="4" t="s">
        <v>53</v>
      </c>
      <c r="U6" s="4" t="s">
        <v>271</v>
      </c>
      <c r="V6" s="10"/>
      <c r="W6" s="10"/>
    </row>
    <row r="7" ht="28.5" spans="1:23">
      <c r="A7" s="37"/>
      <c r="B7" s="38"/>
      <c r="C7" s="38"/>
      <c r="D7" s="38"/>
      <c r="E7" s="38"/>
      <c r="F7" s="39"/>
      <c r="G7" s="10" t="s">
        <v>338</v>
      </c>
      <c r="H7" s="33" t="s">
        <v>339</v>
      </c>
      <c r="I7" s="10" t="s">
        <v>340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341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342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343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344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291</v>
      </c>
      <c r="B17" s="13"/>
      <c r="C17" s="13"/>
      <c r="D17" s="13"/>
      <c r="E17" s="14"/>
      <c r="F17" s="15"/>
      <c r="G17" s="21"/>
      <c r="H17" s="26"/>
      <c r="I17" s="26"/>
      <c r="J17" s="12" t="s">
        <v>307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347</v>
      </c>
      <c r="B2" s="23" t="s">
        <v>267</v>
      </c>
      <c r="C2" s="23" t="s">
        <v>268</v>
      </c>
      <c r="D2" s="23" t="s">
        <v>269</v>
      </c>
      <c r="E2" s="23" t="s">
        <v>270</v>
      </c>
      <c r="F2" s="23" t="s">
        <v>271</v>
      </c>
      <c r="G2" s="22" t="s">
        <v>348</v>
      </c>
      <c r="H2" s="22" t="s">
        <v>349</v>
      </c>
      <c r="I2" s="22" t="s">
        <v>350</v>
      </c>
      <c r="J2" s="22" t="s">
        <v>349</v>
      </c>
      <c r="K2" s="22" t="s">
        <v>351</v>
      </c>
      <c r="L2" s="22" t="s">
        <v>349</v>
      </c>
      <c r="M2" s="23" t="s">
        <v>316</v>
      </c>
      <c r="N2" s="23" t="s">
        <v>281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347</v>
      </c>
      <c r="B4" s="25" t="s">
        <v>352</v>
      </c>
      <c r="C4" s="25" t="s">
        <v>317</v>
      </c>
      <c r="D4" s="25" t="s">
        <v>269</v>
      </c>
      <c r="E4" s="23" t="s">
        <v>270</v>
      </c>
      <c r="F4" s="23" t="s">
        <v>271</v>
      </c>
      <c r="G4" s="22" t="s">
        <v>348</v>
      </c>
      <c r="H4" s="22" t="s">
        <v>349</v>
      </c>
      <c r="I4" s="22" t="s">
        <v>350</v>
      </c>
      <c r="J4" s="22" t="s">
        <v>349</v>
      </c>
      <c r="K4" s="22" t="s">
        <v>351</v>
      </c>
      <c r="L4" s="22" t="s">
        <v>349</v>
      </c>
      <c r="M4" s="23" t="s">
        <v>316</v>
      </c>
      <c r="N4" s="23" t="s">
        <v>281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291</v>
      </c>
      <c r="B11" s="13"/>
      <c r="C11" s="13"/>
      <c r="D11" s="14"/>
      <c r="E11" s="15"/>
      <c r="F11" s="26"/>
      <c r="G11" s="21"/>
      <c r="H11" s="26"/>
      <c r="I11" s="12" t="s">
        <v>307</v>
      </c>
      <c r="J11" s="13"/>
      <c r="K11" s="13"/>
      <c r="L11" s="13"/>
      <c r="M11" s="13"/>
      <c r="N11" s="20"/>
    </row>
    <row r="12" ht="71.25" customHeight="1" spans="1:14">
      <c r="A12" s="16" t="s">
        <v>353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7" sqref="A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316</v>
      </c>
      <c r="L2" s="5" t="s">
        <v>281</v>
      </c>
    </row>
    <row r="3" spans="1:12">
      <c r="A3" s="9" t="s">
        <v>318</v>
      </c>
      <c r="B3" s="9"/>
      <c r="C3" s="10" t="s">
        <v>283</v>
      </c>
      <c r="D3" s="10"/>
      <c r="E3" s="10" t="s">
        <v>104</v>
      </c>
      <c r="F3" s="10" t="s">
        <v>304</v>
      </c>
      <c r="G3" s="10" t="s">
        <v>359</v>
      </c>
      <c r="H3" s="10" t="s">
        <v>360</v>
      </c>
      <c r="I3" s="10"/>
      <c r="J3" s="10"/>
      <c r="K3" s="10" t="s">
        <v>82</v>
      </c>
      <c r="L3" s="10"/>
    </row>
    <row r="4" spans="1:12">
      <c r="A4" s="9" t="s">
        <v>341</v>
      </c>
      <c r="B4" s="9"/>
      <c r="C4" s="10" t="s">
        <v>287</v>
      </c>
      <c r="D4" s="10"/>
      <c r="E4" s="10" t="s">
        <v>104</v>
      </c>
      <c r="F4" s="10" t="s">
        <v>304</v>
      </c>
      <c r="G4" s="10" t="s">
        <v>359</v>
      </c>
      <c r="H4" s="10" t="s">
        <v>360</v>
      </c>
      <c r="I4" s="10"/>
      <c r="J4" s="10"/>
      <c r="K4" s="10" t="s">
        <v>82</v>
      </c>
      <c r="L4" s="10"/>
    </row>
    <row r="5" spans="1:12">
      <c r="A5" s="9" t="s">
        <v>342</v>
      </c>
      <c r="B5" s="9"/>
      <c r="C5" s="10" t="s">
        <v>288</v>
      </c>
      <c r="D5" s="10"/>
      <c r="E5" s="10" t="s">
        <v>107</v>
      </c>
      <c r="F5" s="10" t="s">
        <v>304</v>
      </c>
      <c r="G5" s="10" t="s">
        <v>359</v>
      </c>
      <c r="H5" s="10" t="s">
        <v>360</v>
      </c>
      <c r="I5" s="10"/>
      <c r="J5" s="10"/>
      <c r="K5" s="10" t="s">
        <v>82</v>
      </c>
      <c r="L5" s="10"/>
    </row>
    <row r="6" spans="1:12">
      <c r="A6" s="9" t="s">
        <v>343</v>
      </c>
      <c r="B6" s="9"/>
      <c r="C6" s="10" t="s">
        <v>290</v>
      </c>
      <c r="D6" s="10"/>
      <c r="E6" s="10" t="s">
        <v>107</v>
      </c>
      <c r="F6" s="10" t="s">
        <v>304</v>
      </c>
      <c r="G6" s="10" t="s">
        <v>359</v>
      </c>
      <c r="H6" s="10" t="s">
        <v>360</v>
      </c>
      <c r="I6" s="10"/>
      <c r="J6" s="10"/>
      <c r="K6" s="10" t="s">
        <v>82</v>
      </c>
      <c r="L6" s="10"/>
    </row>
    <row r="7" spans="1:12">
      <c r="A7" s="9" t="s">
        <v>344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291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361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12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317</v>
      </c>
      <c r="D2" s="5" t="s">
        <v>269</v>
      </c>
      <c r="E2" s="5" t="s">
        <v>270</v>
      </c>
      <c r="F2" s="4" t="s">
        <v>363</v>
      </c>
      <c r="G2" s="4" t="s">
        <v>297</v>
      </c>
      <c r="H2" s="6" t="s">
        <v>298</v>
      </c>
      <c r="I2" s="18" t="s">
        <v>300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301</v>
      </c>
      <c r="H3" s="8"/>
      <c r="I3" s="19"/>
    </row>
    <row r="4" spans="1:9">
      <c r="A4" s="9">
        <v>1</v>
      </c>
      <c r="B4" s="9" t="s">
        <v>365</v>
      </c>
      <c r="C4" s="10" t="s">
        <v>366</v>
      </c>
      <c r="D4" s="10" t="s">
        <v>367</v>
      </c>
      <c r="E4" s="10">
        <v>81239.8224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291</v>
      </c>
      <c r="B12" s="13"/>
      <c r="C12" s="13"/>
      <c r="D12" s="14"/>
      <c r="E12" s="15"/>
      <c r="F12" s="12" t="s">
        <v>307</v>
      </c>
      <c r="G12" s="13"/>
      <c r="H12" s="14"/>
      <c r="I12" s="20"/>
    </row>
    <row r="13" ht="52.5" customHeight="1" spans="1:9">
      <c r="A13" s="16" t="s">
        <v>368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4" t="s">
        <v>19</v>
      </c>
      <c r="C2" s="325"/>
      <c r="D2" s="325"/>
      <c r="E2" s="325"/>
      <c r="F2" s="325"/>
      <c r="G2" s="325"/>
      <c r="H2" s="325"/>
      <c r="I2" s="339"/>
    </row>
    <row r="3" ht="27.95" customHeight="1" spans="2:9">
      <c r="B3" s="326"/>
      <c r="C3" s="327"/>
      <c r="D3" s="328" t="s">
        <v>20</v>
      </c>
      <c r="E3" s="329"/>
      <c r="F3" s="330" t="s">
        <v>21</v>
      </c>
      <c r="G3" s="331"/>
      <c r="H3" s="328" t="s">
        <v>22</v>
      </c>
      <c r="I3" s="340"/>
    </row>
    <row r="4" ht="27.95" customHeight="1" spans="2:9">
      <c r="B4" s="326" t="s">
        <v>23</v>
      </c>
      <c r="C4" s="327" t="s">
        <v>24</v>
      </c>
      <c r="D4" s="327" t="s">
        <v>25</v>
      </c>
      <c r="E4" s="327" t="s">
        <v>26</v>
      </c>
      <c r="F4" s="332" t="s">
        <v>25</v>
      </c>
      <c r="G4" s="332" t="s">
        <v>26</v>
      </c>
      <c r="H4" s="327" t="s">
        <v>25</v>
      </c>
      <c r="I4" s="341" t="s">
        <v>26</v>
      </c>
    </row>
    <row r="5" ht="27.95" customHeight="1" spans="2:9">
      <c r="B5" s="333" t="s">
        <v>27</v>
      </c>
      <c r="C5" s="9">
        <v>13</v>
      </c>
      <c r="D5" s="9">
        <v>0</v>
      </c>
      <c r="E5" s="9">
        <v>1</v>
      </c>
      <c r="F5" s="334">
        <v>0</v>
      </c>
      <c r="G5" s="334">
        <v>1</v>
      </c>
      <c r="H5" s="9">
        <v>1</v>
      </c>
      <c r="I5" s="342">
        <v>2</v>
      </c>
    </row>
    <row r="6" ht="27.95" customHeight="1" spans="2:9">
      <c r="B6" s="333" t="s">
        <v>28</v>
      </c>
      <c r="C6" s="9">
        <v>20</v>
      </c>
      <c r="D6" s="9">
        <v>0</v>
      </c>
      <c r="E6" s="9">
        <v>1</v>
      </c>
      <c r="F6" s="334">
        <v>1</v>
      </c>
      <c r="G6" s="334">
        <v>2</v>
      </c>
      <c r="H6" s="9">
        <v>2</v>
      </c>
      <c r="I6" s="342">
        <v>3</v>
      </c>
    </row>
    <row r="7" ht="27.95" customHeight="1" spans="2:9">
      <c r="B7" s="333" t="s">
        <v>29</v>
      </c>
      <c r="C7" s="9">
        <v>32</v>
      </c>
      <c r="D7" s="9">
        <v>0</v>
      </c>
      <c r="E7" s="9">
        <v>1</v>
      </c>
      <c r="F7" s="334">
        <v>2</v>
      </c>
      <c r="G7" s="334">
        <v>3</v>
      </c>
      <c r="H7" s="9">
        <v>3</v>
      </c>
      <c r="I7" s="342">
        <v>4</v>
      </c>
    </row>
    <row r="8" ht="27.95" customHeight="1" spans="2:9">
      <c r="B8" s="333" t="s">
        <v>30</v>
      </c>
      <c r="C8" s="9">
        <v>50</v>
      </c>
      <c r="D8" s="9">
        <v>1</v>
      </c>
      <c r="E8" s="9">
        <v>2</v>
      </c>
      <c r="F8" s="334">
        <v>3</v>
      </c>
      <c r="G8" s="334">
        <v>4</v>
      </c>
      <c r="H8" s="9">
        <v>5</v>
      </c>
      <c r="I8" s="342">
        <v>6</v>
      </c>
    </row>
    <row r="9" ht="27.95" customHeight="1" spans="2:9">
      <c r="B9" s="333" t="s">
        <v>31</v>
      </c>
      <c r="C9" s="9">
        <v>80</v>
      </c>
      <c r="D9" s="9">
        <v>2</v>
      </c>
      <c r="E9" s="9">
        <v>3</v>
      </c>
      <c r="F9" s="334">
        <v>5</v>
      </c>
      <c r="G9" s="334">
        <v>6</v>
      </c>
      <c r="H9" s="9">
        <v>7</v>
      </c>
      <c r="I9" s="342">
        <v>8</v>
      </c>
    </row>
    <row r="10" ht="27.95" customHeight="1" spans="2:9">
      <c r="B10" s="333" t="s">
        <v>32</v>
      </c>
      <c r="C10" s="9">
        <v>125</v>
      </c>
      <c r="D10" s="9">
        <v>3</v>
      </c>
      <c r="E10" s="9">
        <v>4</v>
      </c>
      <c r="F10" s="334">
        <v>7</v>
      </c>
      <c r="G10" s="334">
        <v>8</v>
      </c>
      <c r="H10" s="9">
        <v>10</v>
      </c>
      <c r="I10" s="342">
        <v>11</v>
      </c>
    </row>
    <row r="11" ht="27.95" customHeight="1" spans="2:9">
      <c r="B11" s="333" t="s">
        <v>33</v>
      </c>
      <c r="C11" s="9">
        <v>200</v>
      </c>
      <c r="D11" s="9">
        <v>5</v>
      </c>
      <c r="E11" s="9">
        <v>6</v>
      </c>
      <c r="F11" s="334">
        <v>10</v>
      </c>
      <c r="G11" s="334">
        <v>11</v>
      </c>
      <c r="H11" s="9">
        <v>14</v>
      </c>
      <c r="I11" s="342">
        <v>15</v>
      </c>
    </row>
    <row r="12" ht="27.95" customHeight="1" spans="2:9">
      <c r="B12" s="335" t="s">
        <v>34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customFormat="1" spans="2:4">
      <c r="B14" s="338" t="s">
        <v>35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B8" sqref="B8:C8"/>
    </sheetView>
  </sheetViews>
  <sheetFormatPr defaultColWidth="10.3333333333333" defaultRowHeight="16.5" customHeight="1"/>
  <cols>
    <col min="1" max="1" width="11.1166666666667" style="160" customWidth="1"/>
    <col min="2" max="9" width="10.3333333333333" style="160"/>
    <col min="10" max="10" width="8.83333333333333" style="160" customWidth="1"/>
    <col min="11" max="11" width="12" style="160" customWidth="1"/>
    <col min="12" max="16384" width="10.3333333333333" style="160"/>
  </cols>
  <sheetData>
    <row r="1" s="160" customFormat="1" ht="21" spans="1:11">
      <c r="A1" s="261" t="s">
        <v>36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="160" customFormat="1" ht="15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35" t="s">
        <v>42</v>
      </c>
      <c r="J2" s="235"/>
      <c r="K2" s="236"/>
    </row>
    <row r="3" s="160" customFormat="1" ht="14.25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s="160" customFormat="1" ht="14.25" spans="1:11">
      <c r="A4" s="172" t="s">
        <v>46</v>
      </c>
      <c r="B4" s="82" t="s">
        <v>47</v>
      </c>
      <c r="C4" s="83"/>
      <c r="D4" s="172" t="s">
        <v>48</v>
      </c>
      <c r="E4" s="173"/>
      <c r="F4" s="174" t="s">
        <v>49</v>
      </c>
      <c r="G4" s="175"/>
      <c r="H4" s="172" t="s">
        <v>50</v>
      </c>
      <c r="I4" s="173"/>
      <c r="J4" s="82" t="s">
        <v>51</v>
      </c>
      <c r="K4" s="83" t="s">
        <v>52</v>
      </c>
    </row>
    <row r="5" s="160" customFormat="1" ht="14.25" spans="1:11">
      <c r="A5" s="176" t="s">
        <v>53</v>
      </c>
      <c r="B5" s="82" t="s">
        <v>54</v>
      </c>
      <c r="C5" s="83"/>
      <c r="D5" s="172" t="s">
        <v>55</v>
      </c>
      <c r="E5" s="173"/>
      <c r="F5" s="174" t="s">
        <v>56</v>
      </c>
      <c r="G5" s="175"/>
      <c r="H5" s="172" t="s">
        <v>57</v>
      </c>
      <c r="I5" s="173"/>
      <c r="J5" s="82" t="s">
        <v>51</v>
      </c>
      <c r="K5" s="83" t="s">
        <v>52</v>
      </c>
    </row>
    <row r="6" s="160" customFormat="1" ht="14.25" spans="1:11">
      <c r="A6" s="172" t="s">
        <v>58</v>
      </c>
      <c r="B6" s="177">
        <v>3</v>
      </c>
      <c r="C6" s="178">
        <v>6</v>
      </c>
      <c r="D6" s="176" t="s">
        <v>59</v>
      </c>
      <c r="E6" s="196"/>
      <c r="F6" s="174" t="s">
        <v>60</v>
      </c>
      <c r="G6" s="175"/>
      <c r="H6" s="172" t="s">
        <v>61</v>
      </c>
      <c r="I6" s="173"/>
      <c r="J6" s="82" t="s">
        <v>51</v>
      </c>
      <c r="K6" s="83" t="s">
        <v>52</v>
      </c>
    </row>
    <row r="7" s="160" customFormat="1" ht="14.25" spans="1:11">
      <c r="A7" s="172" t="s">
        <v>62</v>
      </c>
      <c r="B7" s="85">
        <v>2084</v>
      </c>
      <c r="C7" s="86"/>
      <c r="D7" s="176" t="s">
        <v>63</v>
      </c>
      <c r="E7" s="195"/>
      <c r="F7" s="174" t="s">
        <v>64</v>
      </c>
      <c r="G7" s="175"/>
      <c r="H7" s="172" t="s">
        <v>65</v>
      </c>
      <c r="I7" s="173"/>
      <c r="J7" s="82" t="s">
        <v>51</v>
      </c>
      <c r="K7" s="83" t="s">
        <v>52</v>
      </c>
    </row>
    <row r="8" s="160" customFormat="1" ht="28" customHeight="1" spans="1:11">
      <c r="A8" s="181" t="s">
        <v>66</v>
      </c>
      <c r="B8" s="182"/>
      <c r="C8" s="183"/>
      <c r="D8" s="184" t="s">
        <v>67</v>
      </c>
      <c r="E8" s="185"/>
      <c r="F8" s="186" t="s">
        <v>49</v>
      </c>
      <c r="G8" s="187"/>
      <c r="H8" s="184" t="s">
        <v>68</v>
      </c>
      <c r="I8" s="185"/>
      <c r="J8" s="205" t="s">
        <v>51</v>
      </c>
      <c r="K8" s="245" t="s">
        <v>52</v>
      </c>
    </row>
    <row r="9" s="160" customFormat="1" ht="15" spans="1:11">
      <c r="A9" s="262" t="s">
        <v>69</v>
      </c>
      <c r="B9" s="263"/>
      <c r="C9" s="263"/>
      <c r="D9" s="263"/>
      <c r="E9" s="263"/>
      <c r="F9" s="263"/>
      <c r="G9" s="263"/>
      <c r="H9" s="263"/>
      <c r="I9" s="263"/>
      <c r="J9" s="263"/>
      <c r="K9" s="306"/>
    </row>
    <row r="10" s="160" customFormat="1" ht="15" spans="1:11">
      <c r="A10" s="264" t="s">
        <v>70</v>
      </c>
      <c r="B10" s="265"/>
      <c r="C10" s="265"/>
      <c r="D10" s="265"/>
      <c r="E10" s="265"/>
      <c r="F10" s="265"/>
      <c r="G10" s="265"/>
      <c r="H10" s="265"/>
      <c r="I10" s="265"/>
      <c r="J10" s="265"/>
      <c r="K10" s="307"/>
    </row>
    <row r="11" s="160" customFormat="1" ht="14.25" spans="1:11">
      <c r="A11" s="266" t="s">
        <v>71</v>
      </c>
      <c r="B11" s="267" t="s">
        <v>72</v>
      </c>
      <c r="C11" s="268" t="s">
        <v>73</v>
      </c>
      <c r="D11" s="269"/>
      <c r="E11" s="270" t="s">
        <v>74</v>
      </c>
      <c r="F11" s="267" t="s">
        <v>72</v>
      </c>
      <c r="G11" s="268" t="s">
        <v>73</v>
      </c>
      <c r="H11" s="268" t="s">
        <v>75</v>
      </c>
      <c r="I11" s="270" t="s">
        <v>76</v>
      </c>
      <c r="J11" s="267" t="s">
        <v>72</v>
      </c>
      <c r="K11" s="308" t="s">
        <v>73</v>
      </c>
    </row>
    <row r="12" s="160" customFormat="1" ht="14.25" spans="1:11">
      <c r="A12" s="176" t="s">
        <v>77</v>
      </c>
      <c r="B12" s="194" t="s">
        <v>72</v>
      </c>
      <c r="C12" s="82" t="s">
        <v>73</v>
      </c>
      <c r="D12" s="195"/>
      <c r="E12" s="196" t="s">
        <v>78</v>
      </c>
      <c r="F12" s="194" t="s">
        <v>72</v>
      </c>
      <c r="G12" s="82" t="s">
        <v>73</v>
      </c>
      <c r="H12" s="82" t="s">
        <v>75</v>
      </c>
      <c r="I12" s="196" t="s">
        <v>79</v>
      </c>
      <c r="J12" s="194" t="s">
        <v>72</v>
      </c>
      <c r="K12" s="83" t="s">
        <v>73</v>
      </c>
    </row>
    <row r="13" s="160" customFormat="1" ht="14.25" spans="1:11">
      <c r="A13" s="176" t="s">
        <v>80</v>
      </c>
      <c r="B13" s="194" t="s">
        <v>72</v>
      </c>
      <c r="C13" s="82" t="s">
        <v>73</v>
      </c>
      <c r="D13" s="195"/>
      <c r="E13" s="196" t="s">
        <v>81</v>
      </c>
      <c r="F13" s="82" t="s">
        <v>82</v>
      </c>
      <c r="G13" s="82" t="s">
        <v>83</v>
      </c>
      <c r="H13" s="82" t="s">
        <v>75</v>
      </c>
      <c r="I13" s="196" t="s">
        <v>84</v>
      </c>
      <c r="J13" s="194" t="s">
        <v>72</v>
      </c>
      <c r="K13" s="83" t="s">
        <v>73</v>
      </c>
    </row>
    <row r="14" s="160" customFormat="1" ht="15" spans="1:11">
      <c r="A14" s="184" t="s">
        <v>85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38"/>
    </row>
    <row r="15" s="160" customFormat="1" ht="15" spans="1:11">
      <c r="A15" s="264" t="s">
        <v>86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7"/>
    </row>
    <row r="16" s="160" customFormat="1" ht="14.25" spans="1:11">
      <c r="A16" s="271" t="s">
        <v>87</v>
      </c>
      <c r="B16" s="268" t="s">
        <v>82</v>
      </c>
      <c r="C16" s="268" t="s">
        <v>83</v>
      </c>
      <c r="D16" s="272"/>
      <c r="E16" s="273" t="s">
        <v>88</v>
      </c>
      <c r="F16" s="268" t="s">
        <v>82</v>
      </c>
      <c r="G16" s="268" t="s">
        <v>83</v>
      </c>
      <c r="H16" s="274"/>
      <c r="I16" s="273" t="s">
        <v>89</v>
      </c>
      <c r="J16" s="268" t="s">
        <v>82</v>
      </c>
      <c r="K16" s="308" t="s">
        <v>83</v>
      </c>
    </row>
    <row r="17" s="160" customFormat="1" customHeight="1" spans="1:22">
      <c r="A17" s="179" t="s">
        <v>90</v>
      </c>
      <c r="B17" s="82" t="s">
        <v>82</v>
      </c>
      <c r="C17" s="82" t="s">
        <v>83</v>
      </c>
      <c r="D17" s="275"/>
      <c r="E17" s="213" t="s">
        <v>91</v>
      </c>
      <c r="F17" s="82" t="s">
        <v>82</v>
      </c>
      <c r="G17" s="82" t="s">
        <v>83</v>
      </c>
      <c r="H17" s="276"/>
      <c r="I17" s="213" t="s">
        <v>92</v>
      </c>
      <c r="J17" s="82" t="s">
        <v>82</v>
      </c>
      <c r="K17" s="83" t="s">
        <v>83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s="160" customFormat="1" ht="18" customHeight="1" spans="1:11">
      <c r="A18" s="277" t="s">
        <v>93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0"/>
    </row>
    <row r="19" s="260" customFormat="1" ht="18" customHeight="1" spans="1:11">
      <c r="A19" s="264" t="s">
        <v>94</v>
      </c>
      <c r="B19" s="265"/>
      <c r="C19" s="265"/>
      <c r="D19" s="265"/>
      <c r="E19" s="265"/>
      <c r="F19" s="265"/>
      <c r="G19" s="265"/>
      <c r="H19" s="265"/>
      <c r="I19" s="265"/>
      <c r="J19" s="265"/>
      <c r="K19" s="307"/>
    </row>
    <row r="20" s="160" customFormat="1" customHeight="1" spans="1:11">
      <c r="A20" s="279" t="s">
        <v>95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1"/>
    </row>
    <row r="21" s="160" customFormat="1" ht="21.75" customHeight="1" spans="1:11">
      <c r="A21" s="281" t="s">
        <v>96</v>
      </c>
      <c r="B21" s="213" t="s">
        <v>97</v>
      </c>
      <c r="C21" s="213" t="s">
        <v>98</v>
      </c>
      <c r="D21" s="213" t="s">
        <v>99</v>
      </c>
      <c r="E21" s="213" t="s">
        <v>100</v>
      </c>
      <c r="F21" s="213" t="s">
        <v>101</v>
      </c>
      <c r="G21" s="213" t="s">
        <v>102</v>
      </c>
      <c r="H21" s="213"/>
      <c r="I21" s="213"/>
      <c r="J21" s="213"/>
      <c r="K21" s="249" t="s">
        <v>103</v>
      </c>
    </row>
    <row r="22" s="160" customFormat="1" customHeight="1" spans="1:11">
      <c r="A22" s="180" t="s">
        <v>104</v>
      </c>
      <c r="B22" s="282">
        <v>0.6</v>
      </c>
      <c r="C22" s="282">
        <v>0.6</v>
      </c>
      <c r="D22" s="282">
        <v>0.6</v>
      </c>
      <c r="E22" s="282">
        <v>0.6</v>
      </c>
      <c r="F22" s="282">
        <v>1</v>
      </c>
      <c r="G22" s="282">
        <v>1</v>
      </c>
      <c r="H22" s="282"/>
      <c r="I22" s="282"/>
      <c r="J22" s="282"/>
      <c r="K22" s="312" t="s">
        <v>105</v>
      </c>
    </row>
    <row r="23" s="160" customFormat="1" customHeight="1" spans="1:11">
      <c r="A23" s="180" t="s">
        <v>106</v>
      </c>
      <c r="B23" s="282">
        <v>0.6</v>
      </c>
      <c r="C23" s="282">
        <v>0.6</v>
      </c>
      <c r="D23" s="282">
        <v>0.6</v>
      </c>
      <c r="E23" s="282">
        <v>0.6</v>
      </c>
      <c r="F23" s="282">
        <v>1</v>
      </c>
      <c r="G23" s="282">
        <v>1</v>
      </c>
      <c r="H23" s="282"/>
      <c r="I23" s="282"/>
      <c r="J23" s="282"/>
      <c r="K23" s="312" t="s">
        <v>105</v>
      </c>
    </row>
    <row r="24" s="160" customFormat="1" customHeight="1" spans="1:11">
      <c r="A24" s="180" t="s">
        <v>107</v>
      </c>
      <c r="B24" s="282">
        <v>0.6</v>
      </c>
      <c r="C24" s="282">
        <v>0.6</v>
      </c>
      <c r="D24" s="282">
        <v>0.6</v>
      </c>
      <c r="E24" s="282">
        <v>0.6</v>
      </c>
      <c r="F24" s="282">
        <v>1</v>
      </c>
      <c r="G24" s="282">
        <v>1</v>
      </c>
      <c r="H24" s="282"/>
      <c r="I24" s="282"/>
      <c r="J24" s="282"/>
      <c r="K24" s="312" t="s">
        <v>105</v>
      </c>
    </row>
    <row r="25" s="160" customFormat="1" customHeight="1" spans="1:11">
      <c r="A25" s="180"/>
      <c r="B25" s="282"/>
      <c r="C25" s="282"/>
      <c r="D25" s="282"/>
      <c r="E25" s="282"/>
      <c r="F25" s="282"/>
      <c r="G25" s="282"/>
      <c r="H25" s="282"/>
      <c r="I25" s="282"/>
      <c r="J25" s="282"/>
      <c r="K25" s="313"/>
    </row>
    <row r="26" s="160" customFormat="1" customHeight="1" spans="1:11">
      <c r="A26" s="180"/>
      <c r="B26" s="282"/>
      <c r="C26" s="282"/>
      <c r="D26" s="282"/>
      <c r="E26" s="282"/>
      <c r="F26" s="282"/>
      <c r="G26" s="282"/>
      <c r="H26" s="282"/>
      <c r="I26" s="282"/>
      <c r="J26" s="282"/>
      <c r="K26" s="313"/>
    </row>
    <row r="27" s="160" customFormat="1" customHeight="1" spans="1:11">
      <c r="A27" s="180"/>
      <c r="B27" s="282"/>
      <c r="C27" s="282"/>
      <c r="D27" s="282"/>
      <c r="E27" s="282"/>
      <c r="F27" s="282"/>
      <c r="G27" s="282"/>
      <c r="H27" s="282"/>
      <c r="I27" s="282"/>
      <c r="J27" s="282"/>
      <c r="K27" s="313"/>
    </row>
    <row r="28" s="160" customFormat="1" customHeight="1" spans="1:11">
      <c r="A28" s="180"/>
      <c r="B28" s="282"/>
      <c r="C28" s="282"/>
      <c r="D28" s="282"/>
      <c r="E28" s="282"/>
      <c r="F28" s="282"/>
      <c r="G28" s="282"/>
      <c r="H28" s="282"/>
      <c r="I28" s="282"/>
      <c r="J28" s="282"/>
      <c r="K28" s="313"/>
    </row>
    <row r="29" s="160" customFormat="1" ht="18" customHeight="1" spans="1:11">
      <c r="A29" s="283" t="s">
        <v>108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4"/>
    </row>
    <row r="30" s="160" customFormat="1" ht="18.75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5"/>
    </row>
    <row r="31" s="160" customFormat="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6"/>
    </row>
    <row r="32" s="160" customFormat="1" ht="18" customHeight="1" spans="1:11">
      <c r="A32" s="283" t="s">
        <v>109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4"/>
    </row>
    <row r="33" s="160" customFormat="1" ht="14.25" spans="1:11">
      <c r="A33" s="289" t="s">
        <v>110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7"/>
    </row>
    <row r="34" s="160" customFormat="1" ht="15" spans="1:11">
      <c r="A34" s="208" t="s">
        <v>111</v>
      </c>
      <c r="B34" s="92"/>
      <c r="C34" s="82" t="s">
        <v>51</v>
      </c>
      <c r="D34" s="82" t="s">
        <v>52</v>
      </c>
      <c r="E34" s="291" t="s">
        <v>112</v>
      </c>
      <c r="F34" s="292"/>
      <c r="G34" s="292"/>
      <c r="H34" s="292"/>
      <c r="I34" s="292"/>
      <c r="J34" s="292"/>
      <c r="K34" s="318"/>
    </row>
    <row r="35" s="160" customFormat="1" ht="15" spans="1:11">
      <c r="A35" s="293" t="s">
        <v>113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s="160" customFormat="1" ht="14.25" spans="1:11">
      <c r="A36" s="294" t="s">
        <v>114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19"/>
    </row>
    <row r="37" s="160" customFormat="1" ht="14.25" spans="1:11">
      <c r="A37" s="220" t="s">
        <v>115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52"/>
    </row>
    <row r="38" s="160" customFormat="1" ht="14.25" spans="1:11">
      <c r="A38" s="220" t="s">
        <v>116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52"/>
    </row>
    <row r="39" s="160" customFormat="1" ht="14.25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2"/>
    </row>
    <row r="40" s="160" customFormat="1" ht="14.25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2"/>
    </row>
    <row r="41" s="160" customFormat="1" ht="14.25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2"/>
    </row>
    <row r="42" s="160" customFormat="1" ht="14.25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2"/>
    </row>
    <row r="43" s="160" customFormat="1" ht="15" spans="1:11">
      <c r="A43" s="215" t="s">
        <v>117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0"/>
    </row>
    <row r="44" s="160" customFormat="1" ht="15" spans="1:11">
      <c r="A44" s="264" t="s">
        <v>118</v>
      </c>
      <c r="B44" s="265"/>
      <c r="C44" s="265"/>
      <c r="D44" s="265"/>
      <c r="E44" s="265"/>
      <c r="F44" s="265"/>
      <c r="G44" s="265"/>
      <c r="H44" s="265"/>
      <c r="I44" s="265"/>
      <c r="J44" s="265"/>
      <c r="K44" s="307"/>
    </row>
    <row r="45" s="160" customFormat="1" ht="14.25" spans="1:11">
      <c r="A45" s="271" t="s">
        <v>119</v>
      </c>
      <c r="B45" s="268" t="s">
        <v>82</v>
      </c>
      <c r="C45" s="268" t="s">
        <v>83</v>
      </c>
      <c r="D45" s="268" t="s">
        <v>75</v>
      </c>
      <c r="E45" s="273" t="s">
        <v>120</v>
      </c>
      <c r="F45" s="268" t="s">
        <v>82</v>
      </c>
      <c r="G45" s="268" t="s">
        <v>83</v>
      </c>
      <c r="H45" s="268" t="s">
        <v>75</v>
      </c>
      <c r="I45" s="273" t="s">
        <v>121</v>
      </c>
      <c r="J45" s="268" t="s">
        <v>82</v>
      </c>
      <c r="K45" s="308" t="s">
        <v>83</v>
      </c>
    </row>
    <row r="46" s="160" customFormat="1" ht="14.25" spans="1:11">
      <c r="A46" s="179" t="s">
        <v>74</v>
      </c>
      <c r="B46" s="82" t="s">
        <v>82</v>
      </c>
      <c r="C46" s="82" t="s">
        <v>83</v>
      </c>
      <c r="D46" s="82" t="s">
        <v>75</v>
      </c>
      <c r="E46" s="213" t="s">
        <v>81</v>
      </c>
      <c r="F46" s="82" t="s">
        <v>82</v>
      </c>
      <c r="G46" s="82" t="s">
        <v>83</v>
      </c>
      <c r="H46" s="82" t="s">
        <v>75</v>
      </c>
      <c r="I46" s="213" t="s">
        <v>92</v>
      </c>
      <c r="J46" s="82" t="s">
        <v>82</v>
      </c>
      <c r="K46" s="83" t="s">
        <v>83</v>
      </c>
    </row>
    <row r="47" s="160" customFormat="1" ht="15" spans="1:11">
      <c r="A47" s="184" t="s">
        <v>85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38"/>
    </row>
    <row r="48" s="160" customFormat="1" ht="15" spans="1:11">
      <c r="A48" s="293" t="s">
        <v>122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s="160" customFormat="1" ht="1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19"/>
    </row>
    <row r="50" s="160" customFormat="1" ht="15" spans="1:11">
      <c r="A50" s="296" t="s">
        <v>123</v>
      </c>
      <c r="B50" s="297" t="s">
        <v>124</v>
      </c>
      <c r="C50" s="297"/>
      <c r="D50" s="298" t="s">
        <v>125</v>
      </c>
      <c r="E50" s="299" t="s">
        <v>126</v>
      </c>
      <c r="F50" s="300" t="s">
        <v>127</v>
      </c>
      <c r="G50" s="301" t="s">
        <v>128</v>
      </c>
      <c r="H50" s="302" t="s">
        <v>129</v>
      </c>
      <c r="I50" s="320"/>
      <c r="J50" s="321" t="s">
        <v>130</v>
      </c>
      <c r="K50" s="322"/>
    </row>
    <row r="51" s="160" customFormat="1" ht="15" spans="1:11">
      <c r="A51" s="293" t="s">
        <v>131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s="160" customFormat="1" ht="1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3"/>
    </row>
    <row r="53" s="160" customFormat="1" ht="15" spans="1:11">
      <c r="A53" s="296" t="s">
        <v>123</v>
      </c>
      <c r="B53" s="297" t="s">
        <v>124</v>
      </c>
      <c r="C53" s="297"/>
      <c r="D53" s="298" t="s">
        <v>125</v>
      </c>
      <c r="E53" s="305"/>
      <c r="F53" s="300" t="s">
        <v>132</v>
      </c>
      <c r="G53" s="301"/>
      <c r="H53" s="302" t="s">
        <v>129</v>
      </c>
      <c r="I53" s="320"/>
      <c r="J53" s="321"/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409575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1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1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1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1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1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1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1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1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1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1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1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1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1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42" r:id="rId1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43" r:id="rId1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44" r:id="rId1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45" r:id="rId1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46" r:id="rId1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47" r:id="rId1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48" r:id="rId1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49" r:id="rId1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50" r:id="rId1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51" r:id="rId1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52" r:id="rId1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53" r:id="rId1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54" r:id="rId1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1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1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1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1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1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1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1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1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1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1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1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1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1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1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1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1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1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1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1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1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75" r:id="rId1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76" r:id="rId1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77" r:id="rId1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78" r:id="rId1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1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1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1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1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1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84" r:id="rId1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85" r:id="rId1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86" r:id="rId1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87" r:id="rId1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88" r:id="rId1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89" r:id="rId1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90" r:id="rId1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91" r:id="rId1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92" r:id="rId1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name="Check Box 193" r:id="rId195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name="Check Box 194" r:id="rId19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name="Check Box 195" r:id="rId197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name="Check Box 196" r:id="rId198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name="Check Box 197" r:id="rId199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name="Check Box 198" r:id="rId200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name="Check Box 199" r:id="rId201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name="Check Box 200" r:id="rId202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name="Check Box 201" r:id="rId203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name="Check Box 202" r:id="rId204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name="Check Box 203" r:id="rId205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206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207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208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209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208" r:id="rId210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209" r:id="rId211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212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213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214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215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216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217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216" r:id="rId218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219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220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22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22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22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22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22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22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22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22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22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23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231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name="Check Box 230" r:id="rId232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name="Check Box 231" r:id="rId233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name="Check Box 232" r:id="rId234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name="Check Box 233" r:id="rId235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name="Check Box 234" r:id="rId236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name="Check Box 235" r:id="rId237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name="Check Box 236" r:id="rId238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name="Check Box 237" r:id="rId239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name="Check Box 238" r:id="rId240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name="Check Box 239" r:id="rId241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name="Check Box 240" r:id="rId242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name="Check Box 241" r:id="rId243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name="Check Box 242" r:id="rId244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name="Check Box 243" r:id="rId24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name="Check Box 244" r:id="rId246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name="Check Box 245" r:id="rId247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name="Check Box 246" r:id="rId24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name="Check Box 247" r:id="rId249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248" r:id="rId250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249" r:id="rId251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250" r:id="rId252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251" r:id="rId253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252" r:id="rId254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253" r:id="rId255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254" r:id="rId2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255" r:id="rId257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256" r:id="rId258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133</v>
      </c>
      <c r="B2" s="53" t="s">
        <v>54</v>
      </c>
      <c r="C2" s="53"/>
      <c r="D2" s="53"/>
      <c r="E2" s="53"/>
      <c r="F2" s="54" t="s">
        <v>134</v>
      </c>
      <c r="G2" s="53" t="s">
        <v>135</v>
      </c>
      <c r="H2" s="53"/>
      <c r="I2" s="64"/>
      <c r="J2" s="65" t="s">
        <v>136</v>
      </c>
      <c r="K2" s="65"/>
      <c r="L2" s="65"/>
      <c r="M2" s="65"/>
      <c r="N2" s="66"/>
    </row>
    <row r="3" s="49" customFormat="1" ht="29.1" customHeight="1" spans="1:14">
      <c r="A3" s="52" t="s">
        <v>137</v>
      </c>
      <c r="B3" s="55" t="s">
        <v>97</v>
      </c>
      <c r="C3" s="53" t="s">
        <v>98</v>
      </c>
      <c r="D3" s="56" t="s">
        <v>99</v>
      </c>
      <c r="E3" s="53" t="s">
        <v>100</v>
      </c>
      <c r="F3" s="53" t="s">
        <v>101</v>
      </c>
      <c r="G3" s="53" t="s">
        <v>102</v>
      </c>
      <c r="H3" s="53"/>
      <c r="I3" s="55" t="s">
        <v>97</v>
      </c>
      <c r="J3" s="53" t="s">
        <v>98</v>
      </c>
      <c r="K3" s="56" t="s">
        <v>99</v>
      </c>
      <c r="L3" s="53" t="s">
        <v>100</v>
      </c>
      <c r="M3" s="53" t="s">
        <v>101</v>
      </c>
      <c r="N3" s="53" t="s">
        <v>102</v>
      </c>
    </row>
    <row r="4" s="49" customFormat="1" ht="29.1" customHeight="1" spans="1:14">
      <c r="A4" s="57" t="s">
        <v>138</v>
      </c>
      <c r="B4" s="55" t="s">
        <v>139</v>
      </c>
      <c r="C4" s="53" t="s">
        <v>140</v>
      </c>
      <c r="D4" s="56" t="s">
        <v>141</v>
      </c>
      <c r="E4" s="53" t="s">
        <v>142</v>
      </c>
      <c r="F4" s="53" t="s">
        <v>143</v>
      </c>
      <c r="G4" s="53" t="s">
        <v>144</v>
      </c>
      <c r="H4" s="53"/>
      <c r="I4" s="67" t="s">
        <v>106</v>
      </c>
      <c r="J4" s="67" t="s">
        <v>104</v>
      </c>
      <c r="K4" s="67" t="s">
        <v>107</v>
      </c>
      <c r="L4" s="67" t="s">
        <v>107</v>
      </c>
      <c r="M4" s="67" t="s">
        <v>106</v>
      </c>
      <c r="N4" s="67" t="s">
        <v>104</v>
      </c>
    </row>
    <row r="5" s="49" customFormat="1" ht="29.1" customHeight="1" spans="1:14">
      <c r="A5" s="58" t="s">
        <v>145</v>
      </c>
      <c r="B5" s="59">
        <f>C5-2.1</f>
        <v>98.8</v>
      </c>
      <c r="C5" s="59">
        <f>D5-2.1</f>
        <v>100.9</v>
      </c>
      <c r="D5" s="60" t="s">
        <v>146</v>
      </c>
      <c r="E5" s="59">
        <f t="shared" ref="E5:H5" si="0">D5+2.1</f>
        <v>105.1</v>
      </c>
      <c r="F5" s="59">
        <f t="shared" si="0"/>
        <v>107.2</v>
      </c>
      <c r="G5" s="59">
        <f t="shared" si="0"/>
        <v>109.3</v>
      </c>
      <c r="H5" s="59"/>
      <c r="I5" s="68" t="s">
        <v>147</v>
      </c>
      <c r="J5" s="68" t="s">
        <v>148</v>
      </c>
      <c r="K5" s="68" t="s">
        <v>149</v>
      </c>
      <c r="L5" s="68" t="s">
        <v>150</v>
      </c>
      <c r="M5" s="68" t="s">
        <v>151</v>
      </c>
      <c r="N5" s="69" t="s">
        <v>147</v>
      </c>
    </row>
    <row r="6" s="49" customFormat="1" ht="29.1" customHeight="1" spans="1:14">
      <c r="A6" s="58" t="s">
        <v>152</v>
      </c>
      <c r="B6" s="59">
        <f t="shared" ref="B6:B8" si="1">C6-4</f>
        <v>76</v>
      </c>
      <c r="C6" s="59">
        <f t="shared" ref="C6:C8" si="2">D6-4</f>
        <v>80</v>
      </c>
      <c r="D6" s="60">
        <v>84</v>
      </c>
      <c r="E6" s="59">
        <f t="shared" ref="E6:E9" si="3">D6+4</f>
        <v>88</v>
      </c>
      <c r="F6" s="59">
        <f t="shared" ref="F6:F8" si="4">E6+5</f>
        <v>93</v>
      </c>
      <c r="G6" s="59">
        <f t="shared" ref="G6:G8" si="5">F6+6</f>
        <v>99</v>
      </c>
      <c r="H6" s="59"/>
      <c r="I6" s="68" t="s">
        <v>153</v>
      </c>
      <c r="J6" s="68" t="s">
        <v>154</v>
      </c>
      <c r="K6" s="68" t="s">
        <v>155</v>
      </c>
      <c r="L6" s="68" t="s">
        <v>155</v>
      </c>
      <c r="M6" s="68" t="s">
        <v>156</v>
      </c>
      <c r="N6" s="70" t="s">
        <v>157</v>
      </c>
    </row>
    <row r="7" s="49" customFormat="1" ht="29.1" customHeight="1" spans="1:14">
      <c r="A7" s="58" t="s">
        <v>158</v>
      </c>
      <c r="B7" s="59">
        <f t="shared" si="1"/>
        <v>84</v>
      </c>
      <c r="C7" s="59">
        <f t="shared" si="2"/>
        <v>88</v>
      </c>
      <c r="D7" s="60">
        <v>92</v>
      </c>
      <c r="E7" s="59">
        <f t="shared" si="3"/>
        <v>96</v>
      </c>
      <c r="F7" s="59">
        <f t="shared" si="4"/>
        <v>101</v>
      </c>
      <c r="G7" s="59">
        <f t="shared" si="5"/>
        <v>107</v>
      </c>
      <c r="H7" s="59"/>
      <c r="I7" s="68" t="s">
        <v>153</v>
      </c>
      <c r="J7" s="68" t="s">
        <v>153</v>
      </c>
      <c r="K7" s="68" t="s">
        <v>153</v>
      </c>
      <c r="L7" s="68" t="s">
        <v>153</v>
      </c>
      <c r="M7" s="68" t="s">
        <v>153</v>
      </c>
      <c r="N7" s="68" t="s">
        <v>153</v>
      </c>
    </row>
    <row r="8" s="49" customFormat="1" ht="29.1" customHeight="1" spans="1:14">
      <c r="A8" s="58" t="s">
        <v>159</v>
      </c>
      <c r="B8" s="59">
        <f t="shared" si="1"/>
        <v>92</v>
      </c>
      <c r="C8" s="59">
        <f t="shared" si="2"/>
        <v>96</v>
      </c>
      <c r="D8" s="60">
        <f>D6+16</f>
        <v>100</v>
      </c>
      <c r="E8" s="59">
        <f t="shared" si="3"/>
        <v>104</v>
      </c>
      <c r="F8" s="59">
        <f t="shared" si="4"/>
        <v>109</v>
      </c>
      <c r="G8" s="59">
        <f t="shared" si="5"/>
        <v>115</v>
      </c>
      <c r="H8" s="59"/>
      <c r="I8" s="68" t="s">
        <v>153</v>
      </c>
      <c r="J8" s="68" t="s">
        <v>160</v>
      </c>
      <c r="K8" s="68" t="s">
        <v>153</v>
      </c>
      <c r="L8" s="68" t="s">
        <v>153</v>
      </c>
      <c r="M8" s="68" t="s">
        <v>153</v>
      </c>
      <c r="N8" s="68" t="s">
        <v>153</v>
      </c>
    </row>
    <row r="9" s="49" customFormat="1" ht="29.1" customHeight="1" spans="1:14">
      <c r="A9" s="58" t="s">
        <v>161</v>
      </c>
      <c r="B9" s="59">
        <f>C9-3.6</f>
        <v>99.8</v>
      </c>
      <c r="C9" s="59">
        <f>D9-3.6</f>
        <v>103.4</v>
      </c>
      <c r="D9" s="60">
        <v>107</v>
      </c>
      <c r="E9" s="59">
        <f t="shared" si="3"/>
        <v>111</v>
      </c>
      <c r="F9" s="59">
        <f t="shared" ref="F9:H9" si="6">E9+4</f>
        <v>115</v>
      </c>
      <c r="G9" s="59">
        <f t="shared" si="6"/>
        <v>119</v>
      </c>
      <c r="H9" s="59"/>
      <c r="I9" s="68" t="s">
        <v>162</v>
      </c>
      <c r="J9" s="68" t="s">
        <v>163</v>
      </c>
      <c r="K9" s="68" t="s">
        <v>154</v>
      </c>
      <c r="L9" s="68" t="s">
        <v>153</v>
      </c>
      <c r="M9" s="68" t="s">
        <v>164</v>
      </c>
      <c r="N9" s="69" t="s">
        <v>165</v>
      </c>
    </row>
    <row r="10" s="49" customFormat="1" ht="29.1" customHeight="1" spans="1:14">
      <c r="A10" s="58" t="s">
        <v>166</v>
      </c>
      <c r="B10" s="59">
        <f>C10-2.3/2</f>
        <v>30.7</v>
      </c>
      <c r="C10" s="59">
        <f>D10-2.3/2</f>
        <v>31.85</v>
      </c>
      <c r="D10" s="60">
        <v>33</v>
      </c>
      <c r="E10" s="59">
        <f t="shared" ref="E10:H10" si="7">D10+2.6/2</f>
        <v>34.3</v>
      </c>
      <c r="F10" s="59">
        <f t="shared" si="7"/>
        <v>35.6</v>
      </c>
      <c r="G10" s="59">
        <f t="shared" si="7"/>
        <v>36.9</v>
      </c>
      <c r="H10" s="59"/>
      <c r="I10" s="68" t="s">
        <v>167</v>
      </c>
      <c r="J10" s="68" t="s">
        <v>168</v>
      </c>
      <c r="K10" s="68" t="s">
        <v>153</v>
      </c>
      <c r="L10" s="68" t="s">
        <v>169</v>
      </c>
      <c r="M10" s="68" t="s">
        <v>153</v>
      </c>
      <c r="N10" s="69" t="s">
        <v>153</v>
      </c>
    </row>
    <row r="11" s="49" customFormat="1" ht="29.1" customHeight="1" spans="1:14">
      <c r="A11" s="58" t="s">
        <v>170</v>
      </c>
      <c r="B11" s="59">
        <f>C11-0.7</f>
        <v>22.1</v>
      </c>
      <c r="C11" s="59">
        <f>D11-0.7</f>
        <v>22.8</v>
      </c>
      <c r="D11" s="60">
        <v>23.5</v>
      </c>
      <c r="E11" s="59">
        <f>D11+0.7</f>
        <v>24.2</v>
      </c>
      <c r="F11" s="59">
        <f>E11+0.7</f>
        <v>24.9</v>
      </c>
      <c r="G11" s="59">
        <f>F11+0.9</f>
        <v>25.8</v>
      </c>
      <c r="H11" s="59"/>
      <c r="I11" s="68" t="s">
        <v>171</v>
      </c>
      <c r="J11" s="68" t="s">
        <v>172</v>
      </c>
      <c r="K11" s="68" t="s">
        <v>173</v>
      </c>
      <c r="L11" s="68" t="s">
        <v>153</v>
      </c>
      <c r="M11" s="68" t="s">
        <v>153</v>
      </c>
      <c r="N11" s="69" t="s">
        <v>174</v>
      </c>
    </row>
    <row r="12" s="49" customFormat="1" ht="29.1" customHeight="1" spans="1:14">
      <c r="A12" s="58" t="s">
        <v>175</v>
      </c>
      <c r="B12" s="59">
        <f>C12-0.5</f>
        <v>18.5</v>
      </c>
      <c r="C12" s="59">
        <f>D12-0.5</f>
        <v>19</v>
      </c>
      <c r="D12" s="60">
        <v>19.5</v>
      </c>
      <c r="E12" s="59">
        <f>D12+0.5</f>
        <v>20</v>
      </c>
      <c r="F12" s="59">
        <f>E12+0.5</f>
        <v>20.5</v>
      </c>
      <c r="G12" s="59">
        <f>F12+0.7</f>
        <v>21.2</v>
      </c>
      <c r="H12" s="59"/>
      <c r="I12" s="68" t="s">
        <v>176</v>
      </c>
      <c r="J12" s="68" t="s">
        <v>177</v>
      </c>
      <c r="K12" s="68" t="s">
        <v>178</v>
      </c>
      <c r="L12" s="68" t="s">
        <v>153</v>
      </c>
      <c r="M12" s="68" t="s">
        <v>153</v>
      </c>
      <c r="N12" s="69" t="s">
        <v>153</v>
      </c>
    </row>
    <row r="13" s="49" customFormat="1" ht="29.1" customHeight="1" spans="1:14">
      <c r="A13" s="58" t="s">
        <v>179</v>
      </c>
      <c r="B13" s="59">
        <f>C13-0.7</f>
        <v>27.7</v>
      </c>
      <c r="C13" s="59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59">
        <f>F13+0.6</f>
        <v>30.9</v>
      </c>
      <c r="H13" s="59"/>
      <c r="I13" s="68" t="s">
        <v>180</v>
      </c>
      <c r="J13" s="68" t="s">
        <v>153</v>
      </c>
      <c r="K13" s="68" t="s">
        <v>153</v>
      </c>
      <c r="L13" s="68" t="s">
        <v>180</v>
      </c>
      <c r="M13" s="68" t="s">
        <v>181</v>
      </c>
      <c r="N13" s="69" t="s">
        <v>153</v>
      </c>
    </row>
    <row r="14" s="49" customFormat="1" ht="29.1" customHeight="1" spans="1:14">
      <c r="A14" s="58" t="s">
        <v>182</v>
      </c>
      <c r="B14" s="59">
        <f>C14-0.9</f>
        <v>40.2</v>
      </c>
      <c r="C14" s="59">
        <f>D14-0.9</f>
        <v>41.1</v>
      </c>
      <c r="D14" s="60">
        <v>42</v>
      </c>
      <c r="E14" s="59">
        <f t="shared" ref="E14:H14" si="8">D14+1.1</f>
        <v>43.1</v>
      </c>
      <c r="F14" s="59">
        <f t="shared" si="8"/>
        <v>44.2</v>
      </c>
      <c r="G14" s="59">
        <f t="shared" si="8"/>
        <v>45.3</v>
      </c>
      <c r="H14" s="59"/>
      <c r="I14" s="71" t="s">
        <v>183</v>
      </c>
      <c r="J14" s="72" t="s">
        <v>184</v>
      </c>
      <c r="K14" s="73" t="s">
        <v>185</v>
      </c>
      <c r="L14" s="72" t="s">
        <v>186</v>
      </c>
      <c r="M14" s="72" t="s">
        <v>185</v>
      </c>
      <c r="N14" s="74" t="s">
        <v>153</v>
      </c>
    </row>
    <row r="15" s="49" customFormat="1" ht="15" spans="1:6">
      <c r="A15" s="61"/>
      <c r="B15" s="61"/>
      <c r="C15" s="61"/>
      <c r="D15" s="61"/>
      <c r="E15" s="61"/>
      <c r="F15" s="61"/>
    </row>
    <row r="16" s="49" customFormat="1" ht="14.25" spans="1:6">
      <c r="A16" s="61"/>
      <c r="B16" s="61"/>
      <c r="C16" s="61"/>
      <c r="D16" s="61"/>
      <c r="E16" s="61"/>
      <c r="F16" s="61"/>
    </row>
    <row r="17" s="49" customFormat="1" ht="14.25" spans="1:5">
      <c r="A17" s="62" t="s">
        <v>187</v>
      </c>
      <c r="B17" s="63"/>
      <c r="C17" s="62" t="s">
        <v>188</v>
      </c>
      <c r="D17" s="62"/>
      <c r="E17" s="62" t="s">
        <v>189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2" sqref="A22:K22"/>
    </sheetView>
  </sheetViews>
  <sheetFormatPr defaultColWidth="10" defaultRowHeight="16.5" customHeight="1"/>
  <cols>
    <col min="1" max="1" width="10.875" style="160" customWidth="1"/>
    <col min="2" max="6" width="10" style="160"/>
    <col min="7" max="7" width="12.75" style="160" customWidth="1"/>
    <col min="8" max="16384" width="10" style="160"/>
  </cols>
  <sheetData>
    <row r="1" s="160" customFormat="1" ht="22.5" customHeight="1" spans="1:11">
      <c r="A1" s="161" t="s">
        <v>190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="160" customFormat="1" ht="17.25" customHeight="1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35" t="s">
        <v>42</v>
      </c>
      <c r="J2" s="235"/>
      <c r="K2" s="236"/>
    </row>
    <row r="3" s="160" customFormat="1" customHeight="1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s="160" customFormat="1" customHeight="1" spans="1:11">
      <c r="A4" s="172" t="s">
        <v>46</v>
      </c>
      <c r="B4" s="82" t="s">
        <v>47</v>
      </c>
      <c r="C4" s="83"/>
      <c r="D4" s="172" t="s">
        <v>48</v>
      </c>
      <c r="E4" s="173"/>
      <c r="F4" s="174" t="s">
        <v>49</v>
      </c>
      <c r="G4" s="175"/>
      <c r="H4" s="172" t="s">
        <v>191</v>
      </c>
      <c r="I4" s="173"/>
      <c r="J4" s="82" t="s">
        <v>51</v>
      </c>
      <c r="K4" s="83" t="s">
        <v>52</v>
      </c>
    </row>
    <row r="5" s="160" customFormat="1" customHeight="1" spans="1:11">
      <c r="A5" s="176" t="s">
        <v>53</v>
      </c>
      <c r="B5" s="82" t="s">
        <v>54</v>
      </c>
      <c r="C5" s="83"/>
      <c r="D5" s="172" t="s">
        <v>192</v>
      </c>
      <c r="E5" s="173"/>
      <c r="F5" s="174" t="s">
        <v>56</v>
      </c>
      <c r="G5" s="175"/>
      <c r="H5" s="172" t="s">
        <v>193</v>
      </c>
      <c r="I5" s="173"/>
      <c r="J5" s="82" t="s">
        <v>51</v>
      </c>
      <c r="K5" s="83" t="s">
        <v>52</v>
      </c>
    </row>
    <row r="6" s="160" customFormat="1" customHeight="1" spans="1:11">
      <c r="A6" s="172" t="s">
        <v>58</v>
      </c>
      <c r="B6" s="177">
        <v>3</v>
      </c>
      <c r="C6" s="178">
        <v>6</v>
      </c>
      <c r="D6" s="172" t="s">
        <v>194</v>
      </c>
      <c r="E6" s="173"/>
      <c r="F6" s="174" t="s">
        <v>60</v>
      </c>
      <c r="G6" s="175"/>
      <c r="H6" s="179" t="s">
        <v>195</v>
      </c>
      <c r="I6" s="213"/>
      <c r="J6" s="213"/>
      <c r="K6" s="237"/>
    </row>
    <row r="7" s="160" customFormat="1" customHeight="1" spans="1:11">
      <c r="A7" s="172" t="s">
        <v>62</v>
      </c>
      <c r="B7" s="85">
        <v>2084</v>
      </c>
      <c r="C7" s="86"/>
      <c r="D7" s="172" t="s">
        <v>196</v>
      </c>
      <c r="E7" s="173"/>
      <c r="F7" s="174" t="s">
        <v>64</v>
      </c>
      <c r="G7" s="175"/>
      <c r="H7" s="180"/>
      <c r="I7" s="82"/>
      <c r="J7" s="82"/>
      <c r="K7" s="83"/>
    </row>
    <row r="8" s="160" customFormat="1" ht="34" customHeight="1" spans="1:11">
      <c r="A8" s="181" t="s">
        <v>66</v>
      </c>
      <c r="B8" s="182"/>
      <c r="C8" s="183"/>
      <c r="D8" s="184" t="s">
        <v>67</v>
      </c>
      <c r="E8" s="185"/>
      <c r="F8" s="186" t="s">
        <v>49</v>
      </c>
      <c r="G8" s="187"/>
      <c r="H8" s="184"/>
      <c r="I8" s="185"/>
      <c r="J8" s="185"/>
      <c r="K8" s="238"/>
    </row>
    <row r="9" s="160" customFormat="1" customHeight="1" spans="1:11">
      <c r="A9" s="188" t="s">
        <v>197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s="160" customFormat="1" customHeight="1" spans="1:11">
      <c r="A10" s="189" t="s">
        <v>71</v>
      </c>
      <c r="B10" s="190" t="s">
        <v>72</v>
      </c>
      <c r="C10" s="191" t="s">
        <v>73</v>
      </c>
      <c r="D10" s="192"/>
      <c r="E10" s="193" t="s">
        <v>76</v>
      </c>
      <c r="F10" s="190" t="s">
        <v>72</v>
      </c>
      <c r="G10" s="191" t="s">
        <v>73</v>
      </c>
      <c r="H10" s="190"/>
      <c r="I10" s="193" t="s">
        <v>74</v>
      </c>
      <c r="J10" s="190" t="s">
        <v>72</v>
      </c>
      <c r="K10" s="239" t="s">
        <v>73</v>
      </c>
    </row>
    <row r="11" s="160" customFormat="1" customHeight="1" spans="1:11">
      <c r="A11" s="176" t="s">
        <v>77</v>
      </c>
      <c r="B11" s="194" t="s">
        <v>72</v>
      </c>
      <c r="C11" s="82" t="s">
        <v>73</v>
      </c>
      <c r="D11" s="195"/>
      <c r="E11" s="196" t="s">
        <v>79</v>
      </c>
      <c r="F11" s="194" t="s">
        <v>72</v>
      </c>
      <c r="G11" s="82" t="s">
        <v>73</v>
      </c>
      <c r="H11" s="194"/>
      <c r="I11" s="196" t="s">
        <v>84</v>
      </c>
      <c r="J11" s="194" t="s">
        <v>72</v>
      </c>
      <c r="K11" s="83" t="s">
        <v>73</v>
      </c>
    </row>
    <row r="12" s="160" customFormat="1" customHeight="1" spans="1:11">
      <c r="A12" s="184" t="s">
        <v>112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38"/>
    </row>
    <row r="13" s="160" customFormat="1" customHeight="1" spans="1:11">
      <c r="A13" s="197" t="s">
        <v>198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="160" customFormat="1" customHeight="1" spans="1:11">
      <c r="A14" s="198" t="s">
        <v>199</v>
      </c>
      <c r="B14" s="199"/>
      <c r="C14" s="199"/>
      <c r="D14" s="199"/>
      <c r="E14" s="199"/>
      <c r="F14" s="199"/>
      <c r="G14" s="199"/>
      <c r="H14" s="199"/>
      <c r="I14" s="240"/>
      <c r="J14" s="240"/>
      <c r="K14" s="241"/>
    </row>
    <row r="15" s="160" customFormat="1" customHeight="1" spans="1:11">
      <c r="A15" s="200" t="s">
        <v>200</v>
      </c>
      <c r="B15" s="201"/>
      <c r="C15" s="201"/>
      <c r="D15" s="202"/>
      <c r="E15" s="203"/>
      <c r="F15" s="201"/>
      <c r="G15" s="201"/>
      <c r="H15" s="202"/>
      <c r="I15" s="242"/>
      <c r="J15" s="243"/>
      <c r="K15" s="244"/>
    </row>
    <row r="16" s="160" customFormat="1" customHeight="1" spans="1:11">
      <c r="A16" s="204" t="s">
        <v>201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45"/>
    </row>
    <row r="17" s="160" customFormat="1" customHeight="1" spans="1:11">
      <c r="A17" s="197" t="s">
        <v>202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s="160" customFormat="1" customHeight="1" spans="1:11">
      <c r="A18" s="198"/>
      <c r="B18" s="199"/>
      <c r="C18" s="199"/>
      <c r="D18" s="199"/>
      <c r="E18" s="199"/>
      <c r="F18" s="199"/>
      <c r="G18" s="199"/>
      <c r="H18" s="199"/>
      <c r="I18" s="240"/>
      <c r="J18" s="240"/>
      <c r="K18" s="241"/>
    </row>
    <row r="19" s="160" customFormat="1" customHeight="1" spans="1:11">
      <c r="A19" s="200"/>
      <c r="B19" s="201"/>
      <c r="C19" s="201"/>
      <c r="D19" s="202"/>
      <c r="E19" s="203"/>
      <c r="F19" s="201"/>
      <c r="G19" s="201"/>
      <c r="H19" s="202"/>
      <c r="I19" s="242"/>
      <c r="J19" s="243"/>
      <c r="K19" s="244"/>
    </row>
    <row r="20" s="160" customFormat="1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45"/>
    </row>
    <row r="21" s="160" customFormat="1" customHeight="1" spans="1:11">
      <c r="A21" s="206" t="s">
        <v>109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s="160" customFormat="1" customHeight="1" spans="1:11">
      <c r="A22" s="207" t="s">
        <v>110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246"/>
    </row>
    <row r="23" s="160" customFormat="1" customHeight="1" spans="1:11">
      <c r="A23" s="208" t="s">
        <v>111</v>
      </c>
      <c r="B23" s="92"/>
      <c r="C23" s="82" t="s">
        <v>51</v>
      </c>
      <c r="D23" s="82" t="s">
        <v>52</v>
      </c>
      <c r="E23" s="89"/>
      <c r="F23" s="89"/>
      <c r="G23" s="89"/>
      <c r="H23" s="89"/>
      <c r="I23" s="89"/>
      <c r="J23" s="89"/>
      <c r="K23" s="142"/>
    </row>
    <row r="24" s="160" customFormat="1" customHeight="1" spans="1:11">
      <c r="A24" s="209" t="s">
        <v>203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47"/>
    </row>
    <row r="25" s="160" customFormat="1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8"/>
    </row>
    <row r="26" s="160" customFormat="1" customHeight="1" spans="1:11">
      <c r="A26" s="188" t="s">
        <v>118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="160" customFormat="1" customHeight="1" spans="1:11">
      <c r="A27" s="166" t="s">
        <v>119</v>
      </c>
      <c r="B27" s="191" t="s">
        <v>82</v>
      </c>
      <c r="C27" s="191" t="s">
        <v>83</v>
      </c>
      <c r="D27" s="191" t="s">
        <v>75</v>
      </c>
      <c r="E27" s="167" t="s">
        <v>120</v>
      </c>
      <c r="F27" s="191" t="s">
        <v>82</v>
      </c>
      <c r="G27" s="191" t="s">
        <v>83</v>
      </c>
      <c r="H27" s="191" t="s">
        <v>75</v>
      </c>
      <c r="I27" s="167" t="s">
        <v>121</v>
      </c>
      <c r="J27" s="191" t="s">
        <v>82</v>
      </c>
      <c r="K27" s="239" t="s">
        <v>83</v>
      </c>
    </row>
    <row r="28" s="160" customFormat="1" customHeight="1" spans="1:11">
      <c r="A28" s="179" t="s">
        <v>74</v>
      </c>
      <c r="B28" s="82" t="s">
        <v>82</v>
      </c>
      <c r="C28" s="82" t="s">
        <v>83</v>
      </c>
      <c r="D28" s="82" t="s">
        <v>75</v>
      </c>
      <c r="E28" s="213" t="s">
        <v>81</v>
      </c>
      <c r="F28" s="82" t="s">
        <v>82</v>
      </c>
      <c r="G28" s="82" t="s">
        <v>83</v>
      </c>
      <c r="H28" s="82" t="s">
        <v>75</v>
      </c>
      <c r="I28" s="213" t="s">
        <v>92</v>
      </c>
      <c r="J28" s="82" t="s">
        <v>82</v>
      </c>
      <c r="K28" s="83" t="s">
        <v>83</v>
      </c>
    </row>
    <row r="29" s="160" customFormat="1" customHeight="1" spans="1:11">
      <c r="A29" s="172" t="s">
        <v>85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49"/>
    </row>
    <row r="30" s="160" customFormat="1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50"/>
    </row>
    <row r="31" s="160" customFormat="1" customHeight="1" spans="1:11">
      <c r="A31" s="217" t="s">
        <v>204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s="160" customFormat="1" ht="17.25" customHeight="1" spans="1:11">
      <c r="A32" s="218" t="s">
        <v>205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51"/>
    </row>
    <row r="33" s="160" customFormat="1" ht="17.25" customHeight="1" spans="1:11">
      <c r="A33" s="220" t="s">
        <v>206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52"/>
    </row>
    <row r="34" s="160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52"/>
    </row>
    <row r="35" s="160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52"/>
    </row>
    <row r="36" s="160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2"/>
    </row>
    <row r="37" s="160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52"/>
    </row>
    <row r="38" s="160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52"/>
    </row>
    <row r="39" s="160" customFormat="1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2"/>
    </row>
    <row r="40" s="160" customFormat="1" ht="17.25" customHeight="1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2"/>
    </row>
    <row r="41" s="160" customFormat="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2"/>
    </row>
    <row r="42" s="160" customFormat="1" ht="17.25" customHeight="1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2"/>
    </row>
    <row r="43" s="160" customFormat="1" ht="17.25" customHeight="1" spans="1:11">
      <c r="A43" s="215" t="s">
        <v>117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0"/>
    </row>
    <row r="44" s="160" customFormat="1" customHeight="1" spans="1:11">
      <c r="A44" s="217" t="s">
        <v>207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s="160" customFormat="1" ht="18" customHeight="1" spans="1:11">
      <c r="A45" s="222" t="s">
        <v>112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53"/>
    </row>
    <row r="46" s="160" customFormat="1" ht="18" customHeight="1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53"/>
    </row>
    <row r="47" s="160" customFormat="1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8"/>
    </row>
    <row r="48" s="160" customFormat="1" ht="21" customHeight="1" spans="1:11">
      <c r="A48" s="224" t="s">
        <v>123</v>
      </c>
      <c r="B48" s="225" t="s">
        <v>124</v>
      </c>
      <c r="C48" s="225"/>
      <c r="D48" s="226" t="s">
        <v>125</v>
      </c>
      <c r="E48" s="227" t="s">
        <v>126</v>
      </c>
      <c r="F48" s="226" t="s">
        <v>127</v>
      </c>
      <c r="G48" s="228" t="s">
        <v>208</v>
      </c>
      <c r="H48" s="229" t="s">
        <v>129</v>
      </c>
      <c r="I48" s="229"/>
      <c r="J48" s="225" t="s">
        <v>130</v>
      </c>
      <c r="K48" s="254"/>
    </row>
    <row r="49" s="160" customFormat="1" customHeight="1" spans="1:11">
      <c r="A49" s="230" t="s">
        <v>131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55"/>
    </row>
    <row r="50" s="160" customFormat="1" customHeight="1" spans="1:11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56"/>
    </row>
    <row r="51" s="160" customFormat="1" customHeight="1" spans="1:11">
      <c r="A51" s="234"/>
      <c r="B51" s="138"/>
      <c r="C51" s="138"/>
      <c r="D51" s="138"/>
      <c r="E51" s="138"/>
      <c r="F51" s="138"/>
      <c r="G51" s="138"/>
      <c r="H51" s="138"/>
      <c r="I51" s="138"/>
      <c r="J51" s="138"/>
      <c r="K51" s="257"/>
    </row>
    <row r="52" s="160" customFormat="1" ht="21" customHeight="1" spans="1:11">
      <c r="A52" s="224" t="s">
        <v>123</v>
      </c>
      <c r="B52" s="225" t="s">
        <v>124</v>
      </c>
      <c r="C52" s="225"/>
      <c r="D52" s="226" t="s">
        <v>125</v>
      </c>
      <c r="E52" s="226"/>
      <c r="F52" s="226" t="s">
        <v>127</v>
      </c>
      <c r="G52" s="226"/>
      <c r="H52" s="229" t="s">
        <v>129</v>
      </c>
      <c r="I52" s="229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429260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260985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422910</xdr:colOff>
                    <xdr:row>0</xdr:row>
                    <xdr:rowOff>212090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281305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280035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216535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441960</xdr:colOff>
                    <xdr:row>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9" sqref="N9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133</v>
      </c>
      <c r="B2" s="53" t="s">
        <v>54</v>
      </c>
      <c r="C2" s="53"/>
      <c r="D2" s="53"/>
      <c r="E2" s="53"/>
      <c r="F2" s="54" t="s">
        <v>134</v>
      </c>
      <c r="G2" s="53" t="s">
        <v>135</v>
      </c>
      <c r="H2" s="53"/>
      <c r="I2" s="64"/>
      <c r="J2" s="65" t="s">
        <v>136</v>
      </c>
      <c r="K2" s="65"/>
      <c r="L2" s="65"/>
      <c r="M2" s="65"/>
      <c r="N2" s="66"/>
    </row>
    <row r="3" s="49" customFormat="1" ht="29.1" customHeight="1" spans="1:14">
      <c r="A3" s="52" t="s">
        <v>137</v>
      </c>
      <c r="B3" s="55" t="s">
        <v>97</v>
      </c>
      <c r="C3" s="53" t="s">
        <v>98</v>
      </c>
      <c r="D3" s="56" t="s">
        <v>99</v>
      </c>
      <c r="E3" s="53" t="s">
        <v>100</v>
      </c>
      <c r="F3" s="53" t="s">
        <v>101</v>
      </c>
      <c r="G3" s="53" t="s">
        <v>102</v>
      </c>
      <c r="H3" s="53"/>
      <c r="I3" s="55" t="s">
        <v>97</v>
      </c>
      <c r="J3" s="53" t="s">
        <v>98</v>
      </c>
      <c r="K3" s="56" t="s">
        <v>99</v>
      </c>
      <c r="L3" s="53" t="s">
        <v>100</v>
      </c>
      <c r="M3" s="53" t="s">
        <v>101</v>
      </c>
      <c r="N3" s="53" t="s">
        <v>102</v>
      </c>
    </row>
    <row r="4" s="49" customFormat="1" ht="29.1" customHeight="1" spans="1:14">
      <c r="A4" s="57" t="s">
        <v>138</v>
      </c>
      <c r="B4" s="55" t="s">
        <v>139</v>
      </c>
      <c r="C4" s="53" t="s">
        <v>140</v>
      </c>
      <c r="D4" s="56" t="s">
        <v>141</v>
      </c>
      <c r="E4" s="53" t="s">
        <v>142</v>
      </c>
      <c r="F4" s="53" t="s">
        <v>143</v>
      </c>
      <c r="G4" s="53" t="s">
        <v>144</v>
      </c>
      <c r="H4" s="53"/>
      <c r="I4" s="67" t="s">
        <v>104</v>
      </c>
      <c r="J4" s="67" t="s">
        <v>107</v>
      </c>
      <c r="K4" s="67" t="s">
        <v>104</v>
      </c>
      <c r="L4" s="67" t="s">
        <v>107</v>
      </c>
      <c r="M4" s="67" t="s">
        <v>106</v>
      </c>
      <c r="N4" s="67" t="s">
        <v>106</v>
      </c>
    </row>
    <row r="5" s="49" customFormat="1" ht="29.1" customHeight="1" spans="1:14">
      <c r="A5" s="58" t="s">
        <v>145</v>
      </c>
      <c r="B5" s="59">
        <f>C5-2.1</f>
        <v>98.8</v>
      </c>
      <c r="C5" s="59">
        <f>D5-2.1</f>
        <v>100.9</v>
      </c>
      <c r="D5" s="60" t="s">
        <v>146</v>
      </c>
      <c r="E5" s="59">
        <f t="shared" ref="E5:G5" si="0">D5+2.1</f>
        <v>105.1</v>
      </c>
      <c r="F5" s="59">
        <f t="shared" si="0"/>
        <v>107.2</v>
      </c>
      <c r="G5" s="59">
        <f t="shared" si="0"/>
        <v>109.3</v>
      </c>
      <c r="H5" s="59"/>
      <c r="I5" s="68" t="s">
        <v>147</v>
      </c>
      <c r="J5" s="68" t="s">
        <v>148</v>
      </c>
      <c r="K5" s="68" t="s">
        <v>149</v>
      </c>
      <c r="L5" s="68" t="s">
        <v>150</v>
      </c>
      <c r="M5" s="68" t="s">
        <v>151</v>
      </c>
      <c r="N5" s="69" t="s">
        <v>147</v>
      </c>
    </row>
    <row r="6" s="49" customFormat="1" ht="29.1" customHeight="1" spans="1:14">
      <c r="A6" s="58" t="s">
        <v>152</v>
      </c>
      <c r="B6" s="59">
        <f t="shared" ref="B6:B8" si="1">C6-4</f>
        <v>76</v>
      </c>
      <c r="C6" s="59">
        <f t="shared" ref="C6:C8" si="2">D6-4</f>
        <v>80</v>
      </c>
      <c r="D6" s="60">
        <v>84</v>
      </c>
      <c r="E6" s="59">
        <f t="shared" ref="E6:E9" si="3">D6+4</f>
        <v>88</v>
      </c>
      <c r="F6" s="59">
        <f t="shared" ref="F6:F8" si="4">E6+5</f>
        <v>93</v>
      </c>
      <c r="G6" s="59">
        <f t="shared" ref="G6:G8" si="5">F6+6</f>
        <v>99</v>
      </c>
      <c r="H6" s="59"/>
      <c r="I6" s="68" t="s">
        <v>153</v>
      </c>
      <c r="J6" s="68" t="s">
        <v>154</v>
      </c>
      <c r="K6" s="68" t="s">
        <v>155</v>
      </c>
      <c r="L6" s="68" t="s">
        <v>155</v>
      </c>
      <c r="M6" s="68" t="s">
        <v>156</v>
      </c>
      <c r="N6" s="70" t="s">
        <v>157</v>
      </c>
    </row>
    <row r="7" s="49" customFormat="1" ht="29.1" customHeight="1" spans="1:14">
      <c r="A7" s="58" t="s">
        <v>158</v>
      </c>
      <c r="B7" s="59">
        <f t="shared" si="1"/>
        <v>84</v>
      </c>
      <c r="C7" s="59">
        <f t="shared" si="2"/>
        <v>88</v>
      </c>
      <c r="D7" s="60">
        <v>92</v>
      </c>
      <c r="E7" s="59">
        <f t="shared" si="3"/>
        <v>96</v>
      </c>
      <c r="F7" s="59">
        <f t="shared" si="4"/>
        <v>101</v>
      </c>
      <c r="G7" s="59">
        <f t="shared" si="5"/>
        <v>107</v>
      </c>
      <c r="H7" s="59"/>
      <c r="I7" s="68" t="s">
        <v>153</v>
      </c>
      <c r="J7" s="68" t="s">
        <v>153</v>
      </c>
      <c r="K7" s="68" t="s">
        <v>153</v>
      </c>
      <c r="L7" s="68" t="s">
        <v>153</v>
      </c>
      <c r="M7" s="68" t="s">
        <v>153</v>
      </c>
      <c r="N7" s="68" t="s">
        <v>153</v>
      </c>
    </row>
    <row r="8" s="49" customFormat="1" ht="29.1" customHeight="1" spans="1:14">
      <c r="A8" s="58" t="s">
        <v>159</v>
      </c>
      <c r="B8" s="59">
        <f t="shared" si="1"/>
        <v>92</v>
      </c>
      <c r="C8" s="59">
        <f t="shared" si="2"/>
        <v>96</v>
      </c>
      <c r="D8" s="60">
        <f>D6+16</f>
        <v>100</v>
      </c>
      <c r="E8" s="59">
        <f t="shared" si="3"/>
        <v>104</v>
      </c>
      <c r="F8" s="59">
        <f t="shared" si="4"/>
        <v>109</v>
      </c>
      <c r="G8" s="59">
        <f t="shared" si="5"/>
        <v>115</v>
      </c>
      <c r="H8" s="59"/>
      <c r="I8" s="68" t="s">
        <v>153</v>
      </c>
      <c r="J8" s="68" t="s">
        <v>160</v>
      </c>
      <c r="K8" s="68" t="s">
        <v>153</v>
      </c>
      <c r="L8" s="68" t="s">
        <v>153</v>
      </c>
      <c r="M8" s="68" t="s">
        <v>153</v>
      </c>
      <c r="N8" s="68" t="s">
        <v>153</v>
      </c>
    </row>
    <row r="9" s="49" customFormat="1" ht="29.1" customHeight="1" spans="1:14">
      <c r="A9" s="58" t="s">
        <v>161</v>
      </c>
      <c r="B9" s="59">
        <f>C9-3.6</f>
        <v>99.8</v>
      </c>
      <c r="C9" s="59">
        <f>D9-3.6</f>
        <v>103.4</v>
      </c>
      <c r="D9" s="60">
        <v>107</v>
      </c>
      <c r="E9" s="59">
        <f t="shared" si="3"/>
        <v>111</v>
      </c>
      <c r="F9" s="59">
        <f>E9+4</f>
        <v>115</v>
      </c>
      <c r="G9" s="59">
        <f>F9+4</f>
        <v>119</v>
      </c>
      <c r="H9" s="59"/>
      <c r="I9" s="68" t="s">
        <v>162</v>
      </c>
      <c r="J9" s="68" t="s">
        <v>163</v>
      </c>
      <c r="K9" s="68" t="s">
        <v>154</v>
      </c>
      <c r="L9" s="68" t="s">
        <v>153</v>
      </c>
      <c r="M9" s="68" t="s">
        <v>164</v>
      </c>
      <c r="N9" s="69" t="s">
        <v>165</v>
      </c>
    </row>
    <row r="10" s="49" customFormat="1" ht="29.1" customHeight="1" spans="1:14">
      <c r="A10" s="58" t="s">
        <v>166</v>
      </c>
      <c r="B10" s="59">
        <f>C10-2.3/2</f>
        <v>30.7</v>
      </c>
      <c r="C10" s="59">
        <f>D10-2.3/2</f>
        <v>31.85</v>
      </c>
      <c r="D10" s="60">
        <v>33</v>
      </c>
      <c r="E10" s="59">
        <f t="shared" ref="E10:G10" si="6">D10+2.6/2</f>
        <v>34.3</v>
      </c>
      <c r="F10" s="59">
        <f t="shared" si="6"/>
        <v>35.6</v>
      </c>
      <c r="G10" s="59">
        <f t="shared" si="6"/>
        <v>36.9</v>
      </c>
      <c r="H10" s="59"/>
      <c r="I10" s="68" t="s">
        <v>167</v>
      </c>
      <c r="J10" s="68" t="s">
        <v>168</v>
      </c>
      <c r="K10" s="68" t="s">
        <v>153</v>
      </c>
      <c r="L10" s="68" t="s">
        <v>169</v>
      </c>
      <c r="M10" s="68" t="s">
        <v>153</v>
      </c>
      <c r="N10" s="69" t="s">
        <v>153</v>
      </c>
    </row>
    <row r="11" s="49" customFormat="1" ht="29.1" customHeight="1" spans="1:14">
      <c r="A11" s="58" t="s">
        <v>170</v>
      </c>
      <c r="B11" s="59">
        <f>C11-0.7</f>
        <v>22.1</v>
      </c>
      <c r="C11" s="59">
        <f>D11-0.7</f>
        <v>22.8</v>
      </c>
      <c r="D11" s="60">
        <v>23.5</v>
      </c>
      <c r="E11" s="59">
        <f>D11+0.7</f>
        <v>24.2</v>
      </c>
      <c r="F11" s="59">
        <f>E11+0.7</f>
        <v>24.9</v>
      </c>
      <c r="G11" s="59">
        <f>F11+0.9</f>
        <v>25.8</v>
      </c>
      <c r="H11" s="59"/>
      <c r="I11" s="68" t="s">
        <v>171</v>
      </c>
      <c r="J11" s="68" t="s">
        <v>172</v>
      </c>
      <c r="K11" s="68" t="s">
        <v>173</v>
      </c>
      <c r="L11" s="68" t="s">
        <v>153</v>
      </c>
      <c r="M11" s="68" t="s">
        <v>153</v>
      </c>
      <c r="N11" s="69" t="s">
        <v>174</v>
      </c>
    </row>
    <row r="12" s="49" customFormat="1" ht="29.1" customHeight="1" spans="1:14">
      <c r="A12" s="58" t="s">
        <v>175</v>
      </c>
      <c r="B12" s="59">
        <f>C12-0.5</f>
        <v>18.5</v>
      </c>
      <c r="C12" s="59">
        <f>D12-0.5</f>
        <v>19</v>
      </c>
      <c r="D12" s="60">
        <v>19.5</v>
      </c>
      <c r="E12" s="59">
        <f>D12+0.5</f>
        <v>20</v>
      </c>
      <c r="F12" s="59">
        <f>E12+0.5</f>
        <v>20.5</v>
      </c>
      <c r="G12" s="59">
        <f>F12+0.7</f>
        <v>21.2</v>
      </c>
      <c r="H12" s="59"/>
      <c r="I12" s="68" t="s">
        <v>176</v>
      </c>
      <c r="J12" s="68" t="s">
        <v>177</v>
      </c>
      <c r="K12" s="68" t="s">
        <v>178</v>
      </c>
      <c r="L12" s="68" t="s">
        <v>153</v>
      </c>
      <c r="M12" s="68" t="s">
        <v>153</v>
      </c>
      <c r="N12" s="69" t="s">
        <v>153</v>
      </c>
    </row>
    <row r="13" s="49" customFormat="1" ht="29.1" customHeight="1" spans="1:14">
      <c r="A13" s="58" t="s">
        <v>179</v>
      </c>
      <c r="B13" s="59">
        <f>C13-0.7</f>
        <v>27.7</v>
      </c>
      <c r="C13" s="59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59">
        <f>F13+0.6</f>
        <v>30.9</v>
      </c>
      <c r="H13" s="59"/>
      <c r="I13" s="68" t="s">
        <v>180</v>
      </c>
      <c r="J13" s="68" t="s">
        <v>153</v>
      </c>
      <c r="K13" s="68" t="s">
        <v>153</v>
      </c>
      <c r="L13" s="68" t="s">
        <v>180</v>
      </c>
      <c r="M13" s="68" t="s">
        <v>181</v>
      </c>
      <c r="N13" s="69" t="s">
        <v>153</v>
      </c>
    </row>
    <row r="14" s="49" customFormat="1" ht="29.1" customHeight="1" spans="1:14">
      <c r="A14" s="58" t="s">
        <v>182</v>
      </c>
      <c r="B14" s="59">
        <f>C14-0.9</f>
        <v>40.2</v>
      </c>
      <c r="C14" s="59">
        <f>D14-0.9</f>
        <v>41.1</v>
      </c>
      <c r="D14" s="60">
        <v>42</v>
      </c>
      <c r="E14" s="59">
        <f t="shared" ref="E14:G14" si="7">D14+1.1</f>
        <v>43.1</v>
      </c>
      <c r="F14" s="59">
        <f t="shared" si="7"/>
        <v>44.2</v>
      </c>
      <c r="G14" s="59">
        <f t="shared" si="7"/>
        <v>45.3</v>
      </c>
      <c r="H14" s="59"/>
      <c r="I14" s="71" t="s">
        <v>183</v>
      </c>
      <c r="J14" s="72" t="s">
        <v>184</v>
      </c>
      <c r="K14" s="73" t="s">
        <v>185</v>
      </c>
      <c r="L14" s="72" t="s">
        <v>186</v>
      </c>
      <c r="M14" s="72" t="s">
        <v>185</v>
      </c>
      <c r="N14" s="74" t="s">
        <v>153</v>
      </c>
    </row>
    <row r="15" s="49" customFormat="1" ht="15" spans="1:6">
      <c r="A15" s="61"/>
      <c r="B15" s="61"/>
      <c r="C15" s="61"/>
      <c r="D15" s="61"/>
      <c r="E15" s="61"/>
      <c r="F15" s="61"/>
    </row>
    <row r="16" s="49" customFormat="1" ht="14.25" spans="1:6">
      <c r="A16" s="61"/>
      <c r="B16" s="61"/>
      <c r="C16" s="61"/>
      <c r="D16" s="61"/>
      <c r="E16" s="61"/>
      <c r="F16" s="61"/>
    </row>
    <row r="17" s="49" customFormat="1" ht="14.25" spans="1:5">
      <c r="A17" s="62" t="s">
        <v>187</v>
      </c>
      <c r="B17" s="63"/>
      <c r="C17" s="62" t="s">
        <v>188</v>
      </c>
      <c r="D17" s="62"/>
      <c r="E17" s="62" t="s">
        <v>189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0" sqref="A20:K20"/>
    </sheetView>
  </sheetViews>
  <sheetFormatPr defaultColWidth="10.1666666666667" defaultRowHeight="14.25"/>
  <cols>
    <col min="1" max="1" width="17.375" style="75" customWidth="1"/>
    <col min="2" max="2" width="12.375" style="75" customWidth="1"/>
    <col min="3" max="3" width="10.25" style="75" customWidth="1"/>
    <col min="4" max="4" width="9.5" style="75" customWidth="1"/>
    <col min="5" max="5" width="11.625" style="75" customWidth="1"/>
    <col min="6" max="6" width="12.25" style="75" customWidth="1"/>
    <col min="7" max="7" width="10.125" style="75" customWidth="1"/>
    <col min="8" max="8" width="9.25" style="75" customWidth="1"/>
    <col min="9" max="9" width="10.375" style="75" customWidth="1"/>
    <col min="10" max="10" width="11.625" style="75" customWidth="1"/>
    <col min="11" max="11" width="12.25" style="75" customWidth="1"/>
    <col min="12" max="16384" width="10.1666666666667" style="75"/>
  </cols>
  <sheetData>
    <row r="1" s="75" customFormat="1" ht="26.25" spans="1:11">
      <c r="A1" s="78" t="s">
        <v>209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="76" customFormat="1" ht="17" customHeight="1" spans="1:11">
      <c r="A2" s="79" t="s">
        <v>37</v>
      </c>
      <c r="B2" s="80" t="s">
        <v>38</v>
      </c>
      <c r="C2" s="80"/>
      <c r="D2" s="81" t="s">
        <v>46</v>
      </c>
      <c r="E2" s="82" t="s">
        <v>47</v>
      </c>
      <c r="F2" s="83"/>
      <c r="G2" s="82" t="s">
        <v>54</v>
      </c>
      <c r="H2" s="83"/>
      <c r="I2" s="139" t="s">
        <v>41</v>
      </c>
      <c r="J2" s="140" t="s">
        <v>42</v>
      </c>
      <c r="K2" s="141"/>
    </row>
    <row r="3" s="76" customFormat="1" ht="17" customHeight="1" spans="1:11">
      <c r="A3" s="84" t="s">
        <v>62</v>
      </c>
      <c r="B3" s="85">
        <v>12389</v>
      </c>
      <c r="C3" s="86"/>
      <c r="D3" s="87" t="s">
        <v>210</v>
      </c>
      <c r="E3" s="88" t="s">
        <v>211</v>
      </c>
      <c r="F3" s="88"/>
      <c r="G3" s="88"/>
      <c r="H3" s="89" t="s">
        <v>212</v>
      </c>
      <c r="I3" s="89"/>
      <c r="J3" s="89"/>
      <c r="K3" s="142"/>
    </row>
    <row r="4" s="76" customFormat="1" ht="17" customHeight="1" spans="1:11">
      <c r="A4" s="90" t="s">
        <v>58</v>
      </c>
      <c r="B4" s="91">
        <v>3</v>
      </c>
      <c r="C4" s="91">
        <v>6</v>
      </c>
      <c r="D4" s="92" t="s">
        <v>213</v>
      </c>
      <c r="E4" s="93" t="s">
        <v>214</v>
      </c>
      <c r="F4" s="93"/>
      <c r="G4" s="93"/>
      <c r="H4" s="92" t="s">
        <v>215</v>
      </c>
      <c r="I4" s="92"/>
      <c r="J4" s="143" t="s">
        <v>51</v>
      </c>
      <c r="K4" s="144" t="s">
        <v>52</v>
      </c>
    </row>
    <row r="5" s="76" customFormat="1" ht="17" customHeight="1" spans="1:11">
      <c r="A5" s="90" t="s">
        <v>216</v>
      </c>
      <c r="B5" s="94">
        <v>1</v>
      </c>
      <c r="C5" s="94"/>
      <c r="D5" s="87" t="s">
        <v>217</v>
      </c>
      <c r="E5" s="87" t="s">
        <v>218</v>
      </c>
      <c r="F5" s="87" t="s">
        <v>219</v>
      </c>
      <c r="G5" s="87" t="s">
        <v>220</v>
      </c>
      <c r="H5" s="92" t="s">
        <v>221</v>
      </c>
      <c r="I5" s="92"/>
      <c r="J5" s="143" t="s">
        <v>51</v>
      </c>
      <c r="K5" s="144" t="s">
        <v>52</v>
      </c>
    </row>
    <row r="6" s="76" customFormat="1" ht="17" customHeight="1" spans="1:11">
      <c r="A6" s="95" t="s">
        <v>222</v>
      </c>
      <c r="B6" s="96">
        <v>320</v>
      </c>
      <c r="C6" s="96"/>
      <c r="D6" s="97" t="s">
        <v>223</v>
      </c>
      <c r="E6" s="98"/>
      <c r="F6" s="99"/>
      <c r="G6" s="97"/>
      <c r="H6" s="100" t="s">
        <v>224</v>
      </c>
      <c r="I6" s="100"/>
      <c r="J6" s="99" t="s">
        <v>51</v>
      </c>
      <c r="K6" s="145" t="s">
        <v>52</v>
      </c>
    </row>
    <row r="7" s="76" customFormat="1" ht="17" customHeight="1" spans="1:11">
      <c r="A7" s="101" t="s">
        <v>225</v>
      </c>
      <c r="B7" s="102" t="s">
        <v>226</v>
      </c>
      <c r="C7" s="102"/>
      <c r="D7" s="101"/>
      <c r="E7" s="102"/>
      <c r="F7" s="99">
        <v>12389</v>
      </c>
      <c r="G7" s="101"/>
      <c r="I7" s="102"/>
      <c r="J7" s="102"/>
      <c r="K7" s="102"/>
    </row>
    <row r="8" s="76" customFormat="1" ht="17" customHeight="1" spans="1:11">
      <c r="A8" s="103" t="s">
        <v>227</v>
      </c>
      <c r="B8" s="104" t="s">
        <v>228</v>
      </c>
      <c r="C8" s="104" t="s">
        <v>229</v>
      </c>
      <c r="D8" s="104" t="s">
        <v>230</v>
      </c>
      <c r="E8" s="104" t="s">
        <v>231</v>
      </c>
      <c r="F8" s="104" t="s">
        <v>232</v>
      </c>
      <c r="G8" s="105"/>
      <c r="H8" s="106"/>
      <c r="I8" s="106"/>
      <c r="J8" s="106"/>
      <c r="K8" s="146"/>
    </row>
    <row r="9" s="76" customFormat="1" ht="17" customHeight="1" spans="1:11">
      <c r="A9" s="90" t="s">
        <v>233</v>
      </c>
      <c r="B9" s="107"/>
      <c r="C9" s="108" t="s">
        <v>51</v>
      </c>
      <c r="D9" s="108" t="s">
        <v>52</v>
      </c>
      <c r="E9" s="109" t="s">
        <v>234</v>
      </c>
      <c r="F9" s="110" t="s">
        <v>235</v>
      </c>
      <c r="G9" s="111"/>
      <c r="H9" s="112"/>
      <c r="I9" s="112"/>
      <c r="J9" s="112"/>
      <c r="K9" s="147"/>
    </row>
    <row r="10" s="76" customFormat="1" ht="17" customHeight="1" spans="1:11">
      <c r="A10" s="90" t="s">
        <v>236</v>
      </c>
      <c r="B10" s="107"/>
      <c r="C10" s="108" t="s">
        <v>51</v>
      </c>
      <c r="D10" s="108" t="s">
        <v>52</v>
      </c>
      <c r="E10" s="109" t="s">
        <v>237</v>
      </c>
      <c r="F10" s="110" t="s">
        <v>238</v>
      </c>
      <c r="G10" s="111" t="s">
        <v>239</v>
      </c>
      <c r="H10" s="112"/>
      <c r="I10" s="112"/>
      <c r="J10" s="112"/>
      <c r="K10" s="147"/>
    </row>
    <row r="11" s="76" customFormat="1" ht="17" customHeight="1" spans="1:11">
      <c r="A11" s="113" t="s">
        <v>197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8"/>
    </row>
    <row r="12" s="76" customFormat="1" ht="17" customHeight="1" spans="1:11">
      <c r="A12" s="84" t="s">
        <v>76</v>
      </c>
      <c r="B12" s="108" t="s">
        <v>72</v>
      </c>
      <c r="C12" s="108" t="s">
        <v>73</v>
      </c>
      <c r="D12" s="110"/>
      <c r="E12" s="109" t="s">
        <v>74</v>
      </c>
      <c r="F12" s="108" t="s">
        <v>72</v>
      </c>
      <c r="G12" s="108" t="s">
        <v>73</v>
      </c>
      <c r="H12" s="108"/>
      <c r="I12" s="109" t="s">
        <v>240</v>
      </c>
      <c r="J12" s="108" t="s">
        <v>72</v>
      </c>
      <c r="K12" s="149" t="s">
        <v>73</v>
      </c>
    </row>
    <row r="13" s="76" customFormat="1" ht="17" customHeight="1" spans="1:11">
      <c r="A13" s="84" t="s">
        <v>79</v>
      </c>
      <c r="B13" s="108" t="s">
        <v>72</v>
      </c>
      <c r="C13" s="108" t="s">
        <v>73</v>
      </c>
      <c r="D13" s="110"/>
      <c r="E13" s="109" t="s">
        <v>84</v>
      </c>
      <c r="F13" s="108" t="s">
        <v>72</v>
      </c>
      <c r="G13" s="108" t="s">
        <v>73</v>
      </c>
      <c r="H13" s="108"/>
      <c r="I13" s="109" t="s">
        <v>241</v>
      </c>
      <c r="J13" s="108" t="s">
        <v>72</v>
      </c>
      <c r="K13" s="149" t="s">
        <v>73</v>
      </c>
    </row>
    <row r="14" s="76" customFormat="1" ht="17" customHeight="1" spans="1:11">
      <c r="A14" s="95" t="s">
        <v>242</v>
      </c>
      <c r="B14" s="115" t="s">
        <v>72</v>
      </c>
      <c r="C14" s="115" t="s">
        <v>73</v>
      </c>
      <c r="D14" s="116"/>
      <c r="E14" s="117" t="s">
        <v>243</v>
      </c>
      <c r="F14" s="115" t="s">
        <v>72</v>
      </c>
      <c r="G14" s="115" t="s">
        <v>73</v>
      </c>
      <c r="H14" s="115"/>
      <c r="I14" s="117" t="s">
        <v>244</v>
      </c>
      <c r="J14" s="115" t="s">
        <v>72</v>
      </c>
      <c r="K14" s="150" t="s">
        <v>73</v>
      </c>
    </row>
    <row r="15" s="76" customFormat="1" ht="17" customHeight="1" spans="1:11">
      <c r="A15" s="101"/>
      <c r="B15" s="77"/>
      <c r="C15" s="77"/>
      <c r="D15" s="102"/>
      <c r="E15" s="101"/>
      <c r="F15" s="77"/>
      <c r="G15" s="77"/>
      <c r="H15" s="77"/>
      <c r="I15" s="101"/>
      <c r="J15" s="77"/>
      <c r="K15" s="77"/>
    </row>
    <row r="16" s="77" customFormat="1" ht="17" customHeight="1" spans="1:11">
      <c r="A16" s="79" t="s">
        <v>245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1"/>
    </row>
    <row r="17" s="76" customFormat="1" ht="17" customHeight="1" spans="1:11">
      <c r="A17" s="90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2"/>
    </row>
    <row r="18" s="76" customFormat="1" ht="17" customHeight="1" spans="1:11">
      <c r="A18" s="90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2"/>
    </row>
    <row r="19" s="76" customFormat="1" ht="17" customHeight="1" spans="1:11">
      <c r="A19" s="119" t="s">
        <v>248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49"/>
    </row>
    <row r="20" s="76" customFormat="1" ht="17" customHeight="1" spans="1:11">
      <c r="A20" s="120" t="s">
        <v>249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53"/>
    </row>
    <row r="21" s="76" customFormat="1" ht="17" customHeight="1" spans="1:11">
      <c r="A21" s="120" t="s">
        <v>250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53"/>
    </row>
    <row r="22" s="76" customFormat="1" ht="17" customHeight="1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3"/>
    </row>
    <row r="23" s="76" customFormat="1" ht="17" customHeight="1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4"/>
    </row>
    <row r="24" s="76" customFormat="1" ht="17" customHeight="1" spans="1:11">
      <c r="A24" s="90" t="s">
        <v>111</v>
      </c>
      <c r="B24" s="107"/>
      <c r="C24" s="108" t="s">
        <v>51</v>
      </c>
      <c r="D24" s="108" t="s">
        <v>52</v>
      </c>
      <c r="E24" s="124"/>
      <c r="F24" s="124"/>
      <c r="G24" s="124"/>
      <c r="H24" s="124"/>
      <c r="I24" s="124"/>
      <c r="J24" s="124"/>
      <c r="K24" s="155"/>
    </row>
    <row r="25" s="76" customFormat="1" ht="17" customHeight="1" spans="1:11">
      <c r="A25" s="125" t="s">
        <v>251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6"/>
    </row>
    <row r="26" s="76" customFormat="1" ht="17" customHeight="1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="76" customFormat="1" ht="17" customHeight="1" spans="1:11">
      <c r="A27" s="128" t="s">
        <v>252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46"/>
    </row>
    <row r="28" s="76" customFormat="1" ht="17" customHeight="1" spans="1:11">
      <c r="A28" s="120" t="s">
        <v>253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3"/>
    </row>
    <row r="29" s="76" customFormat="1" ht="17" customHeight="1" spans="1:11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53"/>
    </row>
    <row r="30" s="76" customFormat="1" ht="17" customHeight="1"/>
    <row r="31" s="76" customFormat="1" ht="17" customHeight="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53"/>
    </row>
    <row r="32" s="76" customFormat="1" ht="17" customHeight="1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53"/>
    </row>
    <row r="33" s="76" customFormat="1" ht="17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53"/>
    </row>
    <row r="34" s="76" customFormat="1" ht="17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53"/>
    </row>
    <row r="35" s="76" customFormat="1" ht="17" customHeight="1" spans="1:11">
      <c r="A35" s="113"/>
      <c r="B35" s="121"/>
      <c r="C35" s="121"/>
      <c r="D35" s="121"/>
      <c r="E35" s="121"/>
      <c r="F35" s="121"/>
      <c r="G35" s="121"/>
      <c r="H35" s="121"/>
      <c r="I35" s="121"/>
      <c r="J35" s="121"/>
      <c r="K35" s="153"/>
    </row>
    <row r="36" s="76" customFormat="1" ht="17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7"/>
    </row>
    <row r="37" s="76" customFormat="1" ht="17" customHeight="1" spans="1:11">
      <c r="A37" s="79" t="s">
        <v>254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51"/>
    </row>
    <row r="38" s="76" customFormat="1" ht="17" customHeight="1" spans="1:11">
      <c r="A38" s="90" t="s">
        <v>255</v>
      </c>
      <c r="B38" s="107"/>
      <c r="C38" s="107"/>
      <c r="D38" s="124" t="s">
        <v>256</v>
      </c>
      <c r="E38" s="124"/>
      <c r="F38" s="131" t="s">
        <v>257</v>
      </c>
      <c r="G38" s="132"/>
      <c r="H38" s="107" t="s">
        <v>258</v>
      </c>
      <c r="I38" s="107"/>
      <c r="J38" s="107" t="s">
        <v>259</v>
      </c>
      <c r="K38" s="152"/>
    </row>
    <row r="39" s="76" customFormat="1" ht="17" customHeight="1" spans="1:11">
      <c r="A39" s="90" t="s">
        <v>112</v>
      </c>
      <c r="B39" s="107" t="s">
        <v>260</v>
      </c>
      <c r="C39" s="107"/>
      <c r="D39" s="107"/>
      <c r="E39" s="107"/>
      <c r="F39" s="107"/>
      <c r="G39" s="107"/>
      <c r="H39" s="107"/>
      <c r="I39" s="107"/>
      <c r="J39" s="107"/>
      <c r="K39" s="152"/>
    </row>
    <row r="40" s="76" customFormat="1" ht="30" customHeight="1" spans="1:1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58"/>
    </row>
    <row r="41" s="76" customFormat="1" ht="35" customHeight="1" spans="1:11">
      <c r="A41" s="135" t="s">
        <v>261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59"/>
    </row>
    <row r="42" s="76" customFormat="1" ht="42" customHeight="1" spans="1:11">
      <c r="A42" s="95" t="s">
        <v>123</v>
      </c>
      <c r="B42" s="126" t="s">
        <v>262</v>
      </c>
      <c r="C42" s="126"/>
      <c r="D42" s="117" t="s">
        <v>263</v>
      </c>
      <c r="E42" s="116" t="s">
        <v>126</v>
      </c>
      <c r="F42" s="117" t="s">
        <v>127</v>
      </c>
      <c r="G42" s="137" t="s">
        <v>264</v>
      </c>
      <c r="H42" s="138" t="s">
        <v>129</v>
      </c>
      <c r="I42" s="138"/>
      <c r="J42" s="126" t="s">
        <v>130</v>
      </c>
      <c r="K42" s="156"/>
    </row>
    <row r="43" ht="21" customHeight="1"/>
    <row r="44" ht="21" customHeight="1"/>
    <row r="45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374650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1</xdr:col>
                    <xdr:colOff>927100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1</xdr:col>
                    <xdr:colOff>875665</xdr:colOff>
                    <xdr:row>8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387350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282575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282575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282575</xdr:colOff>
                    <xdr:row>13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374650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282575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1</xdr:col>
                    <xdr:colOff>927100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425450</xdr:colOff>
                    <xdr:row>24</xdr:row>
                    <xdr:rowOff>111125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374650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90170</xdr:colOff>
                    <xdr:row>13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85725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107950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40005</xdr:colOff>
                    <xdr:row>8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3175</xdr:colOff>
                    <xdr:row>9</xdr:row>
                    <xdr:rowOff>169545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1104900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:N1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133</v>
      </c>
      <c r="B2" s="53" t="s">
        <v>54</v>
      </c>
      <c r="C2" s="53"/>
      <c r="D2" s="53"/>
      <c r="E2" s="53"/>
      <c r="F2" s="54" t="s">
        <v>134</v>
      </c>
      <c r="G2" s="53" t="s">
        <v>135</v>
      </c>
      <c r="H2" s="53"/>
      <c r="I2" s="64"/>
      <c r="J2" s="65" t="s">
        <v>136</v>
      </c>
      <c r="K2" s="65"/>
      <c r="L2" s="65"/>
      <c r="M2" s="65"/>
      <c r="N2" s="66"/>
    </row>
    <row r="3" s="49" customFormat="1" ht="29.1" customHeight="1" spans="1:14">
      <c r="A3" s="52" t="s">
        <v>137</v>
      </c>
      <c r="B3" s="55" t="s">
        <v>97</v>
      </c>
      <c r="C3" s="53" t="s">
        <v>98</v>
      </c>
      <c r="D3" s="56" t="s">
        <v>99</v>
      </c>
      <c r="E3" s="53" t="s">
        <v>100</v>
      </c>
      <c r="F3" s="53" t="s">
        <v>101</v>
      </c>
      <c r="G3" s="53" t="s">
        <v>102</v>
      </c>
      <c r="H3" s="53"/>
      <c r="I3" s="55" t="s">
        <v>97</v>
      </c>
      <c r="J3" s="53" t="s">
        <v>98</v>
      </c>
      <c r="K3" s="56" t="s">
        <v>99</v>
      </c>
      <c r="L3" s="53" t="s">
        <v>100</v>
      </c>
      <c r="M3" s="53" t="s">
        <v>101</v>
      </c>
      <c r="N3" s="53" t="s">
        <v>102</v>
      </c>
    </row>
    <row r="4" s="49" customFormat="1" ht="29.1" customHeight="1" spans="1:14">
      <c r="A4" s="57" t="s">
        <v>138</v>
      </c>
      <c r="B4" s="55" t="s">
        <v>139</v>
      </c>
      <c r="C4" s="53" t="s">
        <v>140</v>
      </c>
      <c r="D4" s="56" t="s">
        <v>141</v>
      </c>
      <c r="E4" s="53" t="s">
        <v>142</v>
      </c>
      <c r="F4" s="53" t="s">
        <v>143</v>
      </c>
      <c r="G4" s="53" t="s">
        <v>144</v>
      </c>
      <c r="H4" s="53"/>
      <c r="I4" s="67" t="s">
        <v>106</v>
      </c>
      <c r="J4" s="67" t="s">
        <v>104</v>
      </c>
      <c r="K4" s="67" t="s">
        <v>107</v>
      </c>
      <c r="L4" s="67" t="s">
        <v>107</v>
      </c>
      <c r="M4" s="67" t="s">
        <v>106</v>
      </c>
      <c r="N4" s="67" t="s">
        <v>104</v>
      </c>
    </row>
    <row r="5" s="49" customFormat="1" ht="29.1" customHeight="1" spans="1:14">
      <c r="A5" s="58" t="s">
        <v>145</v>
      </c>
      <c r="B5" s="59">
        <f>C5-2.1</f>
        <v>98.8</v>
      </c>
      <c r="C5" s="59">
        <f>D5-2.1</f>
        <v>100.9</v>
      </c>
      <c r="D5" s="60" t="s">
        <v>146</v>
      </c>
      <c r="E5" s="59">
        <f t="shared" ref="E5:G5" si="0">D5+2.1</f>
        <v>105.1</v>
      </c>
      <c r="F5" s="59">
        <f t="shared" si="0"/>
        <v>107.2</v>
      </c>
      <c r="G5" s="59">
        <f t="shared" si="0"/>
        <v>109.3</v>
      </c>
      <c r="H5" s="59"/>
      <c r="I5" s="68" t="s">
        <v>147</v>
      </c>
      <c r="J5" s="68" t="s">
        <v>148</v>
      </c>
      <c r="K5" s="68" t="s">
        <v>149</v>
      </c>
      <c r="L5" s="68" t="s">
        <v>150</v>
      </c>
      <c r="M5" s="68" t="s">
        <v>151</v>
      </c>
      <c r="N5" s="69" t="s">
        <v>147</v>
      </c>
    </row>
    <row r="6" s="49" customFormat="1" ht="29.1" customHeight="1" spans="1:14">
      <c r="A6" s="58" t="s">
        <v>152</v>
      </c>
      <c r="B6" s="59">
        <f t="shared" ref="B6:B8" si="1">C6-4</f>
        <v>76</v>
      </c>
      <c r="C6" s="59">
        <f t="shared" ref="C6:C8" si="2">D6-4</f>
        <v>80</v>
      </c>
      <c r="D6" s="60">
        <v>84</v>
      </c>
      <c r="E6" s="59">
        <f t="shared" ref="E6:E9" si="3">D6+4</f>
        <v>88</v>
      </c>
      <c r="F6" s="59">
        <f t="shared" ref="F6:F8" si="4">E6+5</f>
        <v>93</v>
      </c>
      <c r="G6" s="59">
        <f t="shared" ref="G6:G8" si="5">F6+6</f>
        <v>99</v>
      </c>
      <c r="H6" s="59"/>
      <c r="I6" s="68" t="s">
        <v>153</v>
      </c>
      <c r="J6" s="68" t="s">
        <v>154</v>
      </c>
      <c r="K6" s="68" t="s">
        <v>155</v>
      </c>
      <c r="L6" s="68" t="s">
        <v>155</v>
      </c>
      <c r="M6" s="68" t="s">
        <v>156</v>
      </c>
      <c r="N6" s="70" t="s">
        <v>157</v>
      </c>
    </row>
    <row r="7" s="49" customFormat="1" ht="29.1" customHeight="1" spans="1:14">
      <c r="A7" s="58" t="s">
        <v>158</v>
      </c>
      <c r="B7" s="59">
        <f t="shared" si="1"/>
        <v>84</v>
      </c>
      <c r="C7" s="59">
        <f t="shared" si="2"/>
        <v>88</v>
      </c>
      <c r="D7" s="60">
        <v>92</v>
      </c>
      <c r="E7" s="59">
        <f t="shared" si="3"/>
        <v>96</v>
      </c>
      <c r="F7" s="59">
        <f t="shared" si="4"/>
        <v>101</v>
      </c>
      <c r="G7" s="59">
        <f t="shared" si="5"/>
        <v>107</v>
      </c>
      <c r="H7" s="59"/>
      <c r="I7" s="68" t="s">
        <v>153</v>
      </c>
      <c r="J7" s="68" t="s">
        <v>153</v>
      </c>
      <c r="K7" s="68" t="s">
        <v>153</v>
      </c>
      <c r="L7" s="68" t="s">
        <v>153</v>
      </c>
      <c r="M7" s="68" t="s">
        <v>153</v>
      </c>
      <c r="N7" s="68" t="s">
        <v>153</v>
      </c>
    </row>
    <row r="8" s="49" customFormat="1" ht="29.1" customHeight="1" spans="1:14">
      <c r="A8" s="58" t="s">
        <v>159</v>
      </c>
      <c r="B8" s="59">
        <f t="shared" si="1"/>
        <v>92</v>
      </c>
      <c r="C8" s="59">
        <f t="shared" si="2"/>
        <v>96</v>
      </c>
      <c r="D8" s="60">
        <f>D6+16</f>
        <v>100</v>
      </c>
      <c r="E8" s="59">
        <f t="shared" si="3"/>
        <v>104</v>
      </c>
      <c r="F8" s="59">
        <f t="shared" si="4"/>
        <v>109</v>
      </c>
      <c r="G8" s="59">
        <f t="shared" si="5"/>
        <v>115</v>
      </c>
      <c r="H8" s="59"/>
      <c r="I8" s="68" t="s">
        <v>153</v>
      </c>
      <c r="J8" s="68" t="s">
        <v>160</v>
      </c>
      <c r="K8" s="68" t="s">
        <v>153</v>
      </c>
      <c r="L8" s="68" t="s">
        <v>153</v>
      </c>
      <c r="M8" s="68" t="s">
        <v>153</v>
      </c>
      <c r="N8" s="68" t="s">
        <v>153</v>
      </c>
    </row>
    <row r="9" s="49" customFormat="1" ht="29.1" customHeight="1" spans="1:14">
      <c r="A9" s="58" t="s">
        <v>161</v>
      </c>
      <c r="B9" s="59">
        <f>C9-3.6</f>
        <v>99.8</v>
      </c>
      <c r="C9" s="59">
        <f>D9-3.6</f>
        <v>103.4</v>
      </c>
      <c r="D9" s="60">
        <v>107</v>
      </c>
      <c r="E9" s="59">
        <f t="shared" si="3"/>
        <v>111</v>
      </c>
      <c r="F9" s="59">
        <f>E9+4</f>
        <v>115</v>
      </c>
      <c r="G9" s="59">
        <f>F9+4</f>
        <v>119</v>
      </c>
      <c r="H9" s="59"/>
      <c r="I9" s="68" t="s">
        <v>162</v>
      </c>
      <c r="J9" s="68" t="s">
        <v>163</v>
      </c>
      <c r="K9" s="68" t="s">
        <v>154</v>
      </c>
      <c r="L9" s="68" t="s">
        <v>153</v>
      </c>
      <c r="M9" s="68" t="s">
        <v>164</v>
      </c>
      <c r="N9" s="69" t="s">
        <v>165</v>
      </c>
    </row>
    <row r="10" s="49" customFormat="1" ht="29.1" customHeight="1" spans="1:14">
      <c r="A10" s="58" t="s">
        <v>166</v>
      </c>
      <c r="B10" s="59">
        <f>C10-2.3/2</f>
        <v>30.7</v>
      </c>
      <c r="C10" s="59">
        <f>D10-2.3/2</f>
        <v>31.85</v>
      </c>
      <c r="D10" s="60">
        <v>33</v>
      </c>
      <c r="E10" s="59">
        <f t="shared" ref="E10:G10" si="6">D10+2.6/2</f>
        <v>34.3</v>
      </c>
      <c r="F10" s="59">
        <f t="shared" si="6"/>
        <v>35.6</v>
      </c>
      <c r="G10" s="59">
        <f t="shared" si="6"/>
        <v>36.9</v>
      </c>
      <c r="H10" s="59"/>
      <c r="I10" s="68" t="s">
        <v>167</v>
      </c>
      <c r="J10" s="68" t="s">
        <v>168</v>
      </c>
      <c r="K10" s="68" t="s">
        <v>153</v>
      </c>
      <c r="L10" s="68" t="s">
        <v>169</v>
      </c>
      <c r="M10" s="68" t="s">
        <v>153</v>
      </c>
      <c r="N10" s="69" t="s">
        <v>153</v>
      </c>
    </row>
    <row r="11" s="49" customFormat="1" ht="29.1" customHeight="1" spans="1:14">
      <c r="A11" s="58" t="s">
        <v>170</v>
      </c>
      <c r="B11" s="59">
        <f>C11-0.7</f>
        <v>22.1</v>
      </c>
      <c r="C11" s="59">
        <f>D11-0.7</f>
        <v>22.8</v>
      </c>
      <c r="D11" s="60">
        <v>23.5</v>
      </c>
      <c r="E11" s="59">
        <f>D11+0.7</f>
        <v>24.2</v>
      </c>
      <c r="F11" s="59">
        <f>E11+0.7</f>
        <v>24.9</v>
      </c>
      <c r="G11" s="59">
        <f>F11+0.9</f>
        <v>25.8</v>
      </c>
      <c r="H11" s="59"/>
      <c r="I11" s="68" t="s">
        <v>171</v>
      </c>
      <c r="J11" s="68" t="s">
        <v>172</v>
      </c>
      <c r="K11" s="68" t="s">
        <v>173</v>
      </c>
      <c r="L11" s="68" t="s">
        <v>153</v>
      </c>
      <c r="M11" s="68" t="s">
        <v>153</v>
      </c>
      <c r="N11" s="69" t="s">
        <v>174</v>
      </c>
    </row>
    <row r="12" s="49" customFormat="1" ht="29.1" customHeight="1" spans="1:14">
      <c r="A12" s="58" t="s">
        <v>175</v>
      </c>
      <c r="B12" s="59">
        <f>C12-0.5</f>
        <v>18.5</v>
      </c>
      <c r="C12" s="59">
        <f>D12-0.5</f>
        <v>19</v>
      </c>
      <c r="D12" s="60">
        <v>19.5</v>
      </c>
      <c r="E12" s="59">
        <f>D12+0.5</f>
        <v>20</v>
      </c>
      <c r="F12" s="59">
        <f>E12+0.5</f>
        <v>20.5</v>
      </c>
      <c r="G12" s="59">
        <f>F12+0.7</f>
        <v>21.2</v>
      </c>
      <c r="H12" s="59"/>
      <c r="I12" s="68" t="s">
        <v>176</v>
      </c>
      <c r="J12" s="68" t="s">
        <v>177</v>
      </c>
      <c r="K12" s="68" t="s">
        <v>178</v>
      </c>
      <c r="L12" s="68" t="s">
        <v>153</v>
      </c>
      <c r="M12" s="68" t="s">
        <v>153</v>
      </c>
      <c r="N12" s="69" t="s">
        <v>153</v>
      </c>
    </row>
    <row r="13" s="49" customFormat="1" ht="29.1" customHeight="1" spans="1:14">
      <c r="A13" s="58" t="s">
        <v>179</v>
      </c>
      <c r="B13" s="59">
        <f>C13-0.7</f>
        <v>27.7</v>
      </c>
      <c r="C13" s="59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59">
        <f>F13+0.6</f>
        <v>30.9</v>
      </c>
      <c r="H13" s="59"/>
      <c r="I13" s="68" t="s">
        <v>180</v>
      </c>
      <c r="J13" s="68" t="s">
        <v>153</v>
      </c>
      <c r="K13" s="68" t="s">
        <v>153</v>
      </c>
      <c r="L13" s="68" t="s">
        <v>180</v>
      </c>
      <c r="M13" s="68" t="s">
        <v>181</v>
      </c>
      <c r="N13" s="69" t="s">
        <v>153</v>
      </c>
    </row>
    <row r="14" s="49" customFormat="1" ht="29.1" customHeight="1" spans="1:14">
      <c r="A14" s="58" t="s">
        <v>182</v>
      </c>
      <c r="B14" s="59">
        <f>C14-0.9</f>
        <v>40.2</v>
      </c>
      <c r="C14" s="59">
        <f>D14-0.9</f>
        <v>41.1</v>
      </c>
      <c r="D14" s="60">
        <v>42</v>
      </c>
      <c r="E14" s="59">
        <f t="shared" ref="E14:G14" si="7">D14+1.1</f>
        <v>43.1</v>
      </c>
      <c r="F14" s="59">
        <f t="shared" si="7"/>
        <v>44.2</v>
      </c>
      <c r="G14" s="59">
        <f t="shared" si="7"/>
        <v>45.3</v>
      </c>
      <c r="H14" s="59"/>
      <c r="I14" s="71" t="s">
        <v>183</v>
      </c>
      <c r="J14" s="72" t="s">
        <v>184</v>
      </c>
      <c r="K14" s="73" t="s">
        <v>185</v>
      </c>
      <c r="L14" s="72" t="s">
        <v>186</v>
      </c>
      <c r="M14" s="72" t="s">
        <v>185</v>
      </c>
      <c r="N14" s="74" t="s">
        <v>153</v>
      </c>
    </row>
    <row r="15" s="49" customFormat="1" ht="15" spans="1:6">
      <c r="A15" s="61"/>
      <c r="B15" s="61"/>
      <c r="C15" s="61"/>
      <c r="D15" s="61"/>
      <c r="E15" s="61"/>
      <c r="F15" s="61"/>
    </row>
    <row r="16" s="49" customFormat="1" ht="14.25" spans="1:6">
      <c r="A16" s="61"/>
      <c r="B16" s="61"/>
      <c r="C16" s="61"/>
      <c r="D16" s="61"/>
      <c r="E16" s="61"/>
      <c r="F16" s="61"/>
    </row>
    <row r="17" s="49" customFormat="1" ht="14.25" spans="1:5">
      <c r="A17" s="62" t="s">
        <v>187</v>
      </c>
      <c r="B17" s="63"/>
      <c r="C17" s="62" t="s">
        <v>188</v>
      </c>
      <c r="D17" s="62"/>
      <c r="E17" s="62" t="s">
        <v>189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J24" sqref="J24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  <c r="P2" s="5" t="s">
        <v>281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 t="s">
        <v>282</v>
      </c>
      <c r="O3" s="7"/>
      <c r="P3" s="7"/>
    </row>
    <row r="4" spans="1:16">
      <c r="A4" s="9">
        <v>1</v>
      </c>
      <c r="B4" s="10" t="s">
        <v>283</v>
      </c>
      <c r="C4" s="46" t="s">
        <v>284</v>
      </c>
      <c r="D4" s="10" t="s">
        <v>104</v>
      </c>
      <c r="E4" s="47" t="s">
        <v>285</v>
      </c>
      <c r="F4" s="10" t="s">
        <v>286</v>
      </c>
      <c r="G4" s="10"/>
      <c r="H4" s="10"/>
      <c r="I4" s="10">
        <v>1</v>
      </c>
      <c r="J4" s="10"/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10" t="s">
        <v>287</v>
      </c>
      <c r="C5" s="46" t="s">
        <v>284</v>
      </c>
      <c r="D5" s="10" t="s">
        <v>104</v>
      </c>
      <c r="E5" s="47" t="s">
        <v>285</v>
      </c>
      <c r="F5" s="10" t="s">
        <v>286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10" t="s">
        <v>288</v>
      </c>
      <c r="C6" s="46" t="s">
        <v>284</v>
      </c>
      <c r="D6" s="10" t="s">
        <v>107</v>
      </c>
      <c r="E6" s="48" t="s">
        <v>289</v>
      </c>
      <c r="F6" s="10" t="s">
        <v>286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10" t="s">
        <v>290</v>
      </c>
      <c r="C7" s="46" t="s">
        <v>284</v>
      </c>
      <c r="D7" s="10" t="s">
        <v>107</v>
      </c>
      <c r="E7" s="48" t="s">
        <v>289</v>
      </c>
      <c r="F7" s="10" t="s">
        <v>286</v>
      </c>
      <c r="G7" s="10"/>
      <c r="H7" s="10"/>
      <c r="I7" s="10"/>
      <c r="J7" s="10"/>
      <c r="K7" s="10"/>
      <c r="L7" s="10">
        <v>1</v>
      </c>
      <c r="M7" s="10"/>
      <c r="N7" s="10"/>
      <c r="O7" s="10"/>
      <c r="P7" s="10"/>
    </row>
    <row r="8" spans="1:16">
      <c r="A8" s="9"/>
      <c r="B8" s="9"/>
      <c r="C8" s="46"/>
      <c r="D8" s="10"/>
      <c r="E8" s="46"/>
      <c r="F8" s="9"/>
      <c r="G8" s="9"/>
      <c r="H8" s="9"/>
      <c r="I8" s="9"/>
      <c r="J8" s="9">
        <v>2</v>
      </c>
      <c r="K8" s="9"/>
      <c r="L8" s="9"/>
      <c r="M8" s="9"/>
      <c r="N8" s="9"/>
      <c r="O8" s="9"/>
      <c r="P8" s="9"/>
    </row>
    <row r="9" s="2" customFormat="1" ht="18.75" spans="1:16">
      <c r="A9" s="12" t="s">
        <v>291</v>
      </c>
      <c r="B9" s="13"/>
      <c r="C9" s="13"/>
      <c r="D9" s="14"/>
      <c r="E9" s="15"/>
      <c r="F9" s="26"/>
      <c r="G9" s="26"/>
      <c r="H9" s="26"/>
      <c r="I9" s="21"/>
      <c r="J9" s="12" t="s">
        <v>292</v>
      </c>
      <c r="K9" s="13"/>
      <c r="L9" s="13"/>
      <c r="M9" s="14"/>
      <c r="N9" s="13"/>
      <c r="O9" s="13"/>
      <c r="P9" s="20"/>
    </row>
    <row r="10" ht="45" customHeight="1" spans="1:16">
      <c r="A10" s="16" t="s">
        <v>293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2" spans="2:2">
      <c r="B12" t="s">
        <v>294</v>
      </c>
    </row>
  </sheetData>
  <mergeCells count="15">
    <mergeCell ref="A1:P1"/>
    <mergeCell ref="A9:D9"/>
    <mergeCell ref="E9:I9"/>
    <mergeCell ref="J9:M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AQL2.5验货</vt:lpstr>
      <vt:lpstr>首期</vt:lpstr>
      <vt:lpstr>1验货尺寸表</vt:lpstr>
      <vt:lpstr>中期</vt:lpstr>
      <vt:lpstr>验货尺寸表（中期）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2025-02-09T01:28:08Z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FFFB536E16AC4079B8170CA5C34BDE0F_13</vt:lpwstr>
  </property>
</Properties>
</file>