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<sst xmlns="http://schemas.openxmlformats.org/spreadsheetml/2006/main" count="958" uniqueCount="338">
  <si>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</si>
  <si>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</si>
  <si>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</si>
  <si>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</si>
  <si>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</si>
  <si>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</si>
  <si>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</si>
  <si>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</si>
  <si>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</si>
  <si>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</si>
  <si>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</si>
  <si>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</si>
  <si>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</si>
  <si>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</si>
  <si>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</si>
  <si>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</si>
  <si>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</si>
  <si>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</si>
  <si>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</si>
  <si>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</si>
  <si>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</si>
  <si>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</si>
  <si>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</si>
  <si>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</si>
  <si>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</si>
  <si>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</si>
  <si>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</si>
  <si>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</si>
  <si>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</si>
  <si>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</si>
  <si>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</si>
  <si>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</si>
  <si>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</si>
  <si>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</si>
  <si>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</si>
  <si>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</si>
  <si>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</si>
  <si>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</si>
  <si>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</si>
  <si>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</si>
  <si>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</si>
  <si>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</si>
  <si>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</si>
  <si>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</si>
  <si>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</si>
  <si>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</si>
  <si>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</si>
  <si>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</si>
  <si>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</si>
  <si>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</si>
  <si>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</si>
  <si>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</si>
  <si>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</si>
  <si>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</si>
  <si>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</si>
  <si>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</si>
  <si>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</si>
  <si>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</si>
  <si>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</si>
  <si>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</si>
  <si>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</si>
  <si>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</si>
  <si>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QAJJAN83525</t>
  </si>
  <si>
    <t>合同交期</t>
  </si>
  <si>
    <t>产前确认样</t>
  </si>
  <si>
    <t>有</t>
  </si>
  <si>
    <t>无</t>
  </si>
  <si>
    <t>品名</t>
  </si>
  <si>
    <t>儿童无袖T恤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</si>
  <si>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</si>
  <si>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</si>
  <si>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</si>
  <si>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</si>
  <si>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</si>
  <si>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</si>
  <si>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</si>
  <si>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</si>
  <si>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</si>
  <si>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</si>
  <si>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</si>
  <si>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</si>
  <si>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</si>
  <si>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</si>
  <si>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</si>
  <si>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</si>
  <si>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</si>
  <si>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</si>
  <si>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</si>
  <si>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</si>
  <si>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</si>
  <si>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</si>
  <si>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</si>
  <si>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</si>
  <si>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</si>
  <si>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</si>
  <si>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</si>
  <si>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</si>
  <si>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</si>
  <si>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</si>
  <si>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</si>
  <si>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</si>
  <si>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</si>
  <si>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</si>
  <si>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</si>
  <si>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</si>
  <si>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</si>
  <si>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</si>
  <si>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</si>
  <si>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</si>
  <si>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</si>
  <si>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</si>
  <si>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</si>
  <si>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水光蓝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</si>
  <si>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</si>
  <si>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</si>
  <si>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</si>
  <si>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</si>
  <si>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</si>
  <si>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</si>
  <si>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</si>
  <si>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1.左右夹位有大小</t>
  </si>
  <si>
    <t>2.领形不圆顺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</si>
  <si>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</si>
  <si>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</si>
  <si>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</si>
  <si>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</si>
  <si>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</si>
  <si>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</si>
  <si>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</si>
  <si>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</si>
  <si>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</si>
  <si>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</si>
  <si>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</si>
  <si>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</si>
  <si>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</si>
  <si>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</si>
  <si>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</si>
  <si>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</si>
  <si>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</si>
  <si>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</si>
  <si>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</si>
  <si>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</si>
  <si>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110/56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</si>
  <si>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</si>
  <si>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</si>
  <si>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</si>
  <si>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</si>
  <si>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</si>
  <si>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</si>
  <si>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</si>
  <si>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</si>
  <si>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</si>
  <si>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+0</t>
  </si>
  <si>
    <t>胸围</t>
  </si>
  <si>
    <t>摆围</t>
  </si>
  <si>
    <t>-1</t>
  </si>
  <si>
    <t>-2</t>
  </si>
  <si>
    <t>下领围</t>
  </si>
  <si>
    <t>肩宽</t>
  </si>
  <si>
    <t xml:space="preserve"> 袖笼螺纹高</t>
  </si>
  <si>
    <t>领高</t>
  </si>
  <si>
    <t>前后摆差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</si>
  <si>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</si>
  <si>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</si>
  <si>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</si>
  <si>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</si>
  <si>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</si>
  <si>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</si>
  <si>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</si>
  <si>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</si>
  <si>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</si>
  <si>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</si>
  <si>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</si>
  <si>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</si>
  <si>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</si>
  <si>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1、大烫不良，领口不圆顺</t>
  </si>
  <si>
    <t>2、夹位左右不对称，有起皱</t>
  </si>
  <si>
    <t>3、污渍没有清理干净</t>
  </si>
  <si>
    <t>【整改的严重缺陷及整改复核时间】</t>
  </si>
  <si>
    <t>以上问题车间已整改</t>
  </si>
  <si>
    <t>+0.5</t>
  </si>
  <si>
    <t>-0.5</t>
  </si>
  <si>
    <t>+1</t>
  </si>
  <si>
    <t>+1.5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</si>
  <si>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</si>
  <si>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</si>
  <si>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</si>
  <si>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</si>
  <si>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</si>
  <si>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</si>
  <si>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</si>
  <si>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</si>
  <si>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</si>
  <si>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</si>
  <si>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</si>
  <si>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</si>
  <si>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</si>
  <si>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</si>
  <si>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</si>
  <si>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</si>
  <si>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</si>
  <si>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</si>
  <si>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</si>
  <si>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</si>
  <si>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</si>
  <si>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</si>
  <si>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</si>
  <si>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</si>
  <si>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</si>
  <si>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</si>
  <si>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</si>
  <si>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</si>
  <si>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</si>
  <si>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</si>
  <si>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</si>
  <si>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</si>
  <si>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</si>
  <si>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</si>
  <si>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</si>
  <si>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</si>
  <si>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</si>
  <si>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</si>
  <si>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1、大烫不很，夹弯不圆顺，不对称</t>
  </si>
  <si>
    <t>2、冚下脚止口外露，有起扭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</si>
  <si>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</si>
  <si>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</si>
  <si>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</si>
  <si>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</si>
  <si>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</si>
  <si>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</si>
  <si>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</si>
  <si>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</si>
  <si>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走货2260件，抽查125件，发现4件不良品，已按照以上提出的问题点改正，可以出货</t>
  </si>
  <si>
    <t>服装QC部门</t>
  </si>
  <si>
    <t>检验人</t>
  </si>
  <si>
    <t>+0 +0 +0</t>
  </si>
  <si>
    <t>+0.5 +0 +0</t>
  </si>
  <si>
    <t>+0 -0.5 +0.5</t>
  </si>
  <si>
    <t>+1 +0.5 +0</t>
  </si>
  <si>
    <t>-0.5 +0 +1</t>
  </si>
  <si>
    <t>+1 +0.5 +1</t>
  </si>
  <si>
    <t>+1 +1 +0.5</t>
  </si>
  <si>
    <t>+1.5 +1 +1.5</t>
  </si>
  <si>
    <t>+1 +1 +1.5</t>
  </si>
  <si>
    <t>+1.5 +1.5 +1</t>
  </si>
  <si>
    <t>-1 -0.5 -0.5</t>
  </si>
  <si>
    <t>-1 -1.5 -1.5</t>
  </si>
  <si>
    <t>+0 +0 -0.5</t>
  </si>
  <si>
    <t>-1.5 -1 -1</t>
  </si>
  <si>
    <t>-1 -1 -1.5</t>
  </si>
  <si>
    <t>-1 -0.5 +0</t>
  </si>
  <si>
    <t>-1 -1 -0.5</t>
  </si>
  <si>
    <t>-1 -1 +0</t>
  </si>
  <si>
    <t>-0.5 -1 -1</t>
  </si>
  <si>
    <t>-1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</si>
  <si>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</si>
  <si>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</si>
  <si>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</si>
  <si>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</si>
  <si>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</si>
  <si>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</si>
  <si>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</si>
  <si>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</si>
  <si>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</si>
  <si>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</si>
  <si>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</si>
  <si>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</si>
  <si>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</si>
  <si>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</si>
  <si>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</si>
  <si>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</si>
  <si>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水滴网眼布</t>
  </si>
  <si>
    <t>18Fw水手蓝</t>
  </si>
  <si>
    <t>恒诺纺织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</si>
  <si>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</si>
  <si>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</si>
  <si>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</si>
  <si>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</si>
  <si>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</si>
  <si>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</si>
  <si>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</si>
  <si>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</si>
  <si>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</si>
  <si>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</si>
  <si>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</si>
  <si>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</si>
  <si>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</si>
  <si>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</si>
  <si>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</si>
  <si>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</si>
  <si>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</si>
  <si>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</si>
  <si>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</si>
  <si>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</si>
  <si>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</si>
  <si>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</si>
  <si>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</si>
  <si>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</si>
  <si>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</si>
  <si>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</si>
  <si>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</si>
  <si>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</si>
  <si>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</si>
  <si>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</si>
  <si>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</si>
  <si>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</si>
  <si>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</si>
  <si>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</si>
  <si>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</si>
  <si>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</si>
  <si>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</si>
  <si>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</si>
  <si>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</si>
  <si>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</si>
  <si>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</si>
  <si>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</si>
  <si>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</si>
  <si>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</si>
  <si>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</si>
  <si>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</si>
  <si>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</si>
  <si>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前幅+后幅印花</t>
  </si>
  <si>
    <t>无脱落开裂</t>
  </si>
  <si>
    <t>制表时间：11/25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</si>
  <si>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</si>
  <si>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</si>
  <si>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</si>
  <si>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</si>
  <si>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</si>
  <si>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</si>
  <si>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TOREAD压花弹力后领带（1CM宽） </t>
  </si>
  <si>
    <t>19SS白色</t>
  </si>
  <si>
    <t>-3</t>
  </si>
  <si>
    <t>-4</t>
  </si>
  <si>
    <t>25SS水光蓝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</si>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</sst>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0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8" borderId="7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6" applyNumberFormat="0" applyAlignment="0" applyProtection="0">
      <alignment vertical="center"/>
    </xf>
    <xf numFmtId="0" fontId="59" fillId="10" borderId="77" applyNumberFormat="0" applyAlignment="0" applyProtection="0">
      <alignment vertical="center"/>
    </xf>
    <xf numFmtId="0" fontId="60" fillId="10" borderId="76" applyNumberFormat="0" applyAlignment="0" applyProtection="0">
      <alignment vertical="center"/>
    </xf>
    <xf numFmtId="0" fontId="61" fillId="11" borderId="78" applyNumberFormat="0" applyAlignment="0" applyProtection="0">
      <alignment vertical="center"/>
    </xf>
    <xf numFmtId="0" fontId="62" fillId="0" borderId="79" applyNumberFormat="0" applyFill="0" applyAlignment="0" applyProtection="0">
      <alignment vertical="center"/>
    </xf>
    <xf numFmtId="0" fontId="63" fillId="0" borderId="80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69" fillId="0" borderId="0"/>
    <xf numFmtId="0" fontId="18" fillId="0" borderId="0">
      <alignment vertical="center"/>
    </xf>
    <xf numFmtId="0" fontId="14" fillId="0" borderId="0">
      <alignment vertical="center"/>
    </xf>
    <xf numFmtId="0" fontId="18" fillId="0" borderId="0"/>
    <xf numFmtId="0" fontId="6" fillId="0" borderId="0">
      <alignment horizontal="center"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left" vertical="center"/>
    </xf>
    <xf numFmtId="0" fontId="20" fillId="0" borderId="11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4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8" fillId="3" borderId="2" xfId="52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6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5" fillId="0" borderId="0" xfId="53" applyFont="1" applyFill="1" applyAlignment="1"/>
    <xf numFmtId="0" fontId="17" fillId="0" borderId="13" xfId="53" applyFont="1" applyFill="1" applyBorder="1" applyAlignment="1">
      <alignment horizontal="center"/>
    </xf>
    <xf numFmtId="0" fontId="20" fillId="0" borderId="13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7" fillId="0" borderId="18" xfId="0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49" fontId="33" fillId="0" borderId="18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7" fillId="0" borderId="19" xfId="53" applyFont="1" applyFill="1" applyBorder="1" applyAlignment="1">
      <alignment horizontal="center"/>
    </xf>
    <xf numFmtId="49" fontId="17" fillId="0" borderId="20" xfId="53" applyNumberFormat="1" applyFont="1" applyFill="1" applyBorder="1" applyAlignment="1">
      <alignment horizontal="center"/>
    </xf>
    <xf numFmtId="49" fontId="33" fillId="0" borderId="20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7" fillId="0" borderId="21" xfId="52" applyFont="1" applyFill="1" applyBorder="1" applyAlignment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/>
    </xf>
    <xf numFmtId="49" fontId="33" fillId="0" borderId="22" xfId="54" applyNumberFormat="1" applyFont="1" applyFill="1" applyBorder="1" applyAlignment="1">
      <alignment horizontal="center" vertical="center"/>
    </xf>
    <xf numFmtId="49" fontId="33" fillId="0" borderId="23" xfId="54" applyNumberFormat="1" applyFont="1" applyFill="1" applyBorder="1" applyAlignment="1">
      <alignment horizontal="center" vertic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24" xfId="52" applyFont="1" applyBorder="1" applyAlignment="1">
      <alignment horizontal="center" vertical="top"/>
    </xf>
    <xf numFmtId="0" fontId="38" fillId="0" borderId="25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vertical="center"/>
    </xf>
    <xf numFmtId="0" fontId="38" fillId="0" borderId="26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vertical="center"/>
    </xf>
    <xf numFmtId="0" fontId="25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38" fillId="0" borderId="28" xfId="52" applyFont="1" applyFill="1" applyBorder="1" applyAlignment="1">
      <alignment horizontal="left" vertical="center"/>
    </xf>
    <xf numFmtId="0" fontId="18" fillId="0" borderId="20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right" vertical="center"/>
    </xf>
    <xf numFmtId="0" fontId="25" fillId="0" borderId="32" xfId="52" applyFont="1" applyFill="1" applyBorder="1" applyAlignment="1">
      <alignment horizontal="right" vertical="center"/>
    </xf>
    <xf numFmtId="0" fontId="13" fillId="0" borderId="25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58" fontId="25" fillId="0" borderId="20" xfId="52" applyNumberFormat="1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 wrapText="1"/>
    </xf>
    <xf numFmtId="0" fontId="18" fillId="0" borderId="23" xfId="52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 wrapText="1"/>
    </xf>
    <xf numFmtId="0" fontId="18" fillId="0" borderId="39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26" fillId="3" borderId="1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7" fillId="0" borderId="41" xfId="52" applyFont="1" applyFill="1" applyBorder="1" applyAlignment="1">
      <alignment horizontal="center" vertical="center"/>
    </xf>
    <xf numFmtId="0" fontId="24" fillId="0" borderId="5" xfId="53" applyFont="1" applyFill="1" applyBorder="1" applyAlignment="1" applyProtection="1">
      <alignment horizontal="center" vertical="center"/>
    </xf>
    <xf numFmtId="49" fontId="33" fillId="0" borderId="31" xfId="54" applyNumberFormat="1" applyFont="1" applyFill="1" applyBorder="1" applyAlignment="1">
      <alignment horizontal="center" vertical="center"/>
    </xf>
    <xf numFmtId="49" fontId="17" fillId="0" borderId="42" xfId="53" applyNumberFormat="1" applyFont="1" applyFill="1" applyBorder="1" applyAlignment="1">
      <alignment horizontal="center"/>
    </xf>
    <xf numFmtId="14" fontId="24" fillId="0" borderId="0" xfId="53" applyNumberFormat="1" applyFont="1" applyFill="1" applyAlignment="1"/>
    <xf numFmtId="0" fontId="10" fillId="0" borderId="0" xfId="0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3" fillId="0" borderId="44" xfId="52" applyFont="1" applyBorder="1" applyAlignment="1">
      <alignment horizontal="left" vertical="center"/>
    </xf>
    <xf numFmtId="0" fontId="13" fillId="0" borderId="25" xfId="52" applyFont="1" applyBorder="1" applyAlignment="1">
      <alignment horizontal="center" vertical="center"/>
    </xf>
    <xf numFmtId="0" fontId="13" fillId="0" borderId="26" xfId="52" applyFont="1" applyBorder="1" applyAlignment="1">
      <alignment horizontal="center" vertical="center"/>
    </xf>
    <xf numFmtId="0" fontId="13" fillId="0" borderId="37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37" xfId="52" applyFont="1" applyBorder="1" applyAlignment="1">
      <alignment horizontal="center" vertical="center"/>
    </xf>
    <xf numFmtId="0" fontId="13" fillId="0" borderId="27" xfId="52" applyFont="1" applyBorder="1" applyAlignment="1">
      <alignment horizontal="left" vertical="center"/>
    </xf>
    <xf numFmtId="0" fontId="13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3" fillId="0" borderId="27" xfId="52" applyFont="1" applyBorder="1" applyAlignment="1">
      <alignment vertical="center"/>
    </xf>
    <xf numFmtId="49" fontId="21" fillId="0" borderId="18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3" fillId="0" borderId="18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46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1" fillId="0" borderId="42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13" fillId="0" borderId="28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13" fillId="0" borderId="25" xfId="52" applyFont="1" applyBorder="1" applyAlignment="1">
      <alignment vertical="center"/>
    </xf>
    <xf numFmtId="0" fontId="18" fillId="0" borderId="26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18" fillId="0" borderId="26" xfId="52" applyFont="1" applyBorder="1" applyAlignment="1">
      <alignment vertical="center"/>
    </xf>
    <xf numFmtId="0" fontId="13" fillId="0" borderId="26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13" fillId="0" borderId="0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 wrapText="1"/>
    </xf>
    <xf numFmtId="0" fontId="25" fillId="0" borderId="30" xfId="52" applyFont="1" applyBorder="1" applyAlignment="1">
      <alignment horizontal="left" vertical="center" wrapText="1"/>
    </xf>
    <xf numFmtId="0" fontId="25" fillId="0" borderId="47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 wrapText="1"/>
    </xf>
    <xf numFmtId="0" fontId="25" fillId="0" borderId="26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13" fillId="0" borderId="28" xfId="52" applyFont="1" applyBorder="1" applyAlignment="1">
      <alignment horizontal="center" vertical="center"/>
    </xf>
    <xf numFmtId="0" fontId="13" fillId="0" borderId="20" xfId="52" applyFont="1" applyBorder="1" applyAlignment="1">
      <alignment horizontal="center" vertical="center"/>
    </xf>
    <xf numFmtId="0" fontId="13" fillId="0" borderId="27" xfId="52" applyFont="1" applyBorder="1" applyAlignment="1">
      <alignment horizontal="center" vertical="center"/>
    </xf>
    <xf numFmtId="0" fontId="13" fillId="0" borderId="18" xfId="52" applyFont="1" applyBorder="1" applyAlignment="1">
      <alignment horizontal="center" vertical="center"/>
    </xf>
    <xf numFmtId="0" fontId="38" fillId="0" borderId="18" xfId="52" applyFont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49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3" fillId="0" borderId="33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2" fillId="0" borderId="50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12" fillId="0" borderId="51" xfId="52" applyFont="1" applyBorder="1" applyAlignment="1">
      <alignment horizontal="center" vertical="center"/>
    </xf>
    <xf numFmtId="0" fontId="12" fillId="0" borderId="52" xfId="52" applyFont="1" applyFill="1" applyBorder="1" applyAlignment="1">
      <alignment horizontal="left" vertical="center"/>
    </xf>
    <xf numFmtId="0" fontId="12" fillId="0" borderId="51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center" vertical="center"/>
    </xf>
    <xf numFmtId="0" fontId="12" fillId="0" borderId="54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3" fillId="0" borderId="23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3" fillId="0" borderId="23" xfId="52" applyFont="1" applyBorder="1" applyAlignment="1">
      <alignment horizontal="center" vertical="center"/>
    </xf>
    <xf numFmtId="0" fontId="38" fillId="0" borderId="22" xfId="52" applyFont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13" fillId="0" borderId="39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179" fontId="27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59" xfId="0" applyFont="1" applyFill="1" applyBorder="1" applyAlignment="1">
      <alignment horizontal="center" vertical="center"/>
    </xf>
    <xf numFmtId="0" fontId="17" fillId="0" borderId="18" xfId="53" applyFont="1" applyFill="1" applyBorder="1" applyAlignment="1"/>
    <xf numFmtId="0" fontId="18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13" fillId="0" borderId="60" xfId="52" applyFont="1" applyBorder="1" applyAlignment="1">
      <alignment horizontal="left" vertical="center"/>
    </xf>
    <xf numFmtId="0" fontId="13" fillId="0" borderId="2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2" fillId="0" borderId="52" xfId="52" applyFont="1" applyBorder="1" applyAlignment="1">
      <alignment horizontal="left" vertical="center"/>
    </xf>
    <xf numFmtId="0" fontId="12" fillId="0" borderId="51" xfId="52" applyFont="1" applyBorder="1" applyAlignment="1">
      <alignment horizontal="left" vertical="center"/>
    </xf>
    <xf numFmtId="0" fontId="13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13" fillId="0" borderId="54" xfId="52" applyFont="1" applyBorder="1" applyAlignment="1">
      <alignment vertical="center"/>
    </xf>
    <xf numFmtId="0" fontId="13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13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3" fillId="0" borderId="48" xfId="52" applyFont="1" applyBorder="1" applyAlignment="1">
      <alignment horizontal="left" vertical="center" wrapText="1"/>
    </xf>
    <xf numFmtId="0" fontId="13" fillId="0" borderId="49" xfId="52" applyFont="1" applyBorder="1" applyAlignment="1">
      <alignment horizontal="left" vertical="center" wrapText="1"/>
    </xf>
    <xf numFmtId="0" fontId="13" fillId="0" borderId="61" xfId="52" applyFont="1" applyBorder="1" applyAlignment="1">
      <alignment horizontal="left" vertical="center"/>
    </xf>
    <xf numFmtId="0" fontId="13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9" fontId="21" fillId="0" borderId="18" xfId="52" applyNumberFormat="1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48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1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1" fillId="0" borderId="66" xfId="52" applyFont="1" applyBorder="1" applyAlignment="1">
      <alignment vertical="center"/>
    </xf>
    <xf numFmtId="0" fontId="12" fillId="0" borderId="66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12" fillId="0" borderId="34" xfId="52" applyFont="1" applyBorder="1" applyAlignment="1">
      <alignment horizontal="center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3" fillId="0" borderId="68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3" fillId="0" borderId="0" xfId="52" applyFont="1" applyBorder="1" applyAlignment="1">
      <alignment vertical="center"/>
    </xf>
    <xf numFmtId="0" fontId="13" fillId="0" borderId="40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/>
    </xf>
    <xf numFmtId="0" fontId="13" fillId="0" borderId="2" xfId="52" applyFont="1" applyBorder="1" applyAlignment="1">
      <alignment horizontal="center" vertical="center"/>
    </xf>
    <xf numFmtId="0" fontId="44" fillId="0" borderId="39" xfId="52" applyFont="1" applyBorder="1" applyAlignment="1">
      <alignment horizontal="left" vertical="center"/>
    </xf>
    <xf numFmtId="9" fontId="21" fillId="0" borderId="54" xfId="52" applyNumberFormat="1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40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12" fillId="0" borderId="70" xfId="52" applyFont="1" applyBorder="1" applyAlignment="1">
      <alignment horizontal="center" vertical="center"/>
    </xf>
    <xf numFmtId="0" fontId="21" fillId="0" borderId="66" xfId="52" applyFont="1" applyBorder="1" applyAlignment="1">
      <alignment horizontal="center" vertical="center"/>
    </xf>
    <xf numFmtId="0" fontId="21" fillId="0" borderId="68" xfId="52" applyFont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6" fillId="0" borderId="14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5" fillId="0" borderId="21" xfId="0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/>
    </xf>
    <xf numFmtId="0" fontId="46" fillId="0" borderId="15" xfId="0" applyFont="1" applyBorder="1"/>
    <xf numFmtId="0" fontId="0" fillId="0" borderId="15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106680</xdr:colOff>
      <xdr:row>2</xdr:row>
      <xdr:rowOff>45085</xdr:rowOff>
    </xdr:from>
    <xdr:to>
      <xdr:col>9</xdr:col>
      <xdr:colOff>521970</xdr:colOff>
      <xdr:row>5</xdr:row>
      <xdr:rowOff>348615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6060" y="626110"/>
          <a:ext cx="2548890" cy="1446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0" customWidth="1"/>
    <col min="3" max="3" width="10.125" customWidth="1"/>
  </cols>
  <sheetData>
    <row r="1" ht="21" customHeight="1" spans="1:2">
      <c r="A1" s="431"/>
      <c r="B1" s="432" t="s">
        <v>0</v>
      </c>
    </row>
    <row r="2" spans="1:2">
      <c r="A2" s="9">
        <v>1</v>
      </c>
      <c r="B2" s="433" t="s">
        <v>1</v>
      </c>
    </row>
    <row r="3" spans="1:2">
      <c r="A3" s="9">
        <v>2</v>
      </c>
      <c r="B3" s="433" t="s">
        <v>2</v>
      </c>
    </row>
    <row r="4" spans="1:2">
      <c r="A4" s="9">
        <v>3</v>
      </c>
      <c r="B4" s="433" t="s">
        <v>3</v>
      </c>
    </row>
    <row r="5" spans="1:2">
      <c r="A5" s="9">
        <v>4</v>
      </c>
      <c r="B5" s="433" t="s">
        <v>4</v>
      </c>
    </row>
    <row r="6" spans="1:2">
      <c r="A6" s="9">
        <v>5</v>
      </c>
      <c r="B6" s="433" t="s">
        <v>5</v>
      </c>
    </row>
    <row r="7" spans="1:2">
      <c r="A7" s="9">
        <v>6</v>
      </c>
      <c r="B7" s="433" t="s">
        <v>6</v>
      </c>
    </row>
    <row r="8" s="429" customFormat="1" ht="15" customHeight="1" spans="1:2">
      <c r="A8" s="434">
        <v>7</v>
      </c>
      <c r="B8" s="435" t="s">
        <v>7</v>
      </c>
    </row>
    <row r="9" ht="18.95" customHeight="1" spans="1:2">
      <c r="A9" s="431"/>
      <c r="B9" s="436" t="s">
        <v>8</v>
      </c>
    </row>
    <row r="10" ht="15.95" customHeight="1" spans="1:2">
      <c r="A10" s="9">
        <v>1</v>
      </c>
      <c r="B10" s="437" t="s">
        <v>9</v>
      </c>
    </row>
    <row r="11" spans="1:2">
      <c r="A11" s="9">
        <v>2</v>
      </c>
      <c r="B11" s="433" t="s">
        <v>10</v>
      </c>
    </row>
    <row r="12" spans="1:2">
      <c r="A12" s="9">
        <v>3</v>
      </c>
      <c r="B12" s="435" t="s">
        <v>11</v>
      </c>
    </row>
    <row r="13" spans="1:2">
      <c r="A13" s="9">
        <v>4</v>
      </c>
      <c r="B13" s="433" t="s">
        <v>12</v>
      </c>
    </row>
    <row r="14" spans="1:2">
      <c r="A14" s="9">
        <v>5</v>
      </c>
      <c r="B14" s="433" t="s">
        <v>13</v>
      </c>
    </row>
    <row r="15" spans="1:2">
      <c r="A15" s="9">
        <v>6</v>
      </c>
      <c r="B15" s="433" t="s">
        <v>14</v>
      </c>
    </row>
    <row r="16" spans="1:2">
      <c r="A16" s="9">
        <v>7</v>
      </c>
      <c r="B16" s="433" t="s">
        <v>15</v>
      </c>
    </row>
    <row r="17" spans="1:2">
      <c r="A17" s="9">
        <v>8</v>
      </c>
      <c r="B17" s="433" t="s">
        <v>16</v>
      </c>
    </row>
    <row r="18" spans="1:2">
      <c r="A18" s="9">
        <v>9</v>
      </c>
      <c r="B18" s="433" t="s">
        <v>17</v>
      </c>
    </row>
    <row r="19" spans="1:2">
      <c r="A19" s="9"/>
      <c r="B19" s="433"/>
    </row>
    <row r="20" ht="20.25" spans="1:2">
      <c r="A20" s="431"/>
      <c r="B20" s="432" t="s">
        <v>18</v>
      </c>
    </row>
    <row r="21" spans="1:2">
      <c r="A21" s="9">
        <v>1</v>
      </c>
      <c r="B21" s="438" t="s">
        <v>19</v>
      </c>
    </row>
    <row r="22" spans="1:2">
      <c r="A22" s="9">
        <v>2</v>
      </c>
      <c r="B22" s="433" t="s">
        <v>20</v>
      </c>
    </row>
    <row r="23" spans="1:2">
      <c r="A23" s="9">
        <v>3</v>
      </c>
      <c r="B23" s="433" t="s">
        <v>21</v>
      </c>
    </row>
    <row r="24" spans="1:2">
      <c r="A24" s="9">
        <v>4</v>
      </c>
      <c r="B24" s="433" t="s">
        <v>22</v>
      </c>
    </row>
    <row r="25" spans="1:2">
      <c r="A25" s="9">
        <v>5</v>
      </c>
      <c r="B25" s="433" t="s">
        <v>23</v>
      </c>
    </row>
    <row r="26" spans="1:2">
      <c r="A26" s="9">
        <v>6</v>
      </c>
      <c r="B26" s="433" t="s">
        <v>24</v>
      </c>
    </row>
    <row r="27" spans="1:2">
      <c r="A27" s="9">
        <v>7</v>
      </c>
      <c r="B27" s="433" t="s">
        <v>25</v>
      </c>
    </row>
    <row r="28" spans="1:2">
      <c r="A28" s="9"/>
      <c r="B28" s="433"/>
    </row>
    <row r="29" ht="20.25" spans="1:2">
      <c r="A29" s="431"/>
      <c r="B29" s="432" t="s">
        <v>26</v>
      </c>
    </row>
    <row r="30" spans="1:2">
      <c r="A30" s="9">
        <v>1</v>
      </c>
      <c r="B30" s="438" t="s">
        <v>27</v>
      </c>
    </row>
    <row r="31" spans="1:2">
      <c r="A31" s="9">
        <v>2</v>
      </c>
      <c r="B31" s="433" t="s">
        <v>28</v>
      </c>
    </row>
    <row r="32" spans="1:2">
      <c r="A32" s="9">
        <v>3</v>
      </c>
      <c r="B32" s="433" t="s">
        <v>29</v>
      </c>
    </row>
    <row r="33" ht="28.5" spans="1:2">
      <c r="A33" s="9">
        <v>4</v>
      </c>
      <c r="B33" s="433" t="s">
        <v>30</v>
      </c>
    </row>
    <row r="34" spans="1:2">
      <c r="A34" s="9">
        <v>5</v>
      </c>
      <c r="B34" s="433" t="s">
        <v>31</v>
      </c>
    </row>
    <row r="35" spans="1:2">
      <c r="A35" s="9">
        <v>6</v>
      </c>
      <c r="B35" s="433" t="s">
        <v>32</v>
      </c>
    </row>
    <row r="36" spans="1:2">
      <c r="A36" s="9">
        <v>7</v>
      </c>
      <c r="B36" s="433" t="s">
        <v>33</v>
      </c>
    </row>
    <row r="37" spans="1:2">
      <c r="A37" s="9"/>
      <c r="B37" s="433"/>
    </row>
    <row r="39" spans="1:2">
      <c r="A39" s="439" t="s">
        <v>34</v>
      </c>
      <c r="B39" s="44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278</v>
      </c>
      <c r="H2" s="4"/>
      <c r="I2" s="4" t="s">
        <v>279</v>
      </c>
      <c r="J2" s="4"/>
      <c r="K2" s="6" t="s">
        <v>280</v>
      </c>
      <c r="L2" s="66" t="s">
        <v>281</v>
      </c>
      <c r="M2" s="20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67"/>
      <c r="M3" s="21"/>
    </row>
    <row r="4" ht="22" customHeight="1" spans="1:13">
      <c r="A4" s="58">
        <v>1</v>
      </c>
      <c r="B4" s="24" t="s">
        <v>273</v>
      </c>
      <c r="C4" s="25">
        <v>240925083</v>
      </c>
      <c r="D4" s="24" t="s">
        <v>271</v>
      </c>
      <c r="E4" s="26" t="s">
        <v>272</v>
      </c>
      <c r="F4" s="24" t="s">
        <v>62</v>
      </c>
      <c r="G4" s="59">
        <v>-0.01</v>
      </c>
      <c r="H4" s="59">
        <v>0</v>
      </c>
      <c r="I4" s="59">
        <v>-0.01</v>
      </c>
      <c r="J4" s="59">
        <v>0</v>
      </c>
      <c r="K4" s="62"/>
      <c r="L4" s="12" t="s">
        <v>95</v>
      </c>
      <c r="M4" s="12" t="s">
        <v>285</v>
      </c>
    </row>
    <row r="5" ht="22" customHeight="1" spans="1:13">
      <c r="A5" s="58">
        <v>2</v>
      </c>
      <c r="B5" s="24" t="s">
        <v>273</v>
      </c>
      <c r="C5" s="25">
        <v>240922078</v>
      </c>
      <c r="D5" s="24" t="s">
        <v>271</v>
      </c>
      <c r="E5" s="26" t="s">
        <v>112</v>
      </c>
      <c r="F5" s="24" t="s">
        <v>62</v>
      </c>
      <c r="G5" s="59">
        <v>-0.01</v>
      </c>
      <c r="H5" s="59">
        <v>0</v>
      </c>
      <c r="I5" s="59">
        <v>-0.01</v>
      </c>
      <c r="J5" s="59">
        <v>0</v>
      </c>
      <c r="K5" s="62"/>
      <c r="L5" s="12" t="s">
        <v>95</v>
      </c>
      <c r="M5" s="12" t="s">
        <v>285</v>
      </c>
    </row>
    <row r="6" ht="22" customHeight="1" spans="1:13">
      <c r="A6" s="58">
        <v>3</v>
      </c>
      <c r="B6" s="24" t="s">
        <v>273</v>
      </c>
      <c r="C6" s="25">
        <v>240930007</v>
      </c>
      <c r="D6" s="24" t="s">
        <v>271</v>
      </c>
      <c r="E6" s="26" t="s">
        <v>113</v>
      </c>
      <c r="F6" s="24" t="s">
        <v>62</v>
      </c>
      <c r="G6" s="59">
        <v>-0.01</v>
      </c>
      <c r="H6" s="59">
        <v>0</v>
      </c>
      <c r="I6" s="59">
        <v>-0.01</v>
      </c>
      <c r="J6" s="59">
        <v>0</v>
      </c>
      <c r="K6" s="62"/>
      <c r="L6" s="12" t="s">
        <v>95</v>
      </c>
      <c r="M6" s="12" t="s">
        <v>285</v>
      </c>
    </row>
    <row r="7" ht="22" customHeight="1" spans="1:13">
      <c r="A7" s="58">
        <v>4</v>
      </c>
      <c r="B7" s="24" t="s">
        <v>273</v>
      </c>
      <c r="C7" s="25">
        <v>240930008</v>
      </c>
      <c r="D7" s="24" t="s">
        <v>271</v>
      </c>
      <c r="E7" s="26" t="s">
        <v>113</v>
      </c>
      <c r="F7" s="24" t="s">
        <v>62</v>
      </c>
      <c r="G7" s="59">
        <v>-0.01</v>
      </c>
      <c r="H7" s="59">
        <v>0</v>
      </c>
      <c r="I7" s="59">
        <v>-0.01</v>
      </c>
      <c r="J7" s="59">
        <v>0</v>
      </c>
      <c r="K7" s="62"/>
      <c r="L7" s="12" t="s">
        <v>95</v>
      </c>
      <c r="M7" s="12" t="s">
        <v>285</v>
      </c>
    </row>
    <row r="8" ht="22" customHeight="1" spans="1:13">
      <c r="A8" s="58"/>
      <c r="B8" s="60"/>
      <c r="C8" s="28"/>
      <c r="D8" s="28"/>
      <c r="E8" s="28"/>
      <c r="F8" s="61"/>
      <c r="G8" s="62"/>
      <c r="H8" s="63"/>
      <c r="I8" s="63"/>
      <c r="J8" s="63"/>
      <c r="K8" s="62"/>
      <c r="L8" s="9"/>
      <c r="M8" s="9"/>
    </row>
    <row r="9" ht="22" customHeight="1" spans="1:13">
      <c r="A9" s="58"/>
      <c r="B9" s="60"/>
      <c r="C9" s="28"/>
      <c r="D9" s="28"/>
      <c r="E9" s="28"/>
      <c r="F9" s="61"/>
      <c r="G9" s="62"/>
      <c r="H9" s="63"/>
      <c r="I9" s="63"/>
      <c r="J9" s="63"/>
      <c r="K9" s="62"/>
      <c r="L9" s="9"/>
      <c r="M9" s="9"/>
    </row>
    <row r="10" ht="22" customHeight="1" spans="1:13">
      <c r="A10" s="58"/>
      <c r="B10" s="60"/>
      <c r="C10" s="28"/>
      <c r="D10" s="28"/>
      <c r="E10" s="28"/>
      <c r="F10" s="61"/>
      <c r="G10" s="62"/>
      <c r="H10" s="63"/>
      <c r="I10" s="63"/>
      <c r="J10" s="63"/>
      <c r="K10" s="62"/>
      <c r="L10" s="9"/>
      <c r="M10" s="9"/>
    </row>
    <row r="11" ht="22" customHeight="1" spans="1:13">
      <c r="A11" s="58"/>
      <c r="B11" s="60"/>
      <c r="C11" s="28"/>
      <c r="D11" s="28"/>
      <c r="E11" s="28"/>
      <c r="F11" s="61"/>
      <c r="G11" s="62"/>
      <c r="H11" s="63"/>
      <c r="I11" s="63"/>
      <c r="J11" s="63"/>
      <c r="K11" s="62"/>
      <c r="L11" s="9"/>
      <c r="M11" s="9"/>
    </row>
    <row r="12" s="2" customFormat="1" ht="18.75" spans="1:13">
      <c r="A12" s="14" t="s">
        <v>286</v>
      </c>
      <c r="B12" s="15"/>
      <c r="C12" s="15"/>
      <c r="D12" s="28"/>
      <c r="E12" s="16"/>
      <c r="F12" s="61"/>
      <c r="G12" s="29"/>
      <c r="H12" s="14" t="s">
        <v>275</v>
      </c>
      <c r="I12" s="15"/>
      <c r="J12" s="15"/>
      <c r="K12" s="16"/>
      <c r="L12" s="68"/>
      <c r="M12" s="22"/>
    </row>
    <row r="13" ht="84" customHeight="1" spans="1:13">
      <c r="A13" s="64" t="s">
        <v>287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6" t="s">
        <v>290</v>
      </c>
      <c r="H2" s="37"/>
      <c r="I2" s="55"/>
      <c r="J2" s="36" t="s">
        <v>291</v>
      </c>
      <c r="K2" s="37"/>
      <c r="L2" s="55"/>
      <c r="M2" s="36" t="s">
        <v>292</v>
      </c>
      <c r="N2" s="37"/>
      <c r="O2" s="55"/>
      <c r="P2" s="36" t="s">
        <v>293</v>
      </c>
      <c r="Q2" s="37"/>
      <c r="R2" s="55"/>
      <c r="S2" s="37" t="s">
        <v>294</v>
      </c>
      <c r="T2" s="37"/>
      <c r="U2" s="55"/>
      <c r="V2" s="32" t="s">
        <v>295</v>
      </c>
      <c r="W2" s="32" t="s">
        <v>270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296</v>
      </c>
      <c r="H3" s="4" t="s">
        <v>67</v>
      </c>
      <c r="I3" s="4" t="s">
        <v>261</v>
      </c>
      <c r="J3" s="4" t="s">
        <v>296</v>
      </c>
      <c r="K3" s="4" t="s">
        <v>67</v>
      </c>
      <c r="L3" s="4" t="s">
        <v>261</v>
      </c>
      <c r="M3" s="4" t="s">
        <v>296</v>
      </c>
      <c r="N3" s="4" t="s">
        <v>67</v>
      </c>
      <c r="O3" s="4" t="s">
        <v>261</v>
      </c>
      <c r="P3" s="4" t="s">
        <v>296</v>
      </c>
      <c r="Q3" s="4" t="s">
        <v>67</v>
      </c>
      <c r="R3" s="4" t="s">
        <v>261</v>
      </c>
      <c r="S3" s="4" t="s">
        <v>296</v>
      </c>
      <c r="T3" s="4" t="s">
        <v>67</v>
      </c>
      <c r="U3" s="4" t="s">
        <v>261</v>
      </c>
      <c r="V3" s="57"/>
      <c r="W3" s="57"/>
    </row>
    <row r="4" ht="15" spans="1:23">
      <c r="A4" s="39" t="s">
        <v>297</v>
      </c>
      <c r="B4" s="24" t="s">
        <v>273</v>
      </c>
      <c r="C4" s="25">
        <v>240925083</v>
      </c>
      <c r="D4" s="24" t="s">
        <v>271</v>
      </c>
      <c r="E4" s="26" t="s">
        <v>272</v>
      </c>
      <c r="F4" s="24" t="s">
        <v>62</v>
      </c>
      <c r="G4" s="27"/>
      <c r="H4" s="40"/>
      <c r="I4" s="40"/>
      <c r="J4" s="40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298</v>
      </c>
      <c r="W4" s="12"/>
    </row>
    <row r="5" ht="16.5" spans="1:23">
      <c r="A5" s="41"/>
      <c r="B5" s="24" t="s">
        <v>273</v>
      </c>
      <c r="C5" s="25">
        <v>240922078</v>
      </c>
      <c r="D5" s="24" t="s">
        <v>271</v>
      </c>
      <c r="E5" s="26" t="s">
        <v>112</v>
      </c>
      <c r="F5" s="24" t="s">
        <v>62</v>
      </c>
      <c r="G5" s="42" t="s">
        <v>299</v>
      </c>
      <c r="H5" s="43"/>
      <c r="I5" s="56"/>
      <c r="J5" s="42" t="s">
        <v>300</v>
      </c>
      <c r="K5" s="43"/>
      <c r="L5" s="56"/>
      <c r="M5" s="36" t="s">
        <v>301</v>
      </c>
      <c r="N5" s="37"/>
      <c r="O5" s="55"/>
      <c r="P5" s="36" t="s">
        <v>302</v>
      </c>
      <c r="Q5" s="37"/>
      <c r="R5" s="55"/>
      <c r="S5" s="37" t="s">
        <v>303</v>
      </c>
      <c r="T5" s="37"/>
      <c r="U5" s="55"/>
      <c r="V5" s="12"/>
      <c r="W5" s="12"/>
    </row>
    <row r="6" ht="16.5" spans="1:23">
      <c r="A6" s="41"/>
      <c r="B6" s="24" t="s">
        <v>273</v>
      </c>
      <c r="C6" s="25">
        <v>240930007</v>
      </c>
      <c r="D6" s="24" t="s">
        <v>271</v>
      </c>
      <c r="E6" s="26" t="s">
        <v>113</v>
      </c>
      <c r="F6" s="24" t="s">
        <v>62</v>
      </c>
      <c r="G6" s="44" t="s">
        <v>296</v>
      </c>
      <c r="H6" s="44" t="s">
        <v>67</v>
      </c>
      <c r="I6" s="44" t="s">
        <v>261</v>
      </c>
      <c r="J6" s="44" t="s">
        <v>296</v>
      </c>
      <c r="K6" s="44" t="s">
        <v>67</v>
      </c>
      <c r="L6" s="44" t="s">
        <v>261</v>
      </c>
      <c r="M6" s="4" t="s">
        <v>296</v>
      </c>
      <c r="N6" s="4" t="s">
        <v>67</v>
      </c>
      <c r="O6" s="4" t="s">
        <v>261</v>
      </c>
      <c r="P6" s="4" t="s">
        <v>296</v>
      </c>
      <c r="Q6" s="4" t="s">
        <v>67</v>
      </c>
      <c r="R6" s="4" t="s">
        <v>261</v>
      </c>
      <c r="S6" s="4" t="s">
        <v>296</v>
      </c>
      <c r="T6" s="4" t="s">
        <v>67</v>
      </c>
      <c r="U6" s="4" t="s">
        <v>261</v>
      </c>
      <c r="V6" s="12"/>
      <c r="W6" s="12"/>
    </row>
    <row r="7" ht="15" spans="1:23">
      <c r="A7" s="45"/>
      <c r="B7" s="24" t="s">
        <v>273</v>
      </c>
      <c r="C7" s="25">
        <v>240930008</v>
      </c>
      <c r="D7" s="24" t="s">
        <v>271</v>
      </c>
      <c r="E7" s="26" t="s">
        <v>113</v>
      </c>
      <c r="F7" s="24" t="s">
        <v>62</v>
      </c>
      <c r="G7" s="27"/>
      <c r="H7" s="40"/>
      <c r="I7" s="40"/>
      <c r="J7" s="40"/>
      <c r="K7" s="40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9"/>
      <c r="B8" s="46"/>
      <c r="C8" s="47"/>
      <c r="D8" s="47"/>
      <c r="E8" s="47"/>
      <c r="F8" s="39"/>
      <c r="G8" s="12"/>
      <c r="H8" s="40"/>
      <c r="I8" s="40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1"/>
      <c r="B9" s="48"/>
      <c r="C9" s="45"/>
      <c r="D9" s="49"/>
      <c r="E9" s="45"/>
      <c r="F9" s="45"/>
      <c r="G9" s="12"/>
      <c r="H9" s="40"/>
      <c r="I9" s="4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9"/>
      <c r="B10" s="46"/>
      <c r="C10" s="50"/>
      <c r="D10" s="47"/>
      <c r="E10" s="50"/>
      <c r="F10" s="39"/>
      <c r="G10" s="12"/>
      <c r="H10" s="40"/>
      <c r="I10" s="40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8"/>
      <c r="C11" s="51"/>
      <c r="D11" s="49"/>
      <c r="E11" s="51"/>
      <c r="F11" s="45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2"/>
      <c r="B12" s="52"/>
      <c r="C12" s="52"/>
      <c r="D12" s="52"/>
      <c r="E12" s="52"/>
      <c r="F12" s="5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1"/>
      <c r="B13" s="51"/>
      <c r="C13" s="51"/>
      <c r="D13" s="51"/>
      <c r="E13" s="51"/>
      <c r="F13" s="5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2"/>
      <c r="B14" s="52"/>
      <c r="C14" s="52"/>
      <c r="D14" s="52"/>
      <c r="E14" s="52"/>
      <c r="F14" s="5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1"/>
      <c r="B15" s="51"/>
      <c r="C15" s="51"/>
      <c r="D15" s="51"/>
      <c r="E15" s="51"/>
      <c r="F15" s="5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304</v>
      </c>
      <c r="B17" s="15"/>
      <c r="C17" s="15"/>
      <c r="D17" s="15"/>
      <c r="E17" s="16"/>
      <c r="F17" s="17"/>
      <c r="G17" s="29"/>
      <c r="H17" s="35"/>
      <c r="I17" s="35"/>
      <c r="J17" s="14" t="s">
        <v>275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3" t="s">
        <v>305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307</v>
      </c>
      <c r="B2" s="32" t="s">
        <v>257</v>
      </c>
      <c r="C2" s="32" t="s">
        <v>258</v>
      </c>
      <c r="D2" s="32" t="s">
        <v>259</v>
      </c>
      <c r="E2" s="32" t="s">
        <v>260</v>
      </c>
      <c r="F2" s="32" t="s">
        <v>261</v>
      </c>
      <c r="G2" s="31" t="s">
        <v>308</v>
      </c>
      <c r="H2" s="31" t="s">
        <v>309</v>
      </c>
      <c r="I2" s="31" t="s">
        <v>310</v>
      </c>
      <c r="J2" s="31" t="s">
        <v>309</v>
      </c>
      <c r="K2" s="31" t="s">
        <v>311</v>
      </c>
      <c r="L2" s="31" t="s">
        <v>309</v>
      </c>
      <c r="M2" s="32" t="s">
        <v>295</v>
      </c>
      <c r="N2" s="32" t="s">
        <v>270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3" t="s">
        <v>307</v>
      </c>
      <c r="B4" s="34" t="s">
        <v>312</v>
      </c>
      <c r="C4" s="34" t="s">
        <v>296</v>
      </c>
      <c r="D4" s="34" t="s">
        <v>259</v>
      </c>
      <c r="E4" s="32" t="s">
        <v>260</v>
      </c>
      <c r="F4" s="32" t="s">
        <v>261</v>
      </c>
      <c r="G4" s="31" t="s">
        <v>308</v>
      </c>
      <c r="H4" s="31" t="s">
        <v>309</v>
      </c>
      <c r="I4" s="31" t="s">
        <v>310</v>
      </c>
      <c r="J4" s="31" t="s">
        <v>309</v>
      </c>
      <c r="K4" s="31" t="s">
        <v>311</v>
      </c>
      <c r="L4" s="31" t="s">
        <v>309</v>
      </c>
      <c r="M4" s="32" t="s">
        <v>295</v>
      </c>
      <c r="N4" s="32" t="s">
        <v>270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313</v>
      </c>
      <c r="B11" s="15"/>
      <c r="C11" s="15"/>
      <c r="D11" s="16"/>
      <c r="E11" s="17"/>
      <c r="F11" s="35"/>
      <c r="G11" s="29"/>
      <c r="H11" s="35"/>
      <c r="I11" s="14" t="s">
        <v>314</v>
      </c>
      <c r="J11" s="15"/>
      <c r="K11" s="15"/>
      <c r="L11" s="15"/>
      <c r="M11" s="15"/>
      <c r="N11" s="22"/>
    </row>
    <row r="12" ht="16.5" spans="1:14">
      <c r="A12" s="18" t="s">
        <v>315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5" sqref="J1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295</v>
      </c>
      <c r="L2" s="5" t="s">
        <v>270</v>
      </c>
    </row>
    <row r="3" ht="30" customHeight="1" spans="1:12">
      <c r="A3" s="23">
        <v>1</v>
      </c>
      <c r="B3" s="24" t="s">
        <v>273</v>
      </c>
      <c r="C3" s="25">
        <v>240925083</v>
      </c>
      <c r="D3" s="24" t="s">
        <v>271</v>
      </c>
      <c r="E3" s="26" t="s">
        <v>272</v>
      </c>
      <c r="F3" s="24" t="s">
        <v>62</v>
      </c>
      <c r="G3" s="12" t="s">
        <v>321</v>
      </c>
      <c r="H3" s="27"/>
      <c r="I3" s="27"/>
      <c r="J3" s="12"/>
      <c r="K3" s="30" t="s">
        <v>322</v>
      </c>
      <c r="L3" s="12" t="s">
        <v>285</v>
      </c>
    </row>
    <row r="4" ht="30" customHeight="1" spans="1:12">
      <c r="A4" s="23">
        <v>2</v>
      </c>
      <c r="B4" s="24" t="s">
        <v>273</v>
      </c>
      <c r="C4" s="25">
        <v>240922078</v>
      </c>
      <c r="D4" s="24" t="s">
        <v>271</v>
      </c>
      <c r="E4" s="26" t="s">
        <v>112</v>
      </c>
      <c r="F4" s="24" t="s">
        <v>62</v>
      </c>
      <c r="G4" s="12" t="s">
        <v>321</v>
      </c>
      <c r="H4" s="27"/>
      <c r="I4" s="27"/>
      <c r="J4" s="12"/>
      <c r="K4" s="30" t="s">
        <v>322</v>
      </c>
      <c r="L4" s="12" t="s">
        <v>285</v>
      </c>
    </row>
    <row r="5" ht="30" customHeight="1" spans="1:12">
      <c r="A5" s="23">
        <v>3</v>
      </c>
      <c r="B5" s="24" t="s">
        <v>273</v>
      </c>
      <c r="C5" s="25">
        <v>240930007</v>
      </c>
      <c r="D5" s="24" t="s">
        <v>271</v>
      </c>
      <c r="E5" s="26" t="s">
        <v>113</v>
      </c>
      <c r="F5" s="24" t="s">
        <v>62</v>
      </c>
      <c r="G5" s="12" t="s">
        <v>321</v>
      </c>
      <c r="H5" s="12"/>
      <c r="I5" s="9"/>
      <c r="J5" s="9"/>
      <c r="K5" s="30" t="s">
        <v>322</v>
      </c>
      <c r="L5" s="12" t="s">
        <v>285</v>
      </c>
    </row>
    <row r="6" ht="30" customHeight="1" spans="1:12">
      <c r="A6" s="23">
        <v>4</v>
      </c>
      <c r="B6" s="24" t="s">
        <v>273</v>
      </c>
      <c r="C6" s="25">
        <v>240930008</v>
      </c>
      <c r="D6" s="24" t="s">
        <v>271</v>
      </c>
      <c r="E6" s="26" t="s">
        <v>113</v>
      </c>
      <c r="F6" s="24" t="s">
        <v>62</v>
      </c>
      <c r="G6" s="12" t="s">
        <v>321</v>
      </c>
      <c r="H6" s="12"/>
      <c r="I6" s="9"/>
      <c r="J6" s="9"/>
      <c r="K6" s="30" t="s">
        <v>322</v>
      </c>
      <c r="L6" s="12" t="s">
        <v>285</v>
      </c>
    </row>
    <row r="7" ht="30" customHeight="1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323</v>
      </c>
      <c r="B9" s="15"/>
      <c r="C9" s="15"/>
      <c r="D9" s="15"/>
      <c r="E9" s="16"/>
      <c r="F9" s="17"/>
      <c r="G9" s="29"/>
      <c r="H9" s="14" t="s">
        <v>324</v>
      </c>
      <c r="I9" s="15"/>
      <c r="J9" s="15"/>
      <c r="K9" s="15"/>
      <c r="L9" s="22"/>
    </row>
    <row r="10" ht="16.5" spans="1:12">
      <c r="A10" s="18" t="s">
        <v>325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296</v>
      </c>
      <c r="D2" s="5" t="s">
        <v>259</v>
      </c>
      <c r="E2" s="5" t="s">
        <v>260</v>
      </c>
      <c r="F2" s="4" t="s">
        <v>327</v>
      </c>
      <c r="G2" s="4" t="s">
        <v>279</v>
      </c>
      <c r="H2" s="6" t="s">
        <v>280</v>
      </c>
      <c r="I2" s="20" t="s">
        <v>282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283</v>
      </c>
      <c r="H3" s="8"/>
      <c r="I3" s="21"/>
    </row>
    <row r="4" ht="22.5" spans="1:9">
      <c r="A4" s="9">
        <v>1</v>
      </c>
      <c r="B4" s="9" t="s">
        <v>329</v>
      </c>
      <c r="C4" s="10" t="s">
        <v>330</v>
      </c>
      <c r="D4" s="11" t="s">
        <v>331</v>
      </c>
      <c r="E4" s="12" t="s">
        <v>62</v>
      </c>
      <c r="F4" s="13" t="s">
        <v>332</v>
      </c>
      <c r="G4" s="13" t="s">
        <v>333</v>
      </c>
      <c r="H4" s="12">
        <v>-7</v>
      </c>
      <c r="I4" s="12" t="s">
        <v>285</v>
      </c>
    </row>
    <row r="5" ht="22.5" spans="1:9">
      <c r="A5" s="9">
        <v>2</v>
      </c>
      <c r="B5" s="9" t="s">
        <v>329</v>
      </c>
      <c r="C5" s="10" t="s">
        <v>330</v>
      </c>
      <c r="D5" s="11" t="s">
        <v>334</v>
      </c>
      <c r="E5" s="12" t="s">
        <v>62</v>
      </c>
      <c r="F5" s="13" t="s">
        <v>332</v>
      </c>
      <c r="G5" s="13" t="s">
        <v>332</v>
      </c>
      <c r="H5" s="12">
        <v>-6</v>
      </c>
      <c r="I5" s="12" t="s">
        <v>285</v>
      </c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335</v>
      </c>
      <c r="B12" s="15"/>
      <c r="C12" s="15"/>
      <c r="D12" s="16"/>
      <c r="E12" s="17"/>
      <c r="F12" s="14" t="s">
        <v>336</v>
      </c>
      <c r="G12" s="15"/>
      <c r="H12" s="16"/>
      <c r="I12" s="22"/>
    </row>
    <row r="13" ht="16.5" spans="1:9">
      <c r="A13" s="18" t="s">
        <v>337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35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36</v>
      </c>
      <c r="E3" s="414"/>
      <c r="F3" s="415" t="s">
        <v>37</v>
      </c>
      <c r="G3" s="416"/>
      <c r="H3" s="413" t="s">
        <v>38</v>
      </c>
      <c r="I3" s="425"/>
    </row>
    <row r="4" ht="27.95" customHeight="1" spans="2:9">
      <c r="B4" s="411" t="s">
        <v>39</v>
      </c>
      <c r="C4" s="412" t="s">
        <v>40</v>
      </c>
      <c r="D4" s="412" t="s">
        <v>41</v>
      </c>
      <c r="E4" s="412" t="s">
        <v>42</v>
      </c>
      <c r="F4" s="417" t="s">
        <v>41</v>
      </c>
      <c r="G4" s="417" t="s">
        <v>42</v>
      </c>
      <c r="H4" s="412" t="s">
        <v>41</v>
      </c>
      <c r="I4" s="426" t="s">
        <v>42</v>
      </c>
    </row>
    <row r="5" ht="27.95" customHeight="1" spans="2:9">
      <c r="B5" s="418" t="s">
        <v>43</v>
      </c>
      <c r="C5" s="9">
        <v>13</v>
      </c>
      <c r="D5" s="9">
        <v>0</v>
      </c>
      <c r="E5" s="9">
        <v>1</v>
      </c>
      <c r="F5" s="419">
        <v>0</v>
      </c>
      <c r="G5" s="419">
        <v>1</v>
      </c>
      <c r="H5" s="9">
        <v>1</v>
      </c>
      <c r="I5" s="427">
        <v>2</v>
      </c>
    </row>
    <row r="6" ht="27.95" customHeight="1" spans="2:9">
      <c r="B6" s="418" t="s">
        <v>44</v>
      </c>
      <c r="C6" s="9">
        <v>20</v>
      </c>
      <c r="D6" s="9">
        <v>0</v>
      </c>
      <c r="E6" s="9">
        <v>1</v>
      </c>
      <c r="F6" s="419">
        <v>1</v>
      </c>
      <c r="G6" s="419">
        <v>2</v>
      </c>
      <c r="H6" s="9">
        <v>2</v>
      </c>
      <c r="I6" s="427">
        <v>3</v>
      </c>
    </row>
    <row r="7" ht="27.95" customHeight="1" spans="2:9">
      <c r="B7" s="418" t="s">
        <v>45</v>
      </c>
      <c r="C7" s="9">
        <v>32</v>
      </c>
      <c r="D7" s="9">
        <v>0</v>
      </c>
      <c r="E7" s="9">
        <v>1</v>
      </c>
      <c r="F7" s="419">
        <v>2</v>
      </c>
      <c r="G7" s="419">
        <v>3</v>
      </c>
      <c r="H7" s="9">
        <v>3</v>
      </c>
      <c r="I7" s="427">
        <v>4</v>
      </c>
    </row>
    <row r="8" ht="27.95" customHeight="1" spans="2:9">
      <c r="B8" s="418" t="s">
        <v>46</v>
      </c>
      <c r="C8" s="9">
        <v>50</v>
      </c>
      <c r="D8" s="9">
        <v>1</v>
      </c>
      <c r="E8" s="9">
        <v>2</v>
      </c>
      <c r="F8" s="419">
        <v>3</v>
      </c>
      <c r="G8" s="419">
        <v>4</v>
      </c>
      <c r="H8" s="9">
        <v>5</v>
      </c>
      <c r="I8" s="427">
        <v>6</v>
      </c>
    </row>
    <row r="9" ht="27.95" customHeight="1" spans="2:9">
      <c r="B9" s="418" t="s">
        <v>47</v>
      </c>
      <c r="C9" s="9">
        <v>80</v>
      </c>
      <c r="D9" s="9">
        <v>2</v>
      </c>
      <c r="E9" s="9">
        <v>3</v>
      </c>
      <c r="F9" s="419">
        <v>5</v>
      </c>
      <c r="G9" s="419">
        <v>6</v>
      </c>
      <c r="H9" s="9">
        <v>7</v>
      </c>
      <c r="I9" s="427">
        <v>8</v>
      </c>
    </row>
    <row r="10" ht="27.95" customHeight="1" spans="2:9">
      <c r="B10" s="418" t="s">
        <v>48</v>
      </c>
      <c r="C10" s="9">
        <v>125</v>
      </c>
      <c r="D10" s="9">
        <v>3</v>
      </c>
      <c r="E10" s="9">
        <v>4</v>
      </c>
      <c r="F10" s="419">
        <v>7</v>
      </c>
      <c r="G10" s="419">
        <v>8</v>
      </c>
      <c r="H10" s="9">
        <v>10</v>
      </c>
      <c r="I10" s="427">
        <v>11</v>
      </c>
    </row>
    <row r="11" ht="27.95" customHeight="1" spans="2:9">
      <c r="B11" s="418" t="s">
        <v>49</v>
      </c>
      <c r="C11" s="9">
        <v>200</v>
      </c>
      <c r="D11" s="9">
        <v>5</v>
      </c>
      <c r="E11" s="9">
        <v>6</v>
      </c>
      <c r="F11" s="419">
        <v>10</v>
      </c>
      <c r="G11" s="419">
        <v>11</v>
      </c>
      <c r="H11" s="9">
        <v>14</v>
      </c>
      <c r="I11" s="427">
        <v>15</v>
      </c>
    </row>
    <row r="12" ht="27.95" customHeight="1" spans="2:9">
      <c r="B12" s="420" t="s">
        <v>50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51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G26" sqref="G26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55" t="s">
        <v>62</v>
      </c>
      <c r="C4" s="156"/>
      <c r="D4" s="248" t="s">
        <v>63</v>
      </c>
      <c r="E4" s="249"/>
      <c r="F4" s="250">
        <v>45741</v>
      </c>
      <c r="G4" s="251"/>
      <c r="H4" s="248" t="s">
        <v>64</v>
      </c>
      <c r="I4" s="249"/>
      <c r="J4" s="155" t="s">
        <v>65</v>
      </c>
      <c r="K4" s="156" t="s">
        <v>66</v>
      </c>
    </row>
    <row r="5" ht="14.25" spans="1:11">
      <c r="A5" s="252" t="s">
        <v>67</v>
      </c>
      <c r="B5" s="155" t="s">
        <v>68</v>
      </c>
      <c r="C5" s="156"/>
      <c r="D5" s="248" t="s">
        <v>69</v>
      </c>
      <c r="E5" s="249"/>
      <c r="F5" s="250">
        <v>45627</v>
      </c>
      <c r="G5" s="251"/>
      <c r="H5" s="248" t="s">
        <v>70</v>
      </c>
      <c r="I5" s="249"/>
      <c r="J5" s="155" t="s">
        <v>65</v>
      </c>
      <c r="K5" s="156" t="s">
        <v>66</v>
      </c>
    </row>
    <row r="6" ht="14.25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45638</v>
      </c>
      <c r="G6" s="251"/>
      <c r="H6" s="248" t="s">
        <v>74</v>
      </c>
      <c r="I6" s="249"/>
      <c r="J6" s="155" t="s">
        <v>65</v>
      </c>
      <c r="K6" s="156" t="s">
        <v>66</v>
      </c>
    </row>
    <row r="7" ht="14.25" spans="1:11">
      <c r="A7" s="248" t="s">
        <v>75</v>
      </c>
      <c r="B7" s="256">
        <v>2260</v>
      </c>
      <c r="C7" s="257"/>
      <c r="D7" s="252" t="s">
        <v>76</v>
      </c>
      <c r="E7" s="258"/>
      <c r="F7" s="250">
        <v>45641</v>
      </c>
      <c r="G7" s="251"/>
      <c r="H7" s="248" t="s">
        <v>77</v>
      </c>
      <c r="I7" s="249"/>
      <c r="J7" s="155" t="s">
        <v>65</v>
      </c>
      <c r="K7" s="156" t="s">
        <v>66</v>
      </c>
    </row>
    <row r="8" ht="15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45656</v>
      </c>
      <c r="G8" s="265"/>
      <c r="H8" s="262" t="s">
        <v>81</v>
      </c>
      <c r="I8" s="263"/>
      <c r="J8" s="282" t="s">
        <v>65</v>
      </c>
      <c r="K8" s="314" t="s">
        <v>66</v>
      </c>
    </row>
    <row r="9" ht="15" spans="1:11">
      <c r="A9" s="340" t="s">
        <v>82</v>
      </c>
      <c r="B9" s="341"/>
      <c r="C9" s="341"/>
      <c r="D9" s="342"/>
      <c r="E9" s="342"/>
      <c r="F9" s="342"/>
      <c r="G9" s="342"/>
      <c r="H9" s="342"/>
      <c r="I9" s="342"/>
      <c r="J9" s="342"/>
      <c r="K9" s="389"/>
    </row>
    <row r="10" ht="15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90"/>
    </row>
    <row r="11" ht="14.25" spans="1:11">
      <c r="A11" s="345" t="s">
        <v>84</v>
      </c>
      <c r="B11" s="346" t="s">
        <v>85</v>
      </c>
      <c r="C11" s="347" t="s">
        <v>86</v>
      </c>
      <c r="D11" s="348"/>
      <c r="E11" s="349" t="s">
        <v>87</v>
      </c>
      <c r="F11" s="346" t="s">
        <v>85</v>
      </c>
      <c r="G11" s="347" t="s">
        <v>86</v>
      </c>
      <c r="H11" s="347" t="s">
        <v>88</v>
      </c>
      <c r="I11" s="349" t="s">
        <v>89</v>
      </c>
      <c r="J11" s="346" t="s">
        <v>85</v>
      </c>
      <c r="K11" s="391" t="s">
        <v>86</v>
      </c>
    </row>
    <row r="12" ht="14.25" spans="1:11">
      <c r="A12" s="252" t="s">
        <v>90</v>
      </c>
      <c r="B12" s="272" t="s">
        <v>85</v>
      </c>
      <c r="C12" s="155" t="s">
        <v>86</v>
      </c>
      <c r="D12" s="258"/>
      <c r="E12" s="255" t="s">
        <v>91</v>
      </c>
      <c r="F12" s="272" t="s">
        <v>85</v>
      </c>
      <c r="G12" s="155" t="s">
        <v>86</v>
      </c>
      <c r="H12" s="155" t="s">
        <v>88</v>
      </c>
      <c r="I12" s="255" t="s">
        <v>92</v>
      </c>
      <c r="J12" s="272" t="s">
        <v>85</v>
      </c>
      <c r="K12" s="156" t="s">
        <v>86</v>
      </c>
    </row>
    <row r="13" ht="14.25" spans="1:11">
      <c r="A13" s="252" t="s">
        <v>93</v>
      </c>
      <c r="B13" s="272" t="s">
        <v>85</v>
      </c>
      <c r="C13" s="155" t="s">
        <v>86</v>
      </c>
      <c r="D13" s="258"/>
      <c r="E13" s="255" t="s">
        <v>94</v>
      </c>
      <c r="F13" s="155" t="s">
        <v>95</v>
      </c>
      <c r="G13" s="155" t="s">
        <v>96</v>
      </c>
      <c r="H13" s="155" t="s">
        <v>88</v>
      </c>
      <c r="I13" s="255" t="s">
        <v>97</v>
      </c>
      <c r="J13" s="272" t="s">
        <v>85</v>
      </c>
      <c r="K13" s="156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6"/>
    </row>
    <row r="15" ht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90"/>
    </row>
    <row r="16" ht="14.25" spans="1:11">
      <c r="A16" s="350" t="s">
        <v>100</v>
      </c>
      <c r="B16" s="347" t="s">
        <v>95</v>
      </c>
      <c r="C16" s="347" t="s">
        <v>96</v>
      </c>
      <c r="D16" s="351"/>
      <c r="E16" s="352" t="s">
        <v>101</v>
      </c>
      <c r="F16" s="347" t="s">
        <v>95</v>
      </c>
      <c r="G16" s="347" t="s">
        <v>96</v>
      </c>
      <c r="H16" s="353"/>
      <c r="I16" s="352" t="s">
        <v>102</v>
      </c>
      <c r="J16" s="347" t="s">
        <v>95</v>
      </c>
      <c r="K16" s="391" t="s">
        <v>96</v>
      </c>
    </row>
    <row r="17" customHeight="1" spans="1:22">
      <c r="A17" s="289" t="s">
        <v>103</v>
      </c>
      <c r="B17" s="155" t="s">
        <v>95</v>
      </c>
      <c r="C17" s="155" t="s">
        <v>96</v>
      </c>
      <c r="D17" s="354"/>
      <c r="E17" s="290" t="s">
        <v>104</v>
      </c>
      <c r="F17" s="155" t="s">
        <v>95</v>
      </c>
      <c r="G17" s="155" t="s">
        <v>96</v>
      </c>
      <c r="H17" s="355"/>
      <c r="I17" s="290" t="s">
        <v>105</v>
      </c>
      <c r="J17" s="155" t="s">
        <v>95</v>
      </c>
      <c r="K17" s="156" t="s">
        <v>96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6" t="s">
        <v>106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3"/>
    </row>
    <row r="19" s="338" customFormat="1" ht="18" customHeight="1" spans="1:11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90"/>
    </row>
    <row r="20" customHeight="1" spans="1:11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4"/>
    </row>
    <row r="21" ht="21.75" customHeight="1" spans="1:11">
      <c r="A21" s="360" t="s">
        <v>109</v>
      </c>
      <c r="B21" s="361">
        <v>110</v>
      </c>
      <c r="C21" s="361">
        <v>120</v>
      </c>
      <c r="D21" s="361">
        <v>130</v>
      </c>
      <c r="E21" s="361">
        <v>140</v>
      </c>
      <c r="F21" s="361">
        <v>150</v>
      </c>
      <c r="G21" s="361">
        <v>160</v>
      </c>
      <c r="H21" s="362">
        <v>170</v>
      </c>
      <c r="I21" s="99"/>
      <c r="J21" s="395"/>
      <c r="K21" s="321" t="s">
        <v>110</v>
      </c>
    </row>
    <row r="22" ht="23" customHeight="1" spans="1:11">
      <c r="A22" s="363" t="s">
        <v>111</v>
      </c>
      <c r="B22" s="364" t="s">
        <v>95</v>
      </c>
      <c r="C22" s="364" t="s">
        <v>95</v>
      </c>
      <c r="D22" s="364" t="s">
        <v>95</v>
      </c>
      <c r="E22" s="364" t="s">
        <v>95</v>
      </c>
      <c r="F22" s="364" t="s">
        <v>95</v>
      </c>
      <c r="G22" s="364" t="s">
        <v>95</v>
      </c>
      <c r="H22" s="364" t="s">
        <v>95</v>
      </c>
      <c r="I22" s="364"/>
      <c r="J22" s="364"/>
      <c r="K22" s="396" t="s">
        <v>95</v>
      </c>
    </row>
    <row r="23" ht="23" customHeight="1" spans="1:11">
      <c r="A23" s="363" t="s">
        <v>112</v>
      </c>
      <c r="B23" s="364" t="s">
        <v>95</v>
      </c>
      <c r="C23" s="364" t="s">
        <v>95</v>
      </c>
      <c r="D23" s="364" t="s">
        <v>95</v>
      </c>
      <c r="E23" s="364" t="s">
        <v>95</v>
      </c>
      <c r="F23" s="364" t="s">
        <v>95</v>
      </c>
      <c r="G23" s="364" t="s">
        <v>95</v>
      </c>
      <c r="H23" s="364" t="s">
        <v>95</v>
      </c>
      <c r="I23" s="364"/>
      <c r="J23" s="364"/>
      <c r="K23" s="396" t="s">
        <v>95</v>
      </c>
    </row>
    <row r="24" ht="23" customHeight="1" spans="1:11">
      <c r="A24" s="363" t="s">
        <v>113</v>
      </c>
      <c r="B24" s="364" t="s">
        <v>95</v>
      </c>
      <c r="C24" s="364" t="s">
        <v>95</v>
      </c>
      <c r="D24" s="364" t="s">
        <v>95</v>
      </c>
      <c r="E24" s="364" t="s">
        <v>95</v>
      </c>
      <c r="F24" s="364" t="s">
        <v>95</v>
      </c>
      <c r="G24" s="364" t="s">
        <v>95</v>
      </c>
      <c r="H24" s="364" t="s">
        <v>95</v>
      </c>
      <c r="I24" s="397"/>
      <c r="J24" s="397"/>
      <c r="K24" s="396" t="s">
        <v>95</v>
      </c>
    </row>
    <row r="25" ht="23" customHeight="1" spans="1:1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98"/>
    </row>
    <row r="26" ht="23" customHeight="1" spans="1:11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98"/>
    </row>
    <row r="27" ht="23" customHeight="1" spans="1:11">
      <c r="A27" s="365"/>
      <c r="B27" s="366"/>
      <c r="C27" s="366"/>
      <c r="D27" s="366"/>
      <c r="E27" s="366"/>
      <c r="F27" s="366"/>
      <c r="G27" s="366"/>
      <c r="H27" s="366"/>
      <c r="I27" s="366"/>
      <c r="J27" s="366"/>
      <c r="K27" s="398"/>
    </row>
    <row r="28" ht="18" customHeight="1" spans="1:11">
      <c r="A28" s="367" t="s">
        <v>114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99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400"/>
    </row>
    <row r="30" ht="18.75" customHeight="1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401"/>
    </row>
    <row r="31" ht="18" customHeight="1" spans="1:11">
      <c r="A31" s="367" t="s">
        <v>115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99"/>
    </row>
    <row r="32" ht="14.25" spans="1:11">
      <c r="A32" s="373" t="s">
        <v>116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02"/>
    </row>
    <row r="33" ht="15" spans="1:11">
      <c r="A33" s="163" t="s">
        <v>117</v>
      </c>
      <c r="B33" s="164"/>
      <c r="C33" s="155" t="s">
        <v>65</v>
      </c>
      <c r="D33" s="155" t="s">
        <v>66</v>
      </c>
      <c r="E33" s="375" t="s">
        <v>118</v>
      </c>
      <c r="F33" s="376"/>
      <c r="G33" s="376"/>
      <c r="H33" s="376"/>
      <c r="I33" s="376"/>
      <c r="J33" s="376"/>
      <c r="K33" s="403"/>
    </row>
    <row r="34" ht="15" spans="1:11">
      <c r="A34" s="377" t="s">
        <v>119</v>
      </c>
      <c r="B34" s="377"/>
      <c r="C34" s="377"/>
      <c r="D34" s="377"/>
      <c r="E34" s="377"/>
      <c r="F34" s="377"/>
      <c r="G34" s="377"/>
      <c r="H34" s="377"/>
      <c r="I34" s="377"/>
      <c r="J34" s="377"/>
      <c r="K34" s="377"/>
    </row>
    <row r="35" ht="21" customHeight="1" spans="1:11">
      <c r="A35" s="378" t="s">
        <v>120</v>
      </c>
      <c r="B35" s="379"/>
      <c r="C35" s="379"/>
      <c r="D35" s="379"/>
      <c r="E35" s="379"/>
      <c r="F35" s="379"/>
      <c r="G35" s="379"/>
      <c r="H35" s="379"/>
      <c r="I35" s="379"/>
      <c r="J35" s="379"/>
      <c r="K35" s="404"/>
    </row>
    <row r="36" ht="21" customHeight="1" spans="1:11">
      <c r="A36" s="297" t="s">
        <v>121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 t="s">
        <v>122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15" spans="1:11">
      <c r="A42" s="292" t="s">
        <v>123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25"/>
    </row>
    <row r="43" ht="15" spans="1:11">
      <c r="A43" s="343" t="s">
        <v>124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90"/>
    </row>
    <row r="44" ht="14.25" spans="1:11">
      <c r="A44" s="350" t="s">
        <v>125</v>
      </c>
      <c r="B44" s="347" t="s">
        <v>95</v>
      </c>
      <c r="C44" s="347" t="s">
        <v>96</v>
      </c>
      <c r="D44" s="347" t="s">
        <v>88</v>
      </c>
      <c r="E44" s="352" t="s">
        <v>126</v>
      </c>
      <c r="F44" s="347" t="s">
        <v>95</v>
      </c>
      <c r="G44" s="347" t="s">
        <v>96</v>
      </c>
      <c r="H44" s="347" t="s">
        <v>88</v>
      </c>
      <c r="I44" s="352" t="s">
        <v>127</v>
      </c>
      <c r="J44" s="347" t="s">
        <v>95</v>
      </c>
      <c r="K44" s="391" t="s">
        <v>96</v>
      </c>
    </row>
    <row r="45" ht="14.25" spans="1:11">
      <c r="A45" s="289" t="s">
        <v>87</v>
      </c>
      <c r="B45" s="155" t="s">
        <v>95</v>
      </c>
      <c r="C45" s="155" t="s">
        <v>96</v>
      </c>
      <c r="D45" s="155" t="s">
        <v>88</v>
      </c>
      <c r="E45" s="290" t="s">
        <v>94</v>
      </c>
      <c r="F45" s="155" t="s">
        <v>95</v>
      </c>
      <c r="G45" s="155" t="s">
        <v>96</v>
      </c>
      <c r="H45" s="155" t="s">
        <v>88</v>
      </c>
      <c r="I45" s="290" t="s">
        <v>105</v>
      </c>
      <c r="J45" s="155" t="s">
        <v>95</v>
      </c>
      <c r="K45" s="156" t="s">
        <v>96</v>
      </c>
    </row>
    <row r="46" ht="15" spans="1:11">
      <c r="A46" s="262" t="s">
        <v>98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316"/>
    </row>
    <row r="47" ht="15" spans="1:11">
      <c r="A47" s="377" t="s">
        <v>128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7"/>
    </row>
    <row r="48" ht="15" spans="1:11">
      <c r="A48" s="378"/>
      <c r="B48" s="379"/>
      <c r="C48" s="379"/>
      <c r="D48" s="379"/>
      <c r="E48" s="379"/>
      <c r="F48" s="379"/>
      <c r="G48" s="379"/>
      <c r="H48" s="379"/>
      <c r="I48" s="379"/>
      <c r="J48" s="379"/>
      <c r="K48" s="404"/>
    </row>
    <row r="49" ht="15" spans="1:11">
      <c r="A49" s="380" t="s">
        <v>129</v>
      </c>
      <c r="B49" s="381" t="s">
        <v>130</v>
      </c>
      <c r="C49" s="381"/>
      <c r="D49" s="382" t="s">
        <v>131</v>
      </c>
      <c r="E49" s="383" t="s">
        <v>132</v>
      </c>
      <c r="F49" s="384" t="s">
        <v>133</v>
      </c>
      <c r="G49" s="385">
        <v>45628</v>
      </c>
      <c r="H49" s="386" t="s">
        <v>134</v>
      </c>
      <c r="I49" s="405"/>
      <c r="J49" s="406" t="s">
        <v>135</v>
      </c>
      <c r="K49" s="407"/>
    </row>
    <row r="50" ht="15" spans="1:11">
      <c r="A50" s="377" t="s">
        <v>136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</row>
    <row r="51" ht="15" spans="1:11">
      <c r="A51" s="387" t="s">
        <v>137</v>
      </c>
      <c r="B51" s="388"/>
      <c r="C51" s="388"/>
      <c r="D51" s="388"/>
      <c r="E51" s="388"/>
      <c r="F51" s="388"/>
      <c r="G51" s="388"/>
      <c r="H51" s="388"/>
      <c r="I51" s="388"/>
      <c r="J51" s="388"/>
      <c r="K51" s="408"/>
    </row>
    <row r="52" ht="15" spans="1:11">
      <c r="A52" s="380" t="s">
        <v>129</v>
      </c>
      <c r="B52" s="381" t="s">
        <v>130</v>
      </c>
      <c r="C52" s="381"/>
      <c r="D52" s="382" t="s">
        <v>131</v>
      </c>
      <c r="E52" s="383" t="s">
        <v>132</v>
      </c>
      <c r="F52" s="384" t="s">
        <v>138</v>
      </c>
      <c r="G52" s="385">
        <v>45628</v>
      </c>
      <c r="H52" s="386" t="s">
        <v>134</v>
      </c>
      <c r="I52" s="405"/>
      <c r="J52" s="406" t="s">
        <v>135</v>
      </c>
      <c r="K52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R21" sqref="R21"/>
    </sheetView>
  </sheetViews>
  <sheetFormatPr defaultColWidth="9" defaultRowHeight="14.25"/>
  <cols>
    <col min="1" max="1" width="15.625" style="81" customWidth="1"/>
    <col min="2" max="3" width="9" style="81" customWidth="1"/>
    <col min="4" max="5" width="8.5" style="82" customWidth="1"/>
    <col min="6" max="8" width="8.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0.75" style="81" customWidth="1"/>
    <col min="13" max="16" width="9.75" style="81" customWidth="1"/>
    <col min="17" max="254" width="9" style="81"/>
    <col min="255" max="16384" width="9" style="84"/>
  </cols>
  <sheetData>
    <row r="1" s="81" customFormat="1" ht="29" customHeight="1" spans="1:257">
      <c r="A1" s="85" t="s">
        <v>139</v>
      </c>
      <c r="B1" s="85"/>
      <c r="C1" s="85"/>
      <c r="D1" s="86"/>
      <c r="E1" s="86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61</v>
      </c>
      <c r="B2" s="89" t="str">
        <f>首期!B4</f>
        <v>QAJJAN83525</v>
      </c>
      <c r="C2" s="89"/>
      <c r="D2" s="90"/>
      <c r="E2" s="91"/>
      <c r="F2" s="92" t="s">
        <v>67</v>
      </c>
      <c r="G2" s="93" t="str">
        <f>首期!B5</f>
        <v>儿童无袖T恤</v>
      </c>
      <c r="H2" s="93"/>
      <c r="I2" s="93"/>
      <c r="J2" s="122"/>
      <c r="K2" s="123" t="s">
        <v>57</v>
      </c>
      <c r="L2" s="124" t="s">
        <v>56</v>
      </c>
      <c r="M2" s="124"/>
      <c r="N2" s="124"/>
      <c r="O2" s="124"/>
      <c r="P2" s="141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4" t="s">
        <v>140</v>
      </c>
      <c r="B3" s="95" t="s">
        <v>141</v>
      </c>
      <c r="C3" s="95"/>
      <c r="D3" s="96"/>
      <c r="E3" s="95"/>
      <c r="F3" s="95"/>
      <c r="G3" s="95"/>
      <c r="H3" s="95"/>
      <c r="I3" s="95"/>
      <c r="J3" s="125"/>
      <c r="K3" s="126"/>
      <c r="L3" s="126"/>
      <c r="M3" s="126"/>
      <c r="N3" s="126"/>
      <c r="O3" s="126"/>
      <c r="P3" s="142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94"/>
      <c r="B4" s="97" t="s">
        <v>142</v>
      </c>
      <c r="C4" s="98" t="s">
        <v>143</v>
      </c>
      <c r="D4" s="98" t="s">
        <v>144</v>
      </c>
      <c r="E4" s="98" t="s">
        <v>145</v>
      </c>
      <c r="F4" s="98" t="s">
        <v>146</v>
      </c>
      <c r="G4" s="98" t="s">
        <v>147</v>
      </c>
      <c r="H4" s="98" t="s">
        <v>148</v>
      </c>
      <c r="I4" s="127"/>
      <c r="J4" s="125"/>
      <c r="K4" s="333"/>
      <c r="L4" s="334"/>
      <c r="M4" s="334" t="s">
        <v>149</v>
      </c>
      <c r="N4" s="334" t="s">
        <v>150</v>
      </c>
      <c r="O4" s="335"/>
      <c r="P4" s="336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4"/>
      <c r="B5" s="99"/>
      <c r="C5" s="99"/>
      <c r="D5" s="99"/>
      <c r="E5" s="100"/>
      <c r="F5" s="100"/>
      <c r="G5" s="100"/>
      <c r="H5" s="100"/>
      <c r="I5" s="127"/>
      <c r="J5" s="128"/>
      <c r="K5" s="131"/>
      <c r="L5" s="129" t="s">
        <v>112</v>
      </c>
      <c r="M5" s="129">
        <v>110</v>
      </c>
      <c r="N5" s="129">
        <v>110</v>
      </c>
      <c r="O5" s="337"/>
      <c r="P5" s="14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0" customHeight="1" spans="1:257">
      <c r="A6" s="97" t="s">
        <v>151</v>
      </c>
      <c r="B6" s="98">
        <f t="shared" ref="B6:B8" si="0">C6-4</f>
        <v>39</v>
      </c>
      <c r="C6" s="98">
        <f t="shared" ref="C6:C8" si="1">D6-4</f>
        <v>43</v>
      </c>
      <c r="D6" s="98">
        <v>47</v>
      </c>
      <c r="E6" s="98">
        <f t="shared" ref="E6:H6" si="2">D6+4</f>
        <v>51</v>
      </c>
      <c r="F6" s="98">
        <f t="shared" si="2"/>
        <v>55</v>
      </c>
      <c r="G6" s="98">
        <f t="shared" si="2"/>
        <v>59</v>
      </c>
      <c r="H6" s="98">
        <f t="shared" si="2"/>
        <v>63</v>
      </c>
      <c r="I6" s="130"/>
      <c r="J6" s="128"/>
      <c r="K6" s="131"/>
      <c r="L6" s="131"/>
      <c r="M6" s="131" t="s">
        <v>152</v>
      </c>
      <c r="N6" s="131" t="s">
        <v>152</v>
      </c>
      <c r="O6" s="131"/>
      <c r="P6" s="14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0" customHeight="1" spans="1:257">
      <c r="A7" s="97" t="s">
        <v>153</v>
      </c>
      <c r="B7" s="98">
        <f t="shared" si="0"/>
        <v>66</v>
      </c>
      <c r="C7" s="98">
        <f t="shared" si="1"/>
        <v>70</v>
      </c>
      <c r="D7" s="98">
        <v>74</v>
      </c>
      <c r="E7" s="98">
        <f>D7+4</f>
        <v>78</v>
      </c>
      <c r="F7" s="98">
        <f t="shared" ref="F7:H7" si="3">E7+6</f>
        <v>84</v>
      </c>
      <c r="G7" s="98">
        <f t="shared" si="3"/>
        <v>90</v>
      </c>
      <c r="H7" s="98">
        <f t="shared" si="3"/>
        <v>96</v>
      </c>
      <c r="I7" s="130"/>
      <c r="J7" s="128"/>
      <c r="K7" s="131"/>
      <c r="L7" s="131"/>
      <c r="M7" s="131" t="s">
        <v>152</v>
      </c>
      <c r="N7" s="131" t="s">
        <v>152</v>
      </c>
      <c r="O7" s="131"/>
      <c r="P7" s="14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0" customHeight="1" spans="1:257">
      <c r="A8" s="97" t="s">
        <v>154</v>
      </c>
      <c r="B8" s="98">
        <f t="shared" si="0"/>
        <v>68</v>
      </c>
      <c r="C8" s="98">
        <f t="shared" si="1"/>
        <v>72</v>
      </c>
      <c r="D8" s="98">
        <v>76</v>
      </c>
      <c r="E8" s="98">
        <f>D8+4</f>
        <v>80</v>
      </c>
      <c r="F8" s="98">
        <f t="shared" ref="F8:H8" si="4">E8+6</f>
        <v>86</v>
      </c>
      <c r="G8" s="98">
        <f t="shared" si="4"/>
        <v>92</v>
      </c>
      <c r="H8" s="98">
        <f t="shared" si="4"/>
        <v>98</v>
      </c>
      <c r="I8" s="130"/>
      <c r="J8" s="128"/>
      <c r="K8" s="131"/>
      <c r="L8" s="131"/>
      <c r="M8" s="131" t="s">
        <v>155</v>
      </c>
      <c r="N8" s="131" t="s">
        <v>156</v>
      </c>
      <c r="O8" s="131"/>
      <c r="P8" s="14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0" customHeight="1" spans="1:257">
      <c r="A9" s="97" t="s">
        <v>157</v>
      </c>
      <c r="B9" s="98">
        <f>C9-1.5</f>
        <v>47</v>
      </c>
      <c r="C9" s="98">
        <f>D9-1.5</f>
        <v>48.5</v>
      </c>
      <c r="D9" s="98">
        <v>50</v>
      </c>
      <c r="E9" s="98">
        <f t="shared" ref="E9:H9" si="5">D9+1.5</f>
        <v>51.5</v>
      </c>
      <c r="F9" s="98">
        <f t="shared" si="5"/>
        <v>53</v>
      </c>
      <c r="G9" s="98">
        <f t="shared" si="5"/>
        <v>54.5</v>
      </c>
      <c r="H9" s="98">
        <f t="shared" si="5"/>
        <v>56</v>
      </c>
      <c r="I9" s="130"/>
      <c r="J9" s="128"/>
      <c r="K9" s="131"/>
      <c r="L9" s="131"/>
      <c r="M9" s="131" t="s">
        <v>152</v>
      </c>
      <c r="N9" s="131" t="s">
        <v>152</v>
      </c>
      <c r="O9" s="131"/>
      <c r="P9" s="14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0" customHeight="1" spans="1:257">
      <c r="A10" s="97" t="s">
        <v>158</v>
      </c>
      <c r="B10" s="101">
        <f>C10-1.5</f>
        <v>27.5</v>
      </c>
      <c r="C10" s="102">
        <f>D10-1.5</f>
        <v>29</v>
      </c>
      <c r="D10" s="102">
        <v>30.5</v>
      </c>
      <c r="E10" s="102">
        <f t="shared" ref="E10:H10" si="6">D10+2.5</f>
        <v>33</v>
      </c>
      <c r="F10" s="102">
        <f t="shared" si="6"/>
        <v>35.5</v>
      </c>
      <c r="G10" s="102">
        <f t="shared" si="6"/>
        <v>38</v>
      </c>
      <c r="H10" s="102">
        <f t="shared" si="6"/>
        <v>40.5</v>
      </c>
      <c r="I10" s="130"/>
      <c r="J10" s="128"/>
      <c r="K10" s="131"/>
      <c r="L10" s="131"/>
      <c r="M10" s="131" t="s">
        <v>155</v>
      </c>
      <c r="N10" s="131" t="s">
        <v>155</v>
      </c>
      <c r="O10" s="131"/>
      <c r="P10" s="14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0" customHeight="1" spans="1:257">
      <c r="A11" s="103" t="s">
        <v>159</v>
      </c>
      <c r="B11" s="103">
        <v>1.3</v>
      </c>
      <c r="C11" s="103">
        <v>1.3</v>
      </c>
      <c r="D11" s="103">
        <v>1.3</v>
      </c>
      <c r="E11" s="103">
        <v>1.3</v>
      </c>
      <c r="F11" s="103">
        <v>1.3</v>
      </c>
      <c r="G11" s="103">
        <v>1.3</v>
      </c>
      <c r="H11" s="103">
        <v>1.3</v>
      </c>
      <c r="I11" s="130"/>
      <c r="J11" s="128"/>
      <c r="K11" s="131"/>
      <c r="L11" s="131"/>
      <c r="M11" s="131" t="s">
        <v>152</v>
      </c>
      <c r="N11" s="131" t="s">
        <v>152</v>
      </c>
      <c r="O11" s="131"/>
      <c r="P11" s="14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0" customHeight="1" spans="1:257">
      <c r="A12" s="103" t="s">
        <v>160</v>
      </c>
      <c r="B12" s="103">
        <v>1.3</v>
      </c>
      <c r="C12" s="103">
        <v>1.3</v>
      </c>
      <c r="D12" s="103">
        <v>1.3</v>
      </c>
      <c r="E12" s="103">
        <v>1.3</v>
      </c>
      <c r="F12" s="103">
        <v>1.3</v>
      </c>
      <c r="G12" s="103">
        <v>1.3</v>
      </c>
      <c r="H12" s="103">
        <v>1.3</v>
      </c>
      <c r="I12" s="130"/>
      <c r="J12" s="128"/>
      <c r="K12" s="131"/>
      <c r="L12" s="131"/>
      <c r="M12" s="131" t="s">
        <v>152</v>
      </c>
      <c r="N12" s="131" t="s">
        <v>152</v>
      </c>
      <c r="O12" s="131"/>
      <c r="P12" s="14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0" customHeight="1" spans="1:257">
      <c r="A13" s="104" t="s">
        <v>161</v>
      </c>
      <c r="B13" s="104">
        <v>1</v>
      </c>
      <c r="C13" s="104">
        <v>1</v>
      </c>
      <c r="D13" s="104">
        <v>1</v>
      </c>
      <c r="E13" s="104">
        <v>1</v>
      </c>
      <c r="F13" s="104">
        <v>1</v>
      </c>
      <c r="G13" s="104">
        <v>1</v>
      </c>
      <c r="H13" s="104">
        <v>1</v>
      </c>
      <c r="I13" s="130"/>
      <c r="J13" s="128"/>
      <c r="K13" s="131"/>
      <c r="L13" s="131"/>
      <c r="M13" s="131" t="s">
        <v>152</v>
      </c>
      <c r="N13" s="131" t="s">
        <v>152</v>
      </c>
      <c r="O13" s="131"/>
      <c r="P13" s="14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0" customHeight="1" spans="1:257">
      <c r="A14" s="228"/>
      <c r="B14" s="229"/>
      <c r="C14" s="229"/>
      <c r="D14" s="229"/>
      <c r="E14" s="229"/>
      <c r="F14" s="229"/>
      <c r="G14" s="229"/>
      <c r="H14" s="230"/>
      <c r="I14" s="132"/>
      <c r="J14" s="128"/>
      <c r="K14" s="131"/>
      <c r="L14" s="131"/>
      <c r="M14" s="131"/>
      <c r="N14" s="131"/>
      <c r="O14" s="131"/>
      <c r="P14" s="14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0" customHeight="1" spans="1:257">
      <c r="A15" s="108"/>
      <c r="B15" s="109"/>
      <c r="C15" s="109"/>
      <c r="D15" s="110"/>
      <c r="E15" s="109"/>
      <c r="F15" s="109"/>
      <c r="G15" s="109"/>
      <c r="H15" s="109"/>
      <c r="I15" s="132"/>
      <c r="J15" s="128"/>
      <c r="K15" s="131"/>
      <c r="L15" s="131"/>
      <c r="M15" s="131"/>
      <c r="N15" s="131"/>
      <c r="O15" s="131"/>
      <c r="P15" s="14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0" customHeight="1" spans="1:257">
      <c r="A16" s="108"/>
      <c r="B16" s="109"/>
      <c r="C16" s="109"/>
      <c r="D16" s="109"/>
      <c r="E16" s="109"/>
      <c r="F16" s="109"/>
      <c r="G16" s="109"/>
      <c r="H16" s="109"/>
      <c r="I16" s="132"/>
      <c r="J16" s="128"/>
      <c r="K16" s="131"/>
      <c r="L16" s="131"/>
      <c r="M16" s="131"/>
      <c r="N16" s="131"/>
      <c r="O16" s="131"/>
      <c r="P16" s="14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0" customHeight="1" spans="1:257">
      <c r="A17" s="108"/>
      <c r="B17" s="106"/>
      <c r="C17" s="106"/>
      <c r="D17" s="106"/>
      <c r="E17" s="106"/>
      <c r="F17" s="106"/>
      <c r="G17" s="106"/>
      <c r="H17" s="106"/>
      <c r="I17" s="133"/>
      <c r="J17" s="128"/>
      <c r="K17" s="131"/>
      <c r="L17" s="131"/>
      <c r="M17" s="131"/>
      <c r="N17" s="131"/>
      <c r="O17" s="131"/>
      <c r="P17" s="14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0" customHeight="1" spans="1:257">
      <c r="A18" s="111"/>
      <c r="B18" s="112"/>
      <c r="C18" s="112"/>
      <c r="D18" s="112"/>
      <c r="E18" s="112"/>
      <c r="F18" s="112"/>
      <c r="G18" s="112"/>
      <c r="H18" s="112"/>
      <c r="I18" s="133"/>
      <c r="J18" s="128"/>
      <c r="K18" s="131"/>
      <c r="L18" s="131"/>
      <c r="M18" s="131"/>
      <c r="N18" s="131"/>
      <c r="O18" s="131"/>
      <c r="P18" s="14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0" customHeight="1" spans="1:257">
      <c r="A19" s="105"/>
      <c r="B19" s="113"/>
      <c r="C19" s="113"/>
      <c r="D19" s="113"/>
      <c r="E19" s="113"/>
      <c r="F19" s="113"/>
      <c r="G19" s="113"/>
      <c r="H19" s="113"/>
      <c r="I19" s="133"/>
      <c r="J19" s="128"/>
      <c r="K19" s="131"/>
      <c r="L19" s="131"/>
      <c r="M19" s="131"/>
      <c r="N19" s="131"/>
      <c r="O19" s="131"/>
      <c r="P19" s="14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ht="20" customHeight="1" spans="1:257">
      <c r="A20" s="105"/>
      <c r="B20" s="113"/>
      <c r="C20" s="113"/>
      <c r="D20" s="113"/>
      <c r="E20" s="113"/>
      <c r="F20" s="113"/>
      <c r="G20" s="113"/>
      <c r="H20" s="113"/>
      <c r="I20" s="134"/>
      <c r="J20" s="128"/>
      <c r="K20" s="131"/>
      <c r="L20" s="131"/>
      <c r="M20" s="131"/>
      <c r="N20" s="131"/>
      <c r="O20" s="131"/>
      <c r="P20" s="14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="81" customFormat="1" ht="20" customHeight="1" spans="1:257">
      <c r="A21" s="114"/>
      <c r="B21" s="115"/>
      <c r="C21" s="115"/>
      <c r="D21" s="115"/>
      <c r="E21" s="115"/>
      <c r="F21" s="116"/>
      <c r="G21" s="115"/>
      <c r="H21" s="115"/>
      <c r="I21" s="115"/>
      <c r="J21" s="135"/>
      <c r="K21" s="136"/>
      <c r="L21" s="136"/>
      <c r="M21" s="137"/>
      <c r="N21" s="136"/>
      <c r="O21" s="136"/>
      <c r="P21" s="145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s="81" customFormat="1" ht="16.5" spans="1:257">
      <c r="A22" s="117"/>
      <c r="B22" s="117"/>
      <c r="C22" s="117"/>
      <c r="D22" s="118"/>
      <c r="E22" s="118"/>
      <c r="F22" s="119"/>
      <c r="G22" s="118"/>
      <c r="H22" s="118"/>
      <c r="I22" s="118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s="81" customFormat="1" spans="1:257">
      <c r="A23" s="120" t="s">
        <v>162</v>
      </c>
      <c r="B23" s="120"/>
      <c r="C23" s="120"/>
      <c r="D23" s="121"/>
      <c r="E23" s="121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s="81" customFormat="1" spans="4:257">
      <c r="D24" s="82"/>
      <c r="E24" s="82"/>
      <c r="K24" s="138" t="s">
        <v>163</v>
      </c>
      <c r="L24" s="235">
        <v>45628</v>
      </c>
      <c r="M24" s="138" t="s">
        <v>164</v>
      </c>
      <c r="N24" s="138" t="s">
        <v>132</v>
      </c>
      <c r="O24" s="138" t="s">
        <v>165</v>
      </c>
      <c r="P24" s="81" t="s">
        <v>135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</sheetData>
  <mergeCells count="10">
    <mergeCell ref="A1:P1"/>
    <mergeCell ref="B2:E2"/>
    <mergeCell ref="G2:I2"/>
    <mergeCell ref="L2:P2"/>
    <mergeCell ref="B3:I3"/>
    <mergeCell ref="K3:P3"/>
    <mergeCell ref="E16:F16"/>
    <mergeCell ref="A3:A5"/>
    <mergeCell ref="I4:I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H52" sqref="H52:I52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49" t="s">
        <v>166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155" t="s">
        <v>62</v>
      </c>
      <c r="C4" s="156"/>
      <c r="D4" s="248" t="s">
        <v>63</v>
      </c>
      <c r="E4" s="249"/>
      <c r="F4" s="250">
        <v>45741</v>
      </c>
      <c r="G4" s="251"/>
      <c r="H4" s="248" t="s">
        <v>64</v>
      </c>
      <c r="I4" s="249"/>
      <c r="J4" s="155" t="s">
        <v>65</v>
      </c>
      <c r="K4" s="156" t="s">
        <v>66</v>
      </c>
    </row>
    <row r="5" customHeight="1" spans="1:11">
      <c r="A5" s="252" t="s">
        <v>67</v>
      </c>
      <c r="B5" s="155" t="s">
        <v>68</v>
      </c>
      <c r="C5" s="156"/>
      <c r="D5" s="248" t="s">
        <v>69</v>
      </c>
      <c r="E5" s="249"/>
      <c r="F5" s="250">
        <v>45627</v>
      </c>
      <c r="G5" s="251"/>
      <c r="H5" s="248" t="s">
        <v>70</v>
      </c>
      <c r="I5" s="249"/>
      <c r="J5" s="155" t="s">
        <v>65</v>
      </c>
      <c r="K5" s="156" t="s">
        <v>66</v>
      </c>
    </row>
    <row r="6" customHeight="1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45638</v>
      </c>
      <c r="G6" s="251"/>
      <c r="H6" s="248" t="s">
        <v>74</v>
      </c>
      <c r="I6" s="249"/>
      <c r="J6" s="155" t="s">
        <v>65</v>
      </c>
      <c r="K6" s="156" t="s">
        <v>66</v>
      </c>
    </row>
    <row r="7" customHeight="1" spans="1:11">
      <c r="A7" s="248" t="s">
        <v>75</v>
      </c>
      <c r="B7" s="256">
        <v>2260</v>
      </c>
      <c r="C7" s="257"/>
      <c r="D7" s="252" t="s">
        <v>76</v>
      </c>
      <c r="E7" s="258"/>
      <c r="F7" s="250">
        <v>45641</v>
      </c>
      <c r="G7" s="251"/>
      <c r="H7" s="248" t="s">
        <v>77</v>
      </c>
      <c r="I7" s="249"/>
      <c r="J7" s="155" t="s">
        <v>65</v>
      </c>
      <c r="K7" s="156" t="s">
        <v>66</v>
      </c>
    </row>
    <row r="8" customHeight="1" spans="1:16">
      <c r="A8" s="259" t="s">
        <v>78</v>
      </c>
      <c r="B8" s="260" t="s">
        <v>79</v>
      </c>
      <c r="C8" s="261"/>
      <c r="D8" s="262" t="s">
        <v>80</v>
      </c>
      <c r="E8" s="263"/>
      <c r="F8" s="264">
        <v>45656</v>
      </c>
      <c r="G8" s="265"/>
      <c r="H8" s="262" t="s">
        <v>81</v>
      </c>
      <c r="I8" s="263"/>
      <c r="J8" s="282" t="s">
        <v>65</v>
      </c>
      <c r="K8" s="314" t="s">
        <v>66</v>
      </c>
      <c r="P8" s="208" t="s">
        <v>167</v>
      </c>
    </row>
    <row r="9" customHeight="1" spans="1:11">
      <c r="A9" s="266" t="s">
        <v>168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84</v>
      </c>
      <c r="B10" s="268" t="s">
        <v>85</v>
      </c>
      <c r="C10" s="269" t="s">
        <v>86</v>
      </c>
      <c r="D10" s="270"/>
      <c r="E10" s="271" t="s">
        <v>89</v>
      </c>
      <c r="F10" s="268" t="s">
        <v>85</v>
      </c>
      <c r="G10" s="269" t="s">
        <v>86</v>
      </c>
      <c r="H10" s="268"/>
      <c r="I10" s="271" t="s">
        <v>87</v>
      </c>
      <c r="J10" s="268" t="s">
        <v>85</v>
      </c>
      <c r="K10" s="315" t="s">
        <v>86</v>
      </c>
    </row>
    <row r="11" customHeight="1" spans="1:11">
      <c r="A11" s="252" t="s">
        <v>90</v>
      </c>
      <c r="B11" s="272" t="s">
        <v>85</v>
      </c>
      <c r="C11" s="155" t="s">
        <v>86</v>
      </c>
      <c r="D11" s="258"/>
      <c r="E11" s="255" t="s">
        <v>92</v>
      </c>
      <c r="F11" s="272" t="s">
        <v>85</v>
      </c>
      <c r="G11" s="155" t="s">
        <v>86</v>
      </c>
      <c r="H11" s="272"/>
      <c r="I11" s="255" t="s">
        <v>97</v>
      </c>
      <c r="J11" s="272" t="s">
        <v>85</v>
      </c>
      <c r="K11" s="156" t="s">
        <v>86</v>
      </c>
    </row>
    <row r="12" customHeight="1" spans="1:11">
      <c r="A12" s="262" t="s">
        <v>118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6"/>
    </row>
    <row r="13" customHeight="1" spans="1:11">
      <c r="A13" s="273" t="s">
        <v>169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170</v>
      </c>
      <c r="B14" s="275"/>
      <c r="C14" s="275"/>
      <c r="D14" s="275"/>
      <c r="E14" s="275"/>
      <c r="F14" s="275"/>
      <c r="G14" s="275"/>
      <c r="H14" s="276"/>
      <c r="I14" s="317"/>
      <c r="J14" s="317"/>
      <c r="K14" s="318"/>
    </row>
    <row r="15" customHeight="1" spans="1:11">
      <c r="A15" s="277"/>
      <c r="B15" s="278"/>
      <c r="C15" s="278"/>
      <c r="D15" s="279"/>
      <c r="E15" s="280"/>
      <c r="F15" s="278"/>
      <c r="G15" s="278"/>
      <c r="H15" s="279"/>
      <c r="I15" s="319"/>
      <c r="J15" s="320"/>
      <c r="K15" s="321"/>
    </row>
    <row r="16" customHeight="1" spans="1:1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314"/>
    </row>
    <row r="17" customHeight="1" spans="1:11">
      <c r="A17" s="273" t="s">
        <v>171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3" t="s">
        <v>172</v>
      </c>
      <c r="B18" s="284"/>
      <c r="C18" s="284"/>
      <c r="D18" s="284"/>
      <c r="E18" s="284"/>
      <c r="F18" s="284"/>
      <c r="G18" s="284"/>
      <c r="H18" s="284"/>
      <c r="I18" s="317"/>
      <c r="J18" s="317"/>
      <c r="K18" s="318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19"/>
      <c r="J19" s="320"/>
      <c r="K19" s="321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314"/>
    </row>
    <row r="21" customHeight="1" spans="1:11">
      <c r="A21" s="285" t="s">
        <v>115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50" t="s">
        <v>116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117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286" t="s">
        <v>173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22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3"/>
    </row>
    <row r="26" customHeight="1" spans="1:11">
      <c r="A26" s="266" t="s">
        <v>124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2" t="s">
        <v>125</v>
      </c>
      <c r="B27" s="269" t="s">
        <v>95</v>
      </c>
      <c r="C27" s="269" t="s">
        <v>96</v>
      </c>
      <c r="D27" s="269" t="s">
        <v>88</v>
      </c>
      <c r="E27" s="243" t="s">
        <v>126</v>
      </c>
      <c r="F27" s="269" t="s">
        <v>95</v>
      </c>
      <c r="G27" s="269" t="s">
        <v>96</v>
      </c>
      <c r="H27" s="269" t="s">
        <v>88</v>
      </c>
      <c r="I27" s="243" t="s">
        <v>127</v>
      </c>
      <c r="J27" s="269" t="s">
        <v>95</v>
      </c>
      <c r="K27" s="315" t="s">
        <v>96</v>
      </c>
    </row>
    <row r="28" customHeight="1" spans="1:11">
      <c r="A28" s="289" t="s">
        <v>87</v>
      </c>
      <c r="B28" s="155" t="s">
        <v>95</v>
      </c>
      <c r="C28" s="155" t="s">
        <v>96</v>
      </c>
      <c r="D28" s="155" t="s">
        <v>88</v>
      </c>
      <c r="E28" s="290" t="s">
        <v>94</v>
      </c>
      <c r="F28" s="155" t="s">
        <v>95</v>
      </c>
      <c r="G28" s="155" t="s">
        <v>96</v>
      </c>
      <c r="H28" s="155" t="s">
        <v>88</v>
      </c>
      <c r="I28" s="290" t="s">
        <v>105</v>
      </c>
      <c r="J28" s="155" t="s">
        <v>95</v>
      </c>
      <c r="K28" s="156" t="s">
        <v>96</v>
      </c>
    </row>
    <row r="29" customHeight="1" spans="1:11">
      <c r="A29" s="248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4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5"/>
    </row>
    <row r="31" customHeight="1" spans="1:11">
      <c r="A31" s="294" t="s">
        <v>174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21" customHeight="1" spans="1:11">
      <c r="A32" s="295" t="s">
        <v>175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6"/>
    </row>
    <row r="33" ht="21" customHeight="1" spans="1:11">
      <c r="A33" s="297" t="s">
        <v>176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7"/>
    </row>
    <row r="34" ht="21" customHeight="1" spans="1:11">
      <c r="A34" s="297" t="s">
        <v>177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27"/>
    </row>
    <row r="35" ht="21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27"/>
    </row>
    <row r="36" ht="21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7"/>
    </row>
    <row r="43" ht="17.25" customHeight="1" spans="1:11">
      <c r="A43" s="292" t="s">
        <v>123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5"/>
    </row>
    <row r="44" customHeight="1" spans="1:11">
      <c r="A44" s="294" t="s">
        <v>178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118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28"/>
    </row>
    <row r="46" ht="18" customHeight="1" spans="1:11">
      <c r="A46" s="299" t="s">
        <v>179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28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3"/>
    </row>
    <row r="48" ht="21" customHeight="1" spans="1:11">
      <c r="A48" s="301" t="s">
        <v>129</v>
      </c>
      <c r="B48" s="302" t="s">
        <v>130</v>
      </c>
      <c r="C48" s="302"/>
      <c r="D48" s="303" t="s">
        <v>131</v>
      </c>
      <c r="E48" s="303" t="s">
        <v>132</v>
      </c>
      <c r="F48" s="303" t="s">
        <v>133</v>
      </c>
      <c r="G48" s="304">
        <v>45635</v>
      </c>
      <c r="H48" s="305" t="s">
        <v>134</v>
      </c>
      <c r="I48" s="305"/>
      <c r="J48" s="302" t="s">
        <v>135</v>
      </c>
      <c r="K48" s="329"/>
    </row>
    <row r="49" customHeight="1" spans="1:11">
      <c r="A49" s="306" t="s">
        <v>136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30"/>
    </row>
    <row r="50" customHeight="1" spans="1:1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31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32"/>
    </row>
    <row r="52" ht="21" customHeight="1" spans="1:11">
      <c r="A52" s="301" t="s">
        <v>129</v>
      </c>
      <c r="B52" s="302" t="s">
        <v>130</v>
      </c>
      <c r="C52" s="302"/>
      <c r="D52" s="303" t="s">
        <v>131</v>
      </c>
      <c r="E52" s="303" t="s">
        <v>132</v>
      </c>
      <c r="F52" s="303" t="s">
        <v>133</v>
      </c>
      <c r="G52" s="304">
        <v>45635</v>
      </c>
      <c r="H52" s="305" t="s">
        <v>134</v>
      </c>
      <c r="I52" s="305"/>
      <c r="J52" s="302" t="s">
        <v>135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H27" sqref="H27"/>
    </sheetView>
  </sheetViews>
  <sheetFormatPr defaultColWidth="9" defaultRowHeight="14.25"/>
  <cols>
    <col min="1" max="1" width="17.625" style="81" customWidth="1"/>
    <col min="2" max="3" width="8.5" style="81" customWidth="1"/>
    <col min="4" max="4" width="8.5" style="82" customWidth="1"/>
    <col min="5" max="8" width="8.5" style="81" customWidth="1"/>
    <col min="9" max="9" width="2.75" style="81" customWidth="1"/>
    <col min="10" max="10" width="8.875" style="81" customWidth="1"/>
    <col min="11" max="16" width="10.625" style="81" customWidth="1"/>
    <col min="17" max="17" width="10.625" style="227" customWidth="1"/>
    <col min="18" max="247" width="9" style="81"/>
    <col min="248" max="16384" width="9" style="84"/>
  </cols>
  <sheetData>
    <row r="1" s="81" customFormat="1" ht="29" customHeight="1" spans="1:250">
      <c r="A1" s="85" t="s">
        <v>139</v>
      </c>
      <c r="B1" s="87"/>
      <c r="C1" s="87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236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</row>
    <row r="2" s="81" customFormat="1" ht="20" customHeight="1" spans="1:250">
      <c r="A2" s="88" t="s">
        <v>61</v>
      </c>
      <c r="B2" s="89" t="str">
        <f>首期!B4</f>
        <v>QAJJAN83525</v>
      </c>
      <c r="C2" s="89"/>
      <c r="D2" s="90"/>
      <c r="E2" s="91"/>
      <c r="F2" s="92" t="s">
        <v>67</v>
      </c>
      <c r="G2" s="93" t="str">
        <f>首期!B5</f>
        <v>儿童无袖T恤</v>
      </c>
      <c r="H2" s="93"/>
      <c r="I2" s="93"/>
      <c r="J2" s="122"/>
      <c r="K2" s="123" t="s">
        <v>57</v>
      </c>
      <c r="L2" s="124" t="s">
        <v>56</v>
      </c>
      <c r="M2" s="124"/>
      <c r="N2" s="124"/>
      <c r="O2" s="124"/>
      <c r="P2" s="231"/>
      <c r="Q2" s="14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</row>
    <row r="3" s="81" customFormat="1" spans="1:250">
      <c r="A3" s="94" t="s">
        <v>140</v>
      </c>
      <c r="B3" s="95" t="s">
        <v>141</v>
      </c>
      <c r="C3" s="95"/>
      <c r="D3" s="96"/>
      <c r="E3" s="95"/>
      <c r="F3" s="95"/>
      <c r="G3" s="95"/>
      <c r="H3" s="95"/>
      <c r="I3" s="95"/>
      <c r="J3" s="125"/>
      <c r="K3" s="126"/>
      <c r="L3" s="126"/>
      <c r="M3" s="126"/>
      <c r="N3" s="126"/>
      <c r="O3" s="126"/>
      <c r="P3" s="232"/>
      <c r="Q3" s="14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</row>
    <row r="4" s="81" customFormat="1" spans="1:250">
      <c r="A4" s="94"/>
      <c r="B4" s="97" t="s">
        <v>142</v>
      </c>
      <c r="C4" s="98" t="s">
        <v>143</v>
      </c>
      <c r="D4" s="98" t="s">
        <v>144</v>
      </c>
      <c r="E4" s="98" t="s">
        <v>145</v>
      </c>
      <c r="F4" s="98" t="s">
        <v>146</v>
      </c>
      <c r="G4" s="98" t="s">
        <v>147</v>
      </c>
      <c r="H4" s="98" t="s">
        <v>148</v>
      </c>
      <c r="I4" s="127"/>
      <c r="J4" s="125"/>
      <c r="K4" s="97" t="s">
        <v>142</v>
      </c>
      <c r="L4" s="98" t="s">
        <v>143</v>
      </c>
      <c r="M4" s="98" t="s">
        <v>144</v>
      </c>
      <c r="N4" s="98" t="s">
        <v>145</v>
      </c>
      <c r="O4" s="98" t="s">
        <v>146</v>
      </c>
      <c r="P4" s="98" t="s">
        <v>147</v>
      </c>
      <c r="Q4" s="98" t="s">
        <v>148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</row>
    <row r="5" s="81" customFormat="1" ht="20" customHeight="1" spans="1:250">
      <c r="A5" s="94"/>
      <c r="B5" s="99"/>
      <c r="C5" s="99"/>
      <c r="D5" s="99"/>
      <c r="E5" s="100"/>
      <c r="F5" s="100"/>
      <c r="G5" s="100"/>
      <c r="H5" s="100"/>
      <c r="I5" s="127"/>
      <c r="J5" s="128"/>
      <c r="K5" s="131" t="s">
        <v>111</v>
      </c>
      <c r="L5" s="129" t="s">
        <v>113</v>
      </c>
      <c r="M5" s="129" t="s">
        <v>112</v>
      </c>
      <c r="N5" s="129" t="s">
        <v>113</v>
      </c>
      <c r="O5" s="131" t="s">
        <v>111</v>
      </c>
      <c r="P5" s="129" t="s">
        <v>112</v>
      </c>
      <c r="Q5" s="143" t="s">
        <v>113</v>
      </c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</row>
    <row r="6" s="81" customFormat="1" ht="20" customHeight="1" spans="1:250">
      <c r="A6" s="97" t="s">
        <v>151</v>
      </c>
      <c r="B6" s="98">
        <f t="shared" ref="B6:B8" si="0">C6-4</f>
        <v>39</v>
      </c>
      <c r="C6" s="98">
        <f t="shared" ref="C6:C8" si="1">D6-4</f>
        <v>43</v>
      </c>
      <c r="D6" s="98">
        <v>47</v>
      </c>
      <c r="E6" s="98">
        <f t="shared" ref="E6:H6" si="2">D6+4</f>
        <v>51</v>
      </c>
      <c r="F6" s="98">
        <f t="shared" si="2"/>
        <v>55</v>
      </c>
      <c r="G6" s="98">
        <f t="shared" si="2"/>
        <v>59</v>
      </c>
      <c r="H6" s="98">
        <f t="shared" si="2"/>
        <v>63</v>
      </c>
      <c r="I6" s="130"/>
      <c r="J6" s="128"/>
      <c r="K6" s="131" t="s">
        <v>152</v>
      </c>
      <c r="L6" s="131" t="s">
        <v>152</v>
      </c>
      <c r="M6" s="131" t="s">
        <v>180</v>
      </c>
      <c r="N6" s="131" t="s">
        <v>181</v>
      </c>
      <c r="O6" s="131" t="s">
        <v>152</v>
      </c>
      <c r="P6" s="233" t="s">
        <v>182</v>
      </c>
      <c r="Q6" s="144" t="s">
        <v>181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</row>
    <row r="7" s="81" customFormat="1" ht="20" customHeight="1" spans="1:250">
      <c r="A7" s="97" t="s">
        <v>153</v>
      </c>
      <c r="B7" s="98">
        <f t="shared" si="0"/>
        <v>66</v>
      </c>
      <c r="C7" s="98">
        <f t="shared" si="1"/>
        <v>70</v>
      </c>
      <c r="D7" s="98">
        <v>74</v>
      </c>
      <c r="E7" s="98">
        <f>D7+4</f>
        <v>78</v>
      </c>
      <c r="F7" s="98">
        <f t="shared" ref="F7:H7" si="3">E7+6</f>
        <v>84</v>
      </c>
      <c r="G7" s="98">
        <f t="shared" si="3"/>
        <v>90</v>
      </c>
      <c r="H7" s="98">
        <f t="shared" si="3"/>
        <v>96</v>
      </c>
      <c r="I7" s="130"/>
      <c r="J7" s="128"/>
      <c r="K7" s="131" t="s">
        <v>152</v>
      </c>
      <c r="L7" s="131" t="s">
        <v>182</v>
      </c>
      <c r="M7" s="131" t="s">
        <v>183</v>
      </c>
      <c r="N7" s="131" t="s">
        <v>183</v>
      </c>
      <c r="O7" s="131" t="s">
        <v>182</v>
      </c>
      <c r="P7" s="233" t="s">
        <v>182</v>
      </c>
      <c r="Q7" s="144" t="s">
        <v>183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</row>
    <row r="8" s="81" customFormat="1" ht="20" customHeight="1" spans="1:250">
      <c r="A8" s="97" t="s">
        <v>154</v>
      </c>
      <c r="B8" s="98">
        <f t="shared" si="0"/>
        <v>68</v>
      </c>
      <c r="C8" s="98">
        <f t="shared" si="1"/>
        <v>72</v>
      </c>
      <c r="D8" s="98">
        <v>76</v>
      </c>
      <c r="E8" s="98">
        <f>D8+4</f>
        <v>80</v>
      </c>
      <c r="F8" s="98">
        <f t="shared" ref="F8:H8" si="4">E8+6</f>
        <v>86</v>
      </c>
      <c r="G8" s="98">
        <f t="shared" si="4"/>
        <v>92</v>
      </c>
      <c r="H8" s="98">
        <f t="shared" si="4"/>
        <v>98</v>
      </c>
      <c r="I8" s="130"/>
      <c r="J8" s="128"/>
      <c r="K8" s="131" t="s">
        <v>155</v>
      </c>
      <c r="L8" s="131" t="s">
        <v>182</v>
      </c>
      <c r="M8" s="131" t="s">
        <v>183</v>
      </c>
      <c r="N8" s="131" t="s">
        <v>182</v>
      </c>
      <c r="O8" s="131" t="s">
        <v>183</v>
      </c>
      <c r="P8" s="233" t="s">
        <v>182</v>
      </c>
      <c r="Q8" s="144" t="s">
        <v>182</v>
      </c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</row>
    <row r="9" s="81" customFormat="1" ht="20" customHeight="1" spans="1:250">
      <c r="A9" s="97" t="s">
        <v>157</v>
      </c>
      <c r="B9" s="98">
        <f>C9-1.5</f>
        <v>47</v>
      </c>
      <c r="C9" s="98">
        <f>D9-1.5</f>
        <v>48.5</v>
      </c>
      <c r="D9" s="98">
        <v>50</v>
      </c>
      <c r="E9" s="98">
        <f t="shared" ref="E9:H9" si="5">D9+1.5</f>
        <v>51.5</v>
      </c>
      <c r="F9" s="98">
        <f t="shared" si="5"/>
        <v>53</v>
      </c>
      <c r="G9" s="98">
        <f t="shared" si="5"/>
        <v>54.5</v>
      </c>
      <c r="H9" s="98">
        <f t="shared" si="5"/>
        <v>56</v>
      </c>
      <c r="I9" s="130"/>
      <c r="J9" s="128"/>
      <c r="K9" s="131" t="s">
        <v>152</v>
      </c>
      <c r="L9" s="131" t="s">
        <v>152</v>
      </c>
      <c r="M9" s="131" t="s">
        <v>152</v>
      </c>
      <c r="N9" s="131" t="s">
        <v>152</v>
      </c>
      <c r="O9" s="131" t="s">
        <v>183</v>
      </c>
      <c r="P9" s="233" t="s">
        <v>182</v>
      </c>
      <c r="Q9" s="144" t="s">
        <v>182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</row>
    <row r="10" s="81" customFormat="1" ht="20" customHeight="1" spans="1:250">
      <c r="A10" s="97" t="s">
        <v>158</v>
      </c>
      <c r="B10" s="101">
        <f>C10-1.5</f>
        <v>27.5</v>
      </c>
      <c r="C10" s="102">
        <f>D10-1.5</f>
        <v>29</v>
      </c>
      <c r="D10" s="102">
        <v>30.5</v>
      </c>
      <c r="E10" s="102">
        <f t="shared" ref="E10:H10" si="6">D10+2.5</f>
        <v>33</v>
      </c>
      <c r="F10" s="102">
        <f t="shared" si="6"/>
        <v>35.5</v>
      </c>
      <c r="G10" s="102">
        <f t="shared" si="6"/>
        <v>38</v>
      </c>
      <c r="H10" s="102">
        <f t="shared" si="6"/>
        <v>40.5</v>
      </c>
      <c r="I10" s="130"/>
      <c r="J10" s="128"/>
      <c r="K10" s="131" t="s">
        <v>155</v>
      </c>
      <c r="L10" s="131" t="s">
        <v>155</v>
      </c>
      <c r="M10" s="131" t="s">
        <v>155</v>
      </c>
      <c r="N10" s="131" t="s">
        <v>155</v>
      </c>
      <c r="O10" s="131" t="s">
        <v>155</v>
      </c>
      <c r="P10" s="233" t="s">
        <v>181</v>
      </c>
      <c r="Q10" s="144" t="s">
        <v>152</v>
      </c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</row>
    <row r="11" s="81" customFormat="1" ht="20" customHeight="1" spans="1:250">
      <c r="A11" s="103" t="s">
        <v>159</v>
      </c>
      <c r="B11" s="103">
        <v>1.3</v>
      </c>
      <c r="C11" s="103">
        <v>1.3</v>
      </c>
      <c r="D11" s="103">
        <v>1.3</v>
      </c>
      <c r="E11" s="103">
        <v>1.3</v>
      </c>
      <c r="F11" s="103">
        <v>1.3</v>
      </c>
      <c r="G11" s="103">
        <v>1.3</v>
      </c>
      <c r="H11" s="103">
        <v>1.3</v>
      </c>
      <c r="I11" s="130"/>
      <c r="J11" s="128"/>
      <c r="K11" s="131" t="s">
        <v>152</v>
      </c>
      <c r="L11" s="131" t="s">
        <v>152</v>
      </c>
      <c r="M11" s="131" t="s">
        <v>152</v>
      </c>
      <c r="N11" s="131" t="s">
        <v>152</v>
      </c>
      <c r="O11" s="131" t="s">
        <v>152</v>
      </c>
      <c r="P11" s="233" t="s">
        <v>152</v>
      </c>
      <c r="Q11" s="144" t="s">
        <v>152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</row>
    <row r="12" s="81" customFormat="1" ht="20" customHeight="1" spans="1:250">
      <c r="A12" s="103" t="s">
        <v>160</v>
      </c>
      <c r="B12" s="103">
        <v>1.3</v>
      </c>
      <c r="C12" s="103">
        <v>1.3</v>
      </c>
      <c r="D12" s="103">
        <v>1.3</v>
      </c>
      <c r="E12" s="103">
        <v>1.3</v>
      </c>
      <c r="F12" s="103">
        <v>1.3</v>
      </c>
      <c r="G12" s="103">
        <v>1.3</v>
      </c>
      <c r="H12" s="103">
        <v>1.3</v>
      </c>
      <c r="I12" s="130"/>
      <c r="J12" s="128"/>
      <c r="K12" s="131" t="s">
        <v>152</v>
      </c>
      <c r="L12" s="131" t="s">
        <v>152</v>
      </c>
      <c r="M12" s="131" t="s">
        <v>152</v>
      </c>
      <c r="N12" s="131" t="s">
        <v>152</v>
      </c>
      <c r="O12" s="131" t="s">
        <v>152</v>
      </c>
      <c r="P12" s="233" t="s">
        <v>152</v>
      </c>
      <c r="Q12" s="144" t="s">
        <v>152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</row>
    <row r="13" s="81" customFormat="1" ht="20" customHeight="1" spans="1:250">
      <c r="A13" s="104" t="s">
        <v>161</v>
      </c>
      <c r="B13" s="104">
        <v>1</v>
      </c>
      <c r="C13" s="104">
        <v>1</v>
      </c>
      <c r="D13" s="104">
        <v>1</v>
      </c>
      <c r="E13" s="104">
        <v>1</v>
      </c>
      <c r="F13" s="104">
        <v>1</v>
      </c>
      <c r="G13" s="104">
        <v>1</v>
      </c>
      <c r="H13" s="104">
        <v>1</v>
      </c>
      <c r="I13" s="130"/>
      <c r="J13" s="128"/>
      <c r="K13" s="131" t="s">
        <v>152</v>
      </c>
      <c r="L13" s="131" t="s">
        <v>152</v>
      </c>
      <c r="M13" s="131" t="s">
        <v>152</v>
      </c>
      <c r="N13" s="131" t="s">
        <v>152</v>
      </c>
      <c r="O13" s="131" t="s">
        <v>152</v>
      </c>
      <c r="P13" s="233" t="s">
        <v>152</v>
      </c>
      <c r="Q13" s="144" t="s">
        <v>152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</row>
    <row r="14" s="81" customFormat="1" ht="20" customHeight="1" spans="1:250">
      <c r="A14" s="228"/>
      <c r="B14" s="229"/>
      <c r="C14" s="229"/>
      <c r="D14" s="229"/>
      <c r="E14" s="229"/>
      <c r="F14" s="229"/>
      <c r="G14" s="229"/>
      <c r="H14" s="230"/>
      <c r="I14" s="132"/>
      <c r="J14" s="128"/>
      <c r="K14" s="131"/>
      <c r="L14" s="131"/>
      <c r="M14" s="131"/>
      <c r="N14" s="131"/>
      <c r="O14" s="131"/>
      <c r="P14" s="233"/>
      <c r="Q14" s="14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</row>
    <row r="15" s="81" customFormat="1" ht="20" customHeight="1" spans="1:250">
      <c r="A15" s="108"/>
      <c r="B15" s="109"/>
      <c r="C15" s="109"/>
      <c r="D15" s="110"/>
      <c r="E15" s="109"/>
      <c r="F15" s="109"/>
      <c r="G15" s="109"/>
      <c r="H15" s="109"/>
      <c r="I15" s="132"/>
      <c r="J15" s="128"/>
      <c r="K15" s="131"/>
      <c r="L15" s="131"/>
      <c r="M15" s="131"/>
      <c r="N15" s="131"/>
      <c r="O15" s="131"/>
      <c r="P15" s="233"/>
      <c r="Q15" s="14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</row>
    <row r="16" s="81" customFormat="1" ht="20" customHeight="1" spans="1:250">
      <c r="A16" s="108"/>
      <c r="B16" s="109"/>
      <c r="C16" s="109"/>
      <c r="D16" s="109"/>
      <c r="E16" s="109"/>
      <c r="F16" s="109"/>
      <c r="G16" s="109"/>
      <c r="H16" s="109"/>
      <c r="I16" s="132"/>
      <c r="J16" s="128"/>
      <c r="K16" s="131"/>
      <c r="L16" s="131"/>
      <c r="M16" s="131"/>
      <c r="N16" s="131"/>
      <c r="O16" s="131"/>
      <c r="P16" s="233"/>
      <c r="Q16" s="14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</row>
    <row r="17" s="81" customFormat="1" ht="20" customHeight="1" spans="1:250">
      <c r="A17" s="108"/>
      <c r="B17" s="106"/>
      <c r="C17" s="106"/>
      <c r="D17" s="106"/>
      <c r="E17" s="106"/>
      <c r="F17" s="106"/>
      <c r="G17" s="106"/>
      <c r="H17" s="106"/>
      <c r="I17" s="133"/>
      <c r="J17" s="128"/>
      <c r="K17" s="131"/>
      <c r="L17" s="131"/>
      <c r="M17" s="131"/>
      <c r="N17" s="131"/>
      <c r="O17" s="131"/>
      <c r="P17" s="233"/>
      <c r="Q17" s="14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</row>
    <row r="18" s="81" customFormat="1" ht="20" customHeight="1" spans="1:250">
      <c r="A18" s="111"/>
      <c r="B18" s="112"/>
      <c r="C18" s="112"/>
      <c r="D18" s="112"/>
      <c r="E18" s="112"/>
      <c r="F18" s="112"/>
      <c r="G18" s="112"/>
      <c r="H18" s="112"/>
      <c r="I18" s="133"/>
      <c r="J18" s="128"/>
      <c r="K18" s="131"/>
      <c r="L18" s="131"/>
      <c r="M18" s="131"/>
      <c r="N18" s="131"/>
      <c r="O18" s="131"/>
      <c r="P18" s="233"/>
      <c r="Q18" s="14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</row>
    <row r="19" s="81" customFormat="1" ht="20" customHeight="1" spans="1:250">
      <c r="A19" s="105"/>
      <c r="B19" s="113"/>
      <c r="C19" s="113"/>
      <c r="D19" s="113"/>
      <c r="E19" s="113"/>
      <c r="F19" s="113"/>
      <c r="G19" s="113"/>
      <c r="H19" s="113"/>
      <c r="I19" s="133"/>
      <c r="J19" s="128"/>
      <c r="K19" s="131"/>
      <c r="L19" s="131"/>
      <c r="M19" s="131"/>
      <c r="N19" s="131"/>
      <c r="O19" s="131"/>
      <c r="P19" s="233"/>
      <c r="Q19" s="14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</row>
    <row r="20" s="81" customFormat="1" ht="20" customHeight="1" spans="1:250">
      <c r="A20" s="105"/>
      <c r="B20" s="113"/>
      <c r="C20" s="113"/>
      <c r="D20" s="113"/>
      <c r="E20" s="113"/>
      <c r="F20" s="113"/>
      <c r="G20" s="113"/>
      <c r="H20" s="113"/>
      <c r="I20" s="134"/>
      <c r="J20" s="128"/>
      <c r="K20" s="131"/>
      <c r="L20" s="131"/>
      <c r="M20" s="131"/>
      <c r="N20" s="131"/>
      <c r="O20" s="131"/>
      <c r="P20" s="233"/>
      <c r="Q20" s="14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</row>
    <row r="21" s="81" customFormat="1" ht="17.25" spans="1:250">
      <c r="A21" s="114"/>
      <c r="B21" s="115"/>
      <c r="C21" s="115"/>
      <c r="D21" s="115"/>
      <c r="E21" s="115"/>
      <c r="F21" s="116"/>
      <c r="G21" s="115"/>
      <c r="H21" s="115"/>
      <c r="I21" s="115"/>
      <c r="J21" s="135"/>
      <c r="K21" s="136"/>
      <c r="L21" s="136"/>
      <c r="M21" s="137"/>
      <c r="N21" s="136"/>
      <c r="O21" s="136"/>
      <c r="P21" s="234"/>
      <c r="Q21" s="145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</row>
    <row r="22" s="81" customFormat="1" spans="1:250">
      <c r="A22" s="120" t="s">
        <v>162</v>
      </c>
      <c r="B22" s="120"/>
      <c r="C22" s="120"/>
      <c r="D22" s="121"/>
      <c r="Q22" s="236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</row>
    <row r="23" s="81" customFormat="1" spans="4:250">
      <c r="D23" s="82"/>
      <c r="J23" s="138" t="s">
        <v>163</v>
      </c>
      <c r="K23" s="235">
        <v>45635</v>
      </c>
      <c r="L23" s="138" t="s">
        <v>164</v>
      </c>
      <c r="M23" s="81" t="s">
        <v>132</v>
      </c>
      <c r="N23" s="138" t="s">
        <v>165</v>
      </c>
      <c r="O23" s="236" t="s">
        <v>135</v>
      </c>
      <c r="Q23" s="236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</row>
  </sheetData>
  <mergeCells count="10">
    <mergeCell ref="A1:O1"/>
    <mergeCell ref="B2:E2"/>
    <mergeCell ref="G2:I2"/>
    <mergeCell ref="L2:Q2"/>
    <mergeCell ref="B3:I3"/>
    <mergeCell ref="K3:Q3"/>
    <mergeCell ref="E16:F16"/>
    <mergeCell ref="A3:A5"/>
    <mergeCell ref="I4:I5"/>
    <mergeCell ref="J2:J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6" sqref="B6:C6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184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QAJJAN83525</v>
      </c>
      <c r="F2" s="154" t="s">
        <v>185</v>
      </c>
      <c r="G2" s="155" t="str">
        <f>首期!B5</f>
        <v>儿童无袖T恤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f>首期!B7</f>
        <v>2260</v>
      </c>
      <c r="C3" s="158"/>
      <c r="D3" s="159" t="s">
        <v>186</v>
      </c>
      <c r="E3" s="160">
        <v>45376</v>
      </c>
      <c r="F3" s="161"/>
      <c r="G3" s="161"/>
      <c r="H3" s="162" t="s">
        <v>187</v>
      </c>
      <c r="I3" s="162"/>
      <c r="J3" s="162"/>
      <c r="K3" s="205"/>
    </row>
    <row r="4" ht="18" customHeight="1" spans="1:11">
      <c r="A4" s="163" t="s">
        <v>71</v>
      </c>
      <c r="B4" s="158">
        <v>3</v>
      </c>
      <c r="C4" s="158">
        <v>6</v>
      </c>
      <c r="D4" s="164" t="s">
        <v>188</v>
      </c>
      <c r="E4" s="161" t="s">
        <v>189</v>
      </c>
      <c r="F4" s="161"/>
      <c r="G4" s="161"/>
      <c r="H4" s="164" t="s">
        <v>190</v>
      </c>
      <c r="I4" s="164"/>
      <c r="J4" s="176" t="s">
        <v>65</v>
      </c>
      <c r="K4" s="206" t="s">
        <v>66</v>
      </c>
    </row>
    <row r="5" ht="18" customHeight="1" spans="1:11">
      <c r="A5" s="163" t="s">
        <v>191</v>
      </c>
      <c r="B5" s="158">
        <v>1</v>
      </c>
      <c r="C5" s="158"/>
      <c r="D5" s="159" t="s">
        <v>192</v>
      </c>
      <c r="E5" s="159"/>
      <c r="G5" s="159"/>
      <c r="H5" s="164" t="s">
        <v>193</v>
      </c>
      <c r="I5" s="164"/>
      <c r="J5" s="176" t="s">
        <v>65</v>
      </c>
      <c r="K5" s="206" t="s">
        <v>66</v>
      </c>
    </row>
    <row r="6" ht="18" customHeight="1" spans="1:13">
      <c r="A6" s="165" t="s">
        <v>194</v>
      </c>
      <c r="B6" s="166">
        <v>125</v>
      </c>
      <c r="C6" s="166"/>
      <c r="D6" s="167" t="s">
        <v>195</v>
      </c>
      <c r="E6" s="168"/>
      <c r="F6" s="168">
        <v>2260</v>
      </c>
      <c r="G6" s="167"/>
      <c r="H6" s="169" t="s">
        <v>196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197</v>
      </c>
      <c r="B8" s="154" t="s">
        <v>198</v>
      </c>
      <c r="C8" s="154" t="s">
        <v>199</v>
      </c>
      <c r="D8" s="154" t="s">
        <v>200</v>
      </c>
      <c r="E8" s="154" t="s">
        <v>201</v>
      </c>
      <c r="F8" s="154" t="s">
        <v>202</v>
      </c>
      <c r="G8" s="174" t="s">
        <v>203</v>
      </c>
      <c r="H8" s="175"/>
      <c r="I8" s="175"/>
      <c r="J8" s="175"/>
      <c r="K8" s="209"/>
    </row>
    <row r="9" ht="18" customHeight="1" spans="1:11">
      <c r="A9" s="163" t="s">
        <v>204</v>
      </c>
      <c r="B9" s="164"/>
      <c r="C9" s="176" t="s">
        <v>65</v>
      </c>
      <c r="D9" s="176" t="s">
        <v>66</v>
      </c>
      <c r="E9" s="159" t="s">
        <v>205</v>
      </c>
      <c r="F9" s="177" t="s">
        <v>206</v>
      </c>
      <c r="G9" s="178"/>
      <c r="H9" s="179"/>
      <c r="I9" s="179"/>
      <c r="J9" s="179"/>
      <c r="K9" s="210"/>
    </row>
    <row r="10" ht="18" customHeight="1" spans="1:11">
      <c r="A10" s="163" t="s">
        <v>207</v>
      </c>
      <c r="B10" s="164"/>
      <c r="C10" s="176" t="s">
        <v>65</v>
      </c>
      <c r="D10" s="176" t="s">
        <v>66</v>
      </c>
      <c r="E10" s="159" t="s">
        <v>208</v>
      </c>
      <c r="F10" s="177" t="s">
        <v>209</v>
      </c>
      <c r="G10" s="178" t="s">
        <v>210</v>
      </c>
      <c r="H10" s="179"/>
      <c r="I10" s="179"/>
      <c r="J10" s="179"/>
      <c r="K10" s="210"/>
    </row>
    <row r="11" ht="18" customHeight="1" spans="1:11">
      <c r="A11" s="180" t="s">
        <v>168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211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212</v>
      </c>
      <c r="J13" s="176" t="s">
        <v>85</v>
      </c>
      <c r="K13" s="206" t="s">
        <v>86</v>
      </c>
    </row>
    <row r="14" ht="18" customHeight="1" spans="1:11">
      <c r="A14" s="165" t="s">
        <v>213</v>
      </c>
      <c r="B14" s="168" t="s">
        <v>85</v>
      </c>
      <c r="C14" s="168" t="s">
        <v>86</v>
      </c>
      <c r="D14" s="182"/>
      <c r="E14" s="167" t="s">
        <v>214</v>
      </c>
      <c r="F14" s="168" t="s">
        <v>85</v>
      </c>
      <c r="G14" s="168" t="s">
        <v>86</v>
      </c>
      <c r="H14" s="168"/>
      <c r="I14" s="167" t="s">
        <v>215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216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217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218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117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219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220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221</v>
      </c>
    </row>
    <row r="28" ht="23" customHeight="1" spans="1:11">
      <c r="A28" s="186" t="s">
        <v>222</v>
      </c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2</v>
      </c>
    </row>
    <row r="29" ht="23" customHeight="1" spans="1:11">
      <c r="A29" s="186" t="s">
        <v>223</v>
      </c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 t="s">
        <v>224</v>
      </c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225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4</v>
      </c>
    </row>
    <row r="37" ht="18.75" customHeight="1" spans="1:11">
      <c r="A37" s="196" t="s">
        <v>226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227</v>
      </c>
      <c r="B38" s="164"/>
      <c r="C38" s="164"/>
      <c r="D38" s="162" t="s">
        <v>228</v>
      </c>
      <c r="E38" s="162"/>
      <c r="F38" s="198" t="s">
        <v>229</v>
      </c>
      <c r="G38" s="199"/>
      <c r="H38" s="164" t="s">
        <v>230</v>
      </c>
      <c r="I38" s="164"/>
      <c r="J38" s="164" t="s">
        <v>231</v>
      </c>
      <c r="K38" s="213"/>
    </row>
    <row r="39" ht="18.75" customHeight="1" spans="1:11">
      <c r="A39" s="163" t="s">
        <v>118</v>
      </c>
      <c r="B39" s="164" t="s">
        <v>232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129</v>
      </c>
      <c r="B42" s="200" t="s">
        <v>233</v>
      </c>
      <c r="C42" s="200"/>
      <c r="D42" s="167" t="s">
        <v>234</v>
      </c>
      <c r="E42" s="182" t="s">
        <v>132</v>
      </c>
      <c r="F42" s="167" t="s">
        <v>133</v>
      </c>
      <c r="G42" s="201">
        <v>45662</v>
      </c>
      <c r="H42" s="202" t="s">
        <v>134</v>
      </c>
      <c r="I42" s="202"/>
      <c r="J42" s="200" t="s">
        <v>135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workbookViewId="0">
      <selection activeCell="G19" sqref="G19"/>
    </sheetView>
  </sheetViews>
  <sheetFormatPr defaultColWidth="9" defaultRowHeight="14.25"/>
  <cols>
    <col min="1" max="1" width="17.625" style="81" customWidth="1"/>
    <col min="2" max="4" width="9.125" style="81" customWidth="1"/>
    <col min="5" max="5" width="9.125" style="82" customWidth="1"/>
    <col min="6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4" width="12.625" style="81" customWidth="1"/>
    <col min="15" max="17" width="12.625" style="83" customWidth="1"/>
    <col min="18" max="255" width="9" style="81"/>
    <col min="256" max="16384" width="9" style="84"/>
  </cols>
  <sheetData>
    <row r="1" s="81" customFormat="1" ht="29" customHeight="1" spans="1:258">
      <c r="A1" s="85" t="s">
        <v>139</v>
      </c>
      <c r="B1" s="85"/>
      <c r="C1" s="85"/>
      <c r="D1" s="86"/>
      <c r="E1" s="86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88" t="s">
        <v>61</v>
      </c>
      <c r="B2" s="89" t="str">
        <f>首期!B4</f>
        <v>QAJJAN83525</v>
      </c>
      <c r="C2" s="89"/>
      <c r="D2" s="90"/>
      <c r="E2" s="91"/>
      <c r="F2" s="92" t="s">
        <v>67</v>
      </c>
      <c r="G2" s="93" t="str">
        <f>首期!B5</f>
        <v>儿童无袖T恤</v>
      </c>
      <c r="H2" s="93"/>
      <c r="I2" s="93"/>
      <c r="J2" s="122"/>
      <c r="K2" s="123" t="s">
        <v>57</v>
      </c>
      <c r="L2" s="123"/>
      <c r="M2" s="124" t="s">
        <v>56</v>
      </c>
      <c r="N2" s="124"/>
      <c r="O2" s="124"/>
      <c r="P2" s="124"/>
      <c r="Q2" s="14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spans="1:258">
      <c r="A3" s="94" t="s">
        <v>140</v>
      </c>
      <c r="B3" s="95" t="s">
        <v>141</v>
      </c>
      <c r="C3" s="95"/>
      <c r="D3" s="96"/>
      <c r="E3" s="95"/>
      <c r="F3" s="95"/>
      <c r="G3" s="95"/>
      <c r="H3" s="95"/>
      <c r="I3" s="95"/>
      <c r="J3" s="125"/>
      <c r="K3" s="126"/>
      <c r="L3" s="126"/>
      <c r="M3" s="126"/>
      <c r="N3" s="126"/>
      <c r="O3" s="126"/>
      <c r="P3" s="126"/>
      <c r="Q3" s="14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spans="1:258">
      <c r="A4" s="94"/>
      <c r="B4" s="97" t="s">
        <v>142</v>
      </c>
      <c r="C4" s="98" t="s">
        <v>143</v>
      </c>
      <c r="D4" s="98" t="s">
        <v>144</v>
      </c>
      <c r="E4" s="98" t="s">
        <v>145</v>
      </c>
      <c r="F4" s="98" t="s">
        <v>146</v>
      </c>
      <c r="G4" s="98" t="s">
        <v>147</v>
      </c>
      <c r="H4" s="98" t="s">
        <v>148</v>
      </c>
      <c r="I4" s="127"/>
      <c r="J4" s="125"/>
      <c r="K4" s="97" t="s">
        <v>142</v>
      </c>
      <c r="L4" s="98" t="s">
        <v>143</v>
      </c>
      <c r="M4" s="98" t="s">
        <v>144</v>
      </c>
      <c r="N4" s="98" t="s">
        <v>145</v>
      </c>
      <c r="O4" s="98" t="s">
        <v>146</v>
      </c>
      <c r="P4" s="98" t="s">
        <v>147</v>
      </c>
      <c r="Q4" s="98" t="s">
        <v>148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94"/>
      <c r="B5" s="99"/>
      <c r="C5" s="99"/>
      <c r="D5" s="99"/>
      <c r="E5" s="100"/>
      <c r="F5" s="100"/>
      <c r="G5" s="100"/>
      <c r="H5" s="100"/>
      <c r="I5" s="127"/>
      <c r="J5" s="128"/>
      <c r="K5" s="129" t="s">
        <v>111</v>
      </c>
      <c r="L5" s="129" t="s">
        <v>111</v>
      </c>
      <c r="M5" s="129" t="s">
        <v>112</v>
      </c>
      <c r="N5" s="129" t="s">
        <v>112</v>
      </c>
      <c r="O5" s="129" t="s">
        <v>113</v>
      </c>
      <c r="P5" s="129" t="s">
        <v>113</v>
      </c>
      <c r="Q5" s="143" t="s">
        <v>113</v>
      </c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1" customHeight="1" spans="1:258">
      <c r="A6" s="97" t="s">
        <v>151</v>
      </c>
      <c r="B6" s="98">
        <f t="shared" ref="B6:B8" si="0">C6-4</f>
        <v>39</v>
      </c>
      <c r="C6" s="98">
        <f t="shared" ref="C6:C8" si="1">D6-4</f>
        <v>43</v>
      </c>
      <c r="D6" s="98">
        <v>47</v>
      </c>
      <c r="E6" s="98">
        <f t="shared" ref="E6:H6" si="2">D6+4</f>
        <v>51</v>
      </c>
      <c r="F6" s="98">
        <f t="shared" si="2"/>
        <v>55</v>
      </c>
      <c r="G6" s="98">
        <f t="shared" si="2"/>
        <v>59</v>
      </c>
      <c r="H6" s="98">
        <f t="shared" si="2"/>
        <v>63</v>
      </c>
      <c r="I6" s="130"/>
      <c r="J6" s="128"/>
      <c r="K6" s="131" t="s">
        <v>235</v>
      </c>
      <c r="L6" s="131" t="s">
        <v>235</v>
      </c>
      <c r="M6" s="131" t="s">
        <v>236</v>
      </c>
      <c r="N6" s="131" t="s">
        <v>237</v>
      </c>
      <c r="O6" s="131" t="s">
        <v>235</v>
      </c>
      <c r="P6" s="131" t="s">
        <v>238</v>
      </c>
      <c r="Q6" s="144" t="s">
        <v>239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1" customHeight="1" spans="1:258">
      <c r="A7" s="97" t="s">
        <v>153</v>
      </c>
      <c r="B7" s="98">
        <f t="shared" si="0"/>
        <v>66</v>
      </c>
      <c r="C7" s="98">
        <f t="shared" si="1"/>
        <v>70</v>
      </c>
      <c r="D7" s="98">
        <v>74</v>
      </c>
      <c r="E7" s="98">
        <f>D7+4</f>
        <v>78</v>
      </c>
      <c r="F7" s="98">
        <f t="shared" ref="F7:H7" si="3">E7+6</f>
        <v>84</v>
      </c>
      <c r="G7" s="98">
        <f t="shared" si="3"/>
        <v>90</v>
      </c>
      <c r="H7" s="98">
        <f t="shared" si="3"/>
        <v>96</v>
      </c>
      <c r="I7" s="130"/>
      <c r="J7" s="128"/>
      <c r="K7" s="131" t="s">
        <v>235</v>
      </c>
      <c r="L7" s="131" t="s">
        <v>240</v>
      </c>
      <c r="M7" s="131" t="s">
        <v>241</v>
      </c>
      <c r="N7" s="131" t="s">
        <v>242</v>
      </c>
      <c r="O7" s="131" t="s">
        <v>243</v>
      </c>
      <c r="P7" s="131" t="s">
        <v>244</v>
      </c>
      <c r="Q7" s="144" t="s">
        <v>244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1" customHeight="1" spans="1:258">
      <c r="A8" s="97" t="s">
        <v>154</v>
      </c>
      <c r="B8" s="98">
        <f t="shared" si="0"/>
        <v>68</v>
      </c>
      <c r="C8" s="98">
        <f t="shared" si="1"/>
        <v>72</v>
      </c>
      <c r="D8" s="98">
        <v>76</v>
      </c>
      <c r="E8" s="98">
        <f>D8+4</f>
        <v>80</v>
      </c>
      <c r="F8" s="98">
        <f t="shared" ref="F8:H8" si="4">E8+6</f>
        <v>86</v>
      </c>
      <c r="G8" s="98">
        <f t="shared" si="4"/>
        <v>92</v>
      </c>
      <c r="H8" s="98">
        <f t="shared" si="4"/>
        <v>98</v>
      </c>
      <c r="I8" s="130"/>
      <c r="J8" s="128"/>
      <c r="K8" s="131" t="s">
        <v>245</v>
      </c>
      <c r="L8" s="131" t="s">
        <v>246</v>
      </c>
      <c r="M8" s="131" t="s">
        <v>238</v>
      </c>
      <c r="N8" s="131" t="s">
        <v>247</v>
      </c>
      <c r="O8" s="131" t="s">
        <v>248</v>
      </c>
      <c r="P8" s="131" t="s">
        <v>249</v>
      </c>
      <c r="Q8" s="144" t="s">
        <v>235</v>
      </c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1" customHeight="1" spans="1:258">
      <c r="A9" s="97" t="s">
        <v>157</v>
      </c>
      <c r="B9" s="98">
        <f>C9-1.5</f>
        <v>47</v>
      </c>
      <c r="C9" s="98">
        <f>D9-1.5</f>
        <v>48.5</v>
      </c>
      <c r="D9" s="98">
        <v>50</v>
      </c>
      <c r="E9" s="98">
        <f t="shared" ref="E9:H9" si="5">D9+1.5</f>
        <v>51.5</v>
      </c>
      <c r="F9" s="98">
        <f t="shared" si="5"/>
        <v>53</v>
      </c>
      <c r="G9" s="98">
        <f t="shared" si="5"/>
        <v>54.5</v>
      </c>
      <c r="H9" s="98">
        <f t="shared" si="5"/>
        <v>56</v>
      </c>
      <c r="I9" s="130"/>
      <c r="J9" s="128"/>
      <c r="K9" s="131" t="s">
        <v>235</v>
      </c>
      <c r="L9" s="131" t="s">
        <v>235</v>
      </c>
      <c r="M9" s="131" t="s">
        <v>235</v>
      </c>
      <c r="N9" s="131" t="s">
        <v>235</v>
      </c>
      <c r="O9" s="131" t="s">
        <v>235</v>
      </c>
      <c r="P9" s="131" t="s">
        <v>235</v>
      </c>
      <c r="Q9" s="144" t="s">
        <v>235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1" customHeight="1" spans="1:258">
      <c r="A10" s="97" t="s">
        <v>158</v>
      </c>
      <c r="B10" s="101">
        <f>C10-1.5</f>
        <v>27.5</v>
      </c>
      <c r="C10" s="102">
        <f>D10-1.5</f>
        <v>29</v>
      </c>
      <c r="D10" s="102">
        <v>30.5</v>
      </c>
      <c r="E10" s="102">
        <f t="shared" ref="E10:H10" si="6">D10+2.5</f>
        <v>33</v>
      </c>
      <c r="F10" s="102">
        <f t="shared" si="6"/>
        <v>35.5</v>
      </c>
      <c r="G10" s="102">
        <f t="shared" si="6"/>
        <v>38</v>
      </c>
      <c r="H10" s="102">
        <f t="shared" si="6"/>
        <v>40.5</v>
      </c>
      <c r="I10" s="130"/>
      <c r="J10" s="128"/>
      <c r="K10" s="131" t="s">
        <v>250</v>
      </c>
      <c r="L10" s="131" t="s">
        <v>251</v>
      </c>
      <c r="M10" s="131" t="s">
        <v>252</v>
      </c>
      <c r="N10" s="131" t="s">
        <v>253</v>
      </c>
      <c r="O10" s="131" t="s">
        <v>254</v>
      </c>
      <c r="P10" s="131" t="s">
        <v>252</v>
      </c>
      <c r="Q10" s="144" t="s">
        <v>254</v>
      </c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1" customHeight="1" spans="1:258">
      <c r="A11" s="103" t="s">
        <v>159</v>
      </c>
      <c r="B11" s="103">
        <v>1.3</v>
      </c>
      <c r="C11" s="103">
        <v>1.3</v>
      </c>
      <c r="D11" s="103">
        <v>1.3</v>
      </c>
      <c r="E11" s="103">
        <v>1.3</v>
      </c>
      <c r="F11" s="103">
        <v>1.3</v>
      </c>
      <c r="G11" s="103">
        <v>1.3</v>
      </c>
      <c r="H11" s="103">
        <v>1.3</v>
      </c>
      <c r="I11" s="130"/>
      <c r="J11" s="128"/>
      <c r="K11" s="131" t="s">
        <v>235</v>
      </c>
      <c r="L11" s="131" t="s">
        <v>235</v>
      </c>
      <c r="M11" s="131" t="s">
        <v>235</v>
      </c>
      <c r="N11" s="131" t="s">
        <v>235</v>
      </c>
      <c r="O11" s="131" t="s">
        <v>235</v>
      </c>
      <c r="P11" s="131" t="s">
        <v>235</v>
      </c>
      <c r="Q11" s="144" t="s">
        <v>235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1" customHeight="1" spans="1:258">
      <c r="A12" s="103" t="s">
        <v>160</v>
      </c>
      <c r="B12" s="103">
        <v>1.3</v>
      </c>
      <c r="C12" s="103">
        <v>1.3</v>
      </c>
      <c r="D12" s="103">
        <v>1.3</v>
      </c>
      <c r="E12" s="103">
        <v>1.3</v>
      </c>
      <c r="F12" s="103">
        <v>1.3</v>
      </c>
      <c r="G12" s="103">
        <v>1.3</v>
      </c>
      <c r="H12" s="103">
        <v>1.3</v>
      </c>
      <c r="I12" s="130"/>
      <c r="J12" s="128"/>
      <c r="K12" s="131" t="s">
        <v>235</v>
      </c>
      <c r="L12" s="131" t="s">
        <v>235</v>
      </c>
      <c r="M12" s="131" t="s">
        <v>235</v>
      </c>
      <c r="N12" s="131" t="s">
        <v>235</v>
      </c>
      <c r="O12" s="131" t="s">
        <v>235</v>
      </c>
      <c r="P12" s="131" t="s">
        <v>235</v>
      </c>
      <c r="Q12" s="144" t="s">
        <v>235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1" customHeight="1" spans="1:258">
      <c r="A13" s="104" t="s">
        <v>161</v>
      </c>
      <c r="B13" s="104">
        <v>1</v>
      </c>
      <c r="C13" s="104">
        <v>1</v>
      </c>
      <c r="D13" s="104">
        <v>1</v>
      </c>
      <c r="E13" s="104">
        <v>1</v>
      </c>
      <c r="F13" s="104">
        <v>1</v>
      </c>
      <c r="G13" s="104">
        <v>1</v>
      </c>
      <c r="H13" s="104">
        <v>1</v>
      </c>
      <c r="I13" s="130"/>
      <c r="J13" s="128"/>
      <c r="K13" s="131" t="s">
        <v>235</v>
      </c>
      <c r="L13" s="131" t="s">
        <v>235</v>
      </c>
      <c r="M13" s="131" t="s">
        <v>235</v>
      </c>
      <c r="N13" s="131" t="s">
        <v>235</v>
      </c>
      <c r="O13" s="131" t="s">
        <v>235</v>
      </c>
      <c r="P13" s="131" t="s">
        <v>235</v>
      </c>
      <c r="Q13" s="144" t="s">
        <v>235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1" customHeight="1" spans="1:258">
      <c r="A14" s="105"/>
      <c r="B14" s="106"/>
      <c r="C14" s="106"/>
      <c r="D14" s="106"/>
      <c r="E14" s="106"/>
      <c r="F14" s="106"/>
      <c r="G14" s="106"/>
      <c r="H14" s="107"/>
      <c r="I14" s="132"/>
      <c r="J14" s="128"/>
      <c r="K14" s="131"/>
      <c r="L14" s="131"/>
      <c r="M14" s="131"/>
      <c r="N14" s="131"/>
      <c r="O14" s="131"/>
      <c r="P14" s="131"/>
      <c r="Q14" s="14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1" customHeight="1" spans="1:258">
      <c r="A15" s="108"/>
      <c r="B15" s="109"/>
      <c r="C15" s="109"/>
      <c r="D15" s="110"/>
      <c r="E15" s="109"/>
      <c r="F15" s="109"/>
      <c r="G15" s="109"/>
      <c r="H15" s="109"/>
      <c r="I15" s="132"/>
      <c r="J15" s="128"/>
      <c r="K15" s="131"/>
      <c r="L15" s="131"/>
      <c r="M15" s="131"/>
      <c r="N15" s="131"/>
      <c r="O15" s="131"/>
      <c r="P15" s="131"/>
      <c r="Q15" s="14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1" customHeight="1" spans="1:258">
      <c r="A16" s="108"/>
      <c r="B16" s="109"/>
      <c r="C16" s="109"/>
      <c r="D16" s="109"/>
      <c r="E16" s="109"/>
      <c r="F16" s="109"/>
      <c r="G16" s="109"/>
      <c r="H16" s="109"/>
      <c r="I16" s="132"/>
      <c r="J16" s="128"/>
      <c r="K16" s="131"/>
      <c r="L16" s="131"/>
      <c r="M16" s="131"/>
      <c r="N16" s="131"/>
      <c r="O16" s="131"/>
      <c r="P16" s="131"/>
      <c r="Q16" s="14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1" customHeight="1" spans="1:258">
      <c r="A17" s="108"/>
      <c r="B17" s="106"/>
      <c r="C17" s="106"/>
      <c r="D17" s="106"/>
      <c r="E17" s="106"/>
      <c r="F17" s="106"/>
      <c r="G17" s="106"/>
      <c r="H17" s="106"/>
      <c r="I17" s="133"/>
      <c r="J17" s="128"/>
      <c r="K17" s="131"/>
      <c r="L17" s="131"/>
      <c r="M17" s="131"/>
      <c r="N17" s="131"/>
      <c r="O17" s="131"/>
      <c r="P17" s="131"/>
      <c r="Q17" s="14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1" customHeight="1" spans="1:258">
      <c r="A18" s="111"/>
      <c r="B18" s="112"/>
      <c r="C18" s="112"/>
      <c r="D18" s="112"/>
      <c r="E18" s="112"/>
      <c r="F18" s="112"/>
      <c r="G18" s="112"/>
      <c r="H18" s="112"/>
      <c r="I18" s="133"/>
      <c r="J18" s="128"/>
      <c r="K18" s="131"/>
      <c r="L18" s="131"/>
      <c r="M18" s="131"/>
      <c r="N18" s="131"/>
      <c r="O18" s="131"/>
      <c r="P18" s="131"/>
      <c r="Q18" s="14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21" customHeight="1" spans="1:258">
      <c r="A19" s="105"/>
      <c r="B19" s="113"/>
      <c r="C19" s="113"/>
      <c r="D19" s="113"/>
      <c r="E19" s="113"/>
      <c r="F19" s="113"/>
      <c r="G19" s="113"/>
      <c r="H19" s="113"/>
      <c r="I19" s="133"/>
      <c r="J19" s="128"/>
      <c r="K19" s="131"/>
      <c r="L19" s="131"/>
      <c r="M19" s="131"/>
      <c r="N19" s="131"/>
      <c r="O19" s="131"/>
      <c r="P19" s="131"/>
      <c r="Q19" s="14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ht="21" customHeight="1" spans="1:258">
      <c r="A20" s="105"/>
      <c r="B20" s="113"/>
      <c r="C20" s="113"/>
      <c r="D20" s="113"/>
      <c r="E20" s="113"/>
      <c r="F20" s="113"/>
      <c r="G20" s="113"/>
      <c r="H20" s="113"/>
      <c r="I20" s="134"/>
      <c r="J20" s="128"/>
      <c r="K20" s="131"/>
      <c r="L20" s="131"/>
      <c r="M20" s="131"/>
      <c r="N20" s="131"/>
      <c r="O20" s="131"/>
      <c r="P20" s="131"/>
      <c r="Q20" s="14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ht="21" customHeight="1" spans="1:258">
      <c r="A21" s="114"/>
      <c r="B21" s="115"/>
      <c r="C21" s="115"/>
      <c r="D21" s="115"/>
      <c r="E21" s="115"/>
      <c r="F21" s="116"/>
      <c r="G21" s="115"/>
      <c r="H21" s="115"/>
      <c r="I21" s="115"/>
      <c r="J21" s="135"/>
      <c r="K21" s="136"/>
      <c r="L21" s="136"/>
      <c r="M21" s="136"/>
      <c r="N21" s="137"/>
      <c r="O21" s="136"/>
      <c r="P21" s="136"/>
      <c r="Q21" s="145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ht="16.5" spans="1:18">
      <c r="A22" s="117"/>
      <c r="B22" s="117"/>
      <c r="C22" s="117"/>
      <c r="D22" s="118"/>
      <c r="E22" s="118"/>
      <c r="F22" s="119"/>
      <c r="G22" s="118"/>
      <c r="H22" s="118"/>
      <c r="I22" s="118"/>
      <c r="O22" s="81"/>
      <c r="P22" s="81"/>
      <c r="Q22" s="81"/>
      <c r="R22" s="84"/>
    </row>
    <row r="23" spans="1:18">
      <c r="A23" s="120" t="s">
        <v>162</v>
      </c>
      <c r="B23" s="120"/>
      <c r="C23" s="120"/>
      <c r="D23" s="121"/>
      <c r="E23" s="121"/>
      <c r="O23" s="81"/>
      <c r="P23" s="81"/>
      <c r="Q23" s="81"/>
      <c r="R23" s="84"/>
    </row>
    <row r="24" spans="4:18">
      <c r="D24" s="82"/>
      <c r="K24" s="138" t="s">
        <v>163</v>
      </c>
      <c r="L24" s="139">
        <v>45662</v>
      </c>
      <c r="M24" s="139"/>
      <c r="N24" s="140" t="s">
        <v>164</v>
      </c>
      <c r="O24" s="138" t="s">
        <v>132</v>
      </c>
      <c r="P24" s="138" t="s">
        <v>165</v>
      </c>
      <c r="Q24" s="81" t="s">
        <v>135</v>
      </c>
      <c r="R24" s="84"/>
    </row>
  </sheetData>
  <mergeCells count="10">
    <mergeCell ref="A1:Q1"/>
    <mergeCell ref="B2:E2"/>
    <mergeCell ref="G2:I2"/>
    <mergeCell ref="M2:Q2"/>
    <mergeCell ref="B3:I3"/>
    <mergeCell ref="K3:Q3"/>
    <mergeCell ref="E16:F16"/>
    <mergeCell ref="A3:A5"/>
    <mergeCell ref="I4:I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4.5" customWidth="1"/>
    <col min="3" max="3" width="16.8" style="70" customWidth="1"/>
    <col min="4" max="4" width="10.3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71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2"/>
      <c r="I3" s="4" t="s">
        <v>221</v>
      </c>
      <c r="J3" s="4" t="s">
        <v>221</v>
      </c>
      <c r="K3" s="4" t="s">
        <v>221</v>
      </c>
      <c r="L3" s="4" t="s">
        <v>221</v>
      </c>
      <c r="M3" s="4" t="s">
        <v>221</v>
      </c>
      <c r="N3" s="7"/>
      <c r="O3" s="7"/>
    </row>
    <row r="4" ht="20" customHeight="1" spans="1:15">
      <c r="A4" s="12">
        <v>1</v>
      </c>
      <c r="B4" s="25">
        <v>240925083</v>
      </c>
      <c r="C4" s="24" t="s">
        <v>271</v>
      </c>
      <c r="D4" s="26" t="s">
        <v>272</v>
      </c>
      <c r="E4" s="24" t="s">
        <v>62</v>
      </c>
      <c r="F4" s="24" t="s">
        <v>273</v>
      </c>
      <c r="G4" s="73" t="s">
        <v>65</v>
      </c>
      <c r="H4" s="12" t="s">
        <v>65</v>
      </c>
      <c r="I4" s="77">
        <v>2</v>
      </c>
      <c r="J4" s="78">
        <v>1</v>
      </c>
      <c r="K4" s="78">
        <v>1</v>
      </c>
      <c r="L4" s="78">
        <v>0</v>
      </c>
      <c r="M4" s="12">
        <v>0</v>
      </c>
      <c r="N4" s="12">
        <f t="shared" ref="N4:N7" si="0">SUM(I4:M4)</f>
        <v>4</v>
      </c>
      <c r="O4" s="12"/>
    </row>
    <row r="5" ht="20" customHeight="1" spans="1:15">
      <c r="A5" s="12">
        <v>2</v>
      </c>
      <c r="B5" s="25">
        <v>240922078</v>
      </c>
      <c r="C5" s="24" t="s">
        <v>271</v>
      </c>
      <c r="D5" s="26" t="s">
        <v>112</v>
      </c>
      <c r="E5" s="24" t="s">
        <v>62</v>
      </c>
      <c r="F5" s="24" t="s">
        <v>273</v>
      </c>
      <c r="G5" s="74" t="s">
        <v>65</v>
      </c>
      <c r="H5" s="52" t="s">
        <v>65</v>
      </c>
      <c r="I5" s="79">
        <v>1</v>
      </c>
      <c r="J5" s="78">
        <v>0</v>
      </c>
      <c r="K5" s="78">
        <v>3</v>
      </c>
      <c r="L5" s="78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5">
        <v>240930007</v>
      </c>
      <c r="C6" s="24" t="s">
        <v>271</v>
      </c>
      <c r="D6" s="26" t="s">
        <v>113</v>
      </c>
      <c r="E6" s="24" t="s">
        <v>62</v>
      </c>
      <c r="F6" s="24" t="s">
        <v>273</v>
      </c>
      <c r="G6" s="74" t="s">
        <v>65</v>
      </c>
      <c r="H6" s="52" t="s">
        <v>65</v>
      </c>
      <c r="I6" s="79">
        <v>1</v>
      </c>
      <c r="J6" s="78">
        <v>1</v>
      </c>
      <c r="K6" s="78">
        <v>0</v>
      </c>
      <c r="L6" s="78">
        <v>1</v>
      </c>
      <c r="M6" s="12">
        <v>0</v>
      </c>
      <c r="N6" s="12">
        <f t="shared" si="0"/>
        <v>3</v>
      </c>
      <c r="O6" s="12"/>
    </row>
    <row r="7" ht="20" customHeight="1" spans="1:15">
      <c r="A7" s="12">
        <v>4</v>
      </c>
      <c r="B7" s="25">
        <v>240930008</v>
      </c>
      <c r="C7" s="24" t="s">
        <v>271</v>
      </c>
      <c r="D7" s="26" t="s">
        <v>113</v>
      </c>
      <c r="E7" s="24" t="s">
        <v>62</v>
      </c>
      <c r="F7" s="24" t="s">
        <v>273</v>
      </c>
      <c r="G7" s="74" t="s">
        <v>65</v>
      </c>
      <c r="H7" s="52" t="s">
        <v>65</v>
      </c>
      <c r="I7" s="77">
        <v>2</v>
      </c>
      <c r="J7" s="78">
        <v>0</v>
      </c>
      <c r="K7" s="78">
        <v>1</v>
      </c>
      <c r="L7" s="78">
        <v>0</v>
      </c>
      <c r="M7" s="12">
        <v>0</v>
      </c>
      <c r="N7" s="12">
        <f t="shared" si="0"/>
        <v>3</v>
      </c>
      <c r="O7" s="12"/>
    </row>
    <row r="8" ht="20" customHeight="1" spans="1:15">
      <c r="A8" s="12"/>
      <c r="B8" s="28"/>
      <c r="C8" s="28"/>
      <c r="D8" s="28"/>
      <c r="E8" s="61"/>
      <c r="F8" s="28"/>
      <c r="G8" s="12"/>
      <c r="H8" s="9"/>
      <c r="I8" s="77"/>
      <c r="J8" s="78"/>
      <c r="K8" s="78"/>
      <c r="L8" s="78"/>
      <c r="M8" s="12"/>
      <c r="N8" s="12"/>
      <c r="O8" s="9"/>
    </row>
    <row r="9" ht="20" customHeight="1" spans="1:15">
      <c r="A9" s="12"/>
      <c r="B9" s="28"/>
      <c r="C9" s="28"/>
      <c r="D9" s="28"/>
      <c r="E9" s="61"/>
      <c r="F9" s="28"/>
      <c r="G9" s="12"/>
      <c r="H9" s="9"/>
      <c r="I9" s="77"/>
      <c r="J9" s="78"/>
      <c r="K9" s="78"/>
      <c r="L9" s="78"/>
      <c r="M9" s="12"/>
      <c r="N9" s="12"/>
      <c r="O9" s="9"/>
    </row>
    <row r="10" ht="20" customHeight="1" spans="1:15">
      <c r="A10" s="12"/>
      <c r="B10" s="28"/>
      <c r="C10" s="28"/>
      <c r="D10" s="28"/>
      <c r="E10" s="61"/>
      <c r="F10" s="28"/>
      <c r="G10" s="12"/>
      <c r="H10" s="9"/>
      <c r="I10" s="77"/>
      <c r="J10" s="78"/>
      <c r="K10" s="78"/>
      <c r="L10" s="78"/>
      <c r="M10" s="12"/>
      <c r="N10" s="12"/>
      <c r="O10" s="9"/>
    </row>
    <row r="11" ht="20" customHeight="1" spans="1:15">
      <c r="A11" s="12"/>
      <c r="B11" s="28"/>
      <c r="C11" s="28"/>
      <c r="D11" s="28"/>
      <c r="E11" s="61"/>
      <c r="F11" s="28"/>
      <c r="G11" s="12"/>
      <c r="H11" s="9"/>
      <c r="I11" s="77"/>
      <c r="J11" s="78"/>
      <c r="K11" s="78"/>
      <c r="L11" s="78"/>
      <c r="M11" s="12"/>
      <c r="N11" s="12"/>
      <c r="O11" s="9"/>
    </row>
    <row r="12" s="2" customFormat="1" ht="18.75" spans="1:15">
      <c r="A12" s="14" t="s">
        <v>274</v>
      </c>
      <c r="B12" s="15"/>
      <c r="C12" s="28"/>
      <c r="D12" s="16"/>
      <c r="E12" s="17"/>
      <c r="F12" s="28"/>
      <c r="G12" s="12"/>
      <c r="H12" s="35"/>
      <c r="I12" s="29"/>
      <c r="J12" s="14" t="s">
        <v>275</v>
      </c>
      <c r="K12" s="15"/>
      <c r="L12" s="15"/>
      <c r="M12" s="16"/>
      <c r="N12" s="15"/>
      <c r="O12" s="22"/>
    </row>
    <row r="13" ht="61" customHeight="1" spans="1:15">
      <c r="A13" s="75" t="s">
        <v>276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2025-02-08T04:23:03Z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