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<sst xmlns="http://schemas.openxmlformats.org/spreadsheetml/2006/main" count="832" uniqueCount="344">
  <si>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</si>
  <si>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</si>
  <si>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</si>
  <si>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</si>
  <si>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</si>
  <si>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</si>
  <si>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</si>
  <si>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</si>
  <si>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</si>
  <si>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</si>
  <si>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</si>
  <si>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</si>
  <si>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</si>
  <si>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</si>
  <si>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</si>
  <si>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</si>
  <si>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</si>
  <si>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</si>
  <si>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</si>
  <si>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</si>
  <si>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</si>
  <si>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</si>
  <si>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</si>
  <si>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</si>
  <si>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</si>
  <si>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</si>
  <si>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</si>
  <si>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</si>
  <si>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</si>
  <si>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</si>
  <si>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</si>
  <si>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</si>
  <si>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</si>
  <si>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</si>
  <si>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</si>
  <si>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</si>
  <si>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</si>
  <si>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</si>
  <si>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</si>
  <si>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</si>
  <si>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</si>
  <si>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</si>
  <si>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</si>
  <si>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</si>
  <si>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</si>
  <si>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</si>
  <si>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</si>
  <si>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</si>
  <si>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</si>
  <si>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</si>
  <si>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</si>
  <si>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</si>
  <si>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</si>
  <si>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</si>
  <si>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</si>
  <si>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</si>
  <si>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</si>
  <si>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</si>
  <si>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</si>
  <si>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</si>
  <si>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</si>
  <si>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</si>
  <si>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QAQQAN84156</t>
  </si>
  <si>
    <t>合同交期</t>
  </si>
  <si>
    <t>产前确认样</t>
  </si>
  <si>
    <t>有</t>
  </si>
  <si>
    <t>无</t>
  </si>
  <si>
    <t>品名</t>
  </si>
  <si>
    <t>儿童连衣裙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</si>
  <si>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</si>
  <si>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</si>
  <si>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</si>
  <si>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</si>
  <si>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</si>
  <si>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</si>
  <si>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</si>
  <si>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</si>
  <si>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</si>
  <si>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</si>
  <si>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CGDD24120400006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</si>
  <si>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</si>
  <si>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</si>
  <si>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</si>
  <si>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</si>
  <si>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</si>
  <si>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</si>
  <si>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</si>
  <si>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</si>
  <si>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</si>
  <si>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</si>
  <si>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</si>
  <si>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</si>
  <si>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</si>
  <si>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</si>
  <si>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</si>
  <si>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</si>
  <si>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</si>
  <si>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</si>
  <si>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</si>
  <si>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</si>
  <si>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</si>
  <si>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</si>
  <si>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</si>
  <si>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</si>
  <si>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</si>
  <si>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</si>
  <si>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</si>
  <si>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</si>
  <si>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</si>
  <si>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</si>
  <si>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</si>
  <si>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鲜芋紫</t>
  </si>
  <si>
    <t>水手蓝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</si>
  <si>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</si>
  <si>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鲜芋紫色140/68。2件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</si>
  <si>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</si>
  <si>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</si>
  <si>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</si>
  <si>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</si>
  <si>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</si>
  <si>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1、上领有容皱，后领织带起皱</t>
  </si>
  <si>
    <t>2、上袖不圆顺，有容皱</t>
  </si>
  <si>
    <t>3、线头没有清理干净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</si>
  <si>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</si>
  <si>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</si>
  <si>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</si>
  <si>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</si>
  <si>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</si>
  <si>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</si>
  <si>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</si>
  <si>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</si>
  <si>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</si>
  <si>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</si>
  <si>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</si>
  <si>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</si>
  <si>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</si>
  <si>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</si>
  <si>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</si>
  <si>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</si>
  <si>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</si>
  <si>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</si>
  <si>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</si>
  <si>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120/60</t>
  </si>
  <si>
    <t>130/64</t>
  </si>
  <si>
    <t>140/68</t>
  </si>
  <si>
    <t>150/72</t>
  </si>
  <si>
    <t>160/80</t>
  </si>
  <si>
    <t>165/84</t>
  </si>
  <si>
    <t>洗前</t>
  </si>
  <si>
    <t>洗后</t>
  </si>
  <si>
    <r>
      <t>水手蓝</t>
    </r>
    <r>
      <rPr>
        <b/>
        <sz val="11"/>
        <rFont val="Arial"/>
        <charset val="134"/>
      </rPr>
      <t>150/72</t>
    </r>
  </si>
  <si>
    <t>胸围</t>
  </si>
  <si>
    <t>+0.5</t>
  </si>
  <si>
    <t>+0</t>
  </si>
  <si>
    <t>+1</t>
  </si>
  <si>
    <t>后中长（裙长）</t>
  </si>
  <si>
    <t>下摆（可根据A型调整）</t>
  </si>
  <si>
    <t>+1.5</t>
  </si>
  <si>
    <t>领围</t>
  </si>
  <si>
    <t>肩宽</t>
  </si>
  <si>
    <t>-0.5</t>
  </si>
  <si>
    <t>-0.7</t>
  </si>
  <si>
    <t>袖长</t>
  </si>
  <si>
    <t>+0.3</t>
  </si>
  <si>
    <t>袖肥</t>
  </si>
  <si>
    <t>-0.2</t>
  </si>
  <si>
    <t>袖口</t>
  </si>
  <si>
    <t>门襟长</t>
  </si>
  <si>
    <t>门襟宽</t>
  </si>
  <si>
    <t>大货首件</t>
  </si>
  <si>
    <t>前领尖净领高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</si>
  <si>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</si>
  <si>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</si>
  <si>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</si>
  <si>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</si>
  <si>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</si>
  <si>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</si>
  <si>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</si>
  <si>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</si>
  <si>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</si>
  <si>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</si>
  <si>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</si>
  <si>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</si>
  <si>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</si>
  <si>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</si>
  <si>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</si>
  <si>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</si>
  <si>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</si>
  <si>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</si>
  <si>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</si>
  <si>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</si>
  <si>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</si>
  <si>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</si>
  <si>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</si>
  <si>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</si>
  <si>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</si>
  <si>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</si>
  <si>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</si>
  <si>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</si>
  <si>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</si>
  <si>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</si>
  <si>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</si>
  <si>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</si>
  <si>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</si>
  <si>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</si>
  <si>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采购凭证编号：CGDD24120400006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</si>
  <si>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</si>
  <si>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</si>
  <si>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</si>
  <si>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</si>
  <si>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</si>
  <si>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</si>
  <si>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</si>
  <si>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</si>
  <si>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</si>
  <si>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</si>
  <si>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</si>
  <si>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</si>
  <si>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</si>
  <si>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</si>
  <si>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</si>
  <si>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</si>
  <si>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</si>
  <si>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</si>
  <si>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</si>
  <si>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</si>
  <si>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</si>
  <si>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</si>
  <si>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</si>
  <si>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</si>
  <si>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</si>
  <si>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走货2000件，抽查125件，发现4件不良品，已按照以上提出的问题点改正，可以出货</t>
  </si>
  <si>
    <t>服装QC部门</t>
  </si>
  <si>
    <t>检验人</t>
  </si>
  <si>
    <t>-1 -0.5 -1</t>
  </si>
  <si>
    <t>-0.5 +0 -0.5</t>
  </si>
  <si>
    <t>-1 -0.5 -0.5</t>
  </si>
  <si>
    <t>-0.5 -1 +0</t>
  </si>
  <si>
    <t>+0 +0 -0.5</t>
  </si>
  <si>
    <t>-0.5 +0 +0.5</t>
  </si>
  <si>
    <t>-0.5 -0.5 -0.5</t>
  </si>
  <si>
    <t>-0.5 +0 +0</t>
  </si>
  <si>
    <t>-0.5 -0.5 +0</t>
  </si>
  <si>
    <t>-1 +0 +0</t>
  </si>
  <si>
    <t>+0 +0 +0</t>
  </si>
  <si>
    <t>+1 +1 +0.5</t>
  </si>
  <si>
    <t>-1 -0.5 +0</t>
  </si>
  <si>
    <t>+0 -0.5 +0</t>
  </si>
  <si>
    <t>+1 +0 +0</t>
  </si>
  <si>
    <t>-0.5 -0.5  -0.5</t>
  </si>
  <si>
    <t>+0 +0 +0.5</t>
  </si>
  <si>
    <t>+0 +0.5 +0</t>
  </si>
  <si>
    <t>+0 +0.5 +0.5</t>
  </si>
  <si>
    <t>-0.5  +0 +0</t>
  </si>
  <si>
    <t>-0.3 -0.5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</si>
  <si>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</si>
  <si>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</si>
  <si>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</si>
  <si>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</si>
  <si>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</si>
  <si>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</si>
  <si>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</si>
  <si>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</si>
  <si>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</si>
  <si>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</si>
  <si>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</si>
  <si>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</si>
  <si>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</si>
  <si>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</si>
  <si>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</si>
  <si>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</si>
  <si>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r>
      <rPr>
        <sz val="12"/>
        <rFont val="宋体"/>
        <charset val="134"/>
      </rPr>
      <t>F</t>
    </r>
    <r>
      <rPr>
        <b/>
        <sz val="12"/>
        <rFont val="宋体"/>
        <charset val="134"/>
      </rPr>
      <t>241022224</t>
    </r>
  </si>
  <si>
    <r>
      <rPr>
        <sz val="12"/>
        <rFont val="宋体"/>
        <charset val="134"/>
      </rPr>
      <t>F</t>
    </r>
    <r>
      <rPr>
        <b/>
        <sz val="12"/>
        <rFont val="宋体"/>
        <charset val="134"/>
      </rPr>
      <t>K08420</t>
    </r>
  </si>
  <si>
    <r>
      <rPr>
        <sz val="12"/>
        <rFont val="宋体"/>
        <charset val="134"/>
      </rPr>
      <t>2</t>
    </r>
    <r>
      <rPr>
        <b/>
        <sz val="12"/>
        <rFont val="宋体"/>
        <charset val="134"/>
      </rPr>
      <t>5SS鲜芋紫</t>
    </r>
  </si>
  <si>
    <r>
      <rPr>
        <sz val="12"/>
        <rFont val="宋体"/>
        <charset val="134"/>
      </rPr>
      <t>Q</t>
    </r>
    <r>
      <rPr>
        <b/>
        <sz val="12"/>
        <rFont val="宋体"/>
        <charset val="134"/>
      </rPr>
      <t>AQQAN84156</t>
    </r>
  </si>
  <si>
    <t>宏港</t>
  </si>
  <si>
    <r>
      <rPr>
        <sz val="12"/>
        <rFont val="宋体"/>
        <charset val="134"/>
      </rPr>
      <t>F</t>
    </r>
    <r>
      <rPr>
        <b/>
        <sz val="12"/>
        <rFont val="宋体"/>
        <charset val="134"/>
      </rPr>
      <t>241101152</t>
    </r>
  </si>
  <si>
    <r>
      <rPr>
        <sz val="12"/>
        <rFont val="宋体"/>
        <charset val="134"/>
      </rPr>
      <t>1</t>
    </r>
    <r>
      <rPr>
        <b/>
        <sz val="12"/>
        <rFont val="宋体"/>
        <charset val="134"/>
      </rPr>
      <t>8FW水手蓝</t>
    </r>
  </si>
  <si>
    <t>制表时间：2024/12/10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</si>
  <si>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</si>
  <si>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</si>
  <si>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</si>
  <si>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</si>
  <si>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</si>
  <si>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</si>
  <si>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</si>
  <si>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</si>
  <si>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</si>
  <si>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</si>
  <si>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</si>
  <si>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制表时间：2024/12/15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</si>
  <si>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</si>
  <si>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</si>
  <si>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</si>
  <si>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</si>
  <si>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</si>
  <si>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</si>
  <si>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</si>
  <si>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</si>
  <si>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</si>
  <si>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</si>
  <si>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</si>
  <si>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1CM弹力织带</t>
  </si>
  <si>
    <t>锦湾</t>
  </si>
  <si>
    <t>无互染</t>
  </si>
  <si>
    <t>物料6</t>
  </si>
  <si>
    <t>物料7</t>
  </si>
  <si>
    <t>物料8</t>
  </si>
  <si>
    <t>物料9</t>
  </si>
  <si>
    <t>物料10</t>
  </si>
  <si>
    <t>制表时间：2024/12/18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</si>
  <si>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</si>
  <si>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</si>
  <si>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</si>
  <si>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</si>
  <si>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</si>
  <si>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</si>
  <si>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</si>
  <si>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</si>
  <si>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</si>
  <si>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</si>
  <si>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</si>
  <si>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</si>
  <si>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</si>
  <si>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</si>
  <si>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</si>
  <si>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</si>
  <si>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前幅印花</t>
  </si>
  <si>
    <t>无脱落开裂</t>
  </si>
  <si>
    <t>制表时间：12/25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</si>
  <si>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</si>
  <si>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</si>
  <si>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</si>
  <si>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</si>
  <si>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</si>
  <si>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TOREAD压花弹力后领带（1CM宽） </t>
  </si>
  <si>
    <t>23SS鸡尾酒绿</t>
  </si>
  <si>
    <t>-3</t>
  </si>
  <si>
    <t>-4</t>
  </si>
  <si>
    <t xml:space="preserve">TOREAD压花弹力后领带（2CM宽） </t>
  </si>
  <si>
    <t>25SS鲜芋紫</t>
  </si>
  <si>
    <t>制表时间：11-20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</si>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</sst>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Microsoft YaHei"/>
      <charset val="134"/>
    </font>
    <font>
      <b/>
      <sz val="11"/>
      <name val="Microsoft YaHei"/>
      <charset val="136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sz val="12"/>
      <name val="等线"/>
      <charset val="134"/>
    </font>
    <font>
      <sz val="10"/>
      <name val="宋体"/>
      <charset val="134"/>
      <scheme val="major"/>
    </font>
    <font>
      <b/>
      <sz val="12"/>
      <name val="等线"/>
      <charset val="134"/>
    </font>
    <font>
      <sz val="10"/>
      <name val="等线"/>
      <charset val="134"/>
    </font>
    <font>
      <sz val="10"/>
      <name val="微软雅黑"/>
      <charset val="134"/>
    </font>
    <font>
      <sz val="12"/>
      <name val="宋体"/>
      <charset val="134"/>
      <scheme val="minor"/>
    </font>
    <font>
      <b/>
      <sz val="12"/>
      <name val="宋体"/>
      <charset val="0"/>
    </font>
    <font>
      <sz val="11"/>
      <name val="Arial"/>
      <charset val="134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6" fillId="8" borderId="71" applyNumberFormat="0" applyFon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72" applyNumberFormat="0" applyFill="0" applyAlignment="0" applyProtection="0">
      <alignment vertical="center"/>
    </xf>
    <xf numFmtId="0" fontId="62" fillId="0" borderId="72" applyNumberFormat="0" applyFill="0" applyAlignment="0" applyProtection="0">
      <alignment vertical="center"/>
    </xf>
    <xf numFmtId="0" fontId="63" fillId="0" borderId="73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9" borderId="74" applyNumberFormat="0" applyAlignment="0" applyProtection="0">
      <alignment vertical="center"/>
    </xf>
    <xf numFmtId="0" fontId="65" fillId="10" borderId="75" applyNumberFormat="0" applyAlignment="0" applyProtection="0">
      <alignment vertical="center"/>
    </xf>
    <xf numFmtId="0" fontId="66" fillId="10" borderId="74" applyNumberFormat="0" applyAlignment="0" applyProtection="0">
      <alignment vertical="center"/>
    </xf>
    <xf numFmtId="0" fontId="67" fillId="11" borderId="76" applyNumberFormat="0" applyAlignment="0" applyProtection="0">
      <alignment vertical="center"/>
    </xf>
    <xf numFmtId="0" fontId="68" fillId="0" borderId="77" applyNumberFormat="0" applyFill="0" applyAlignment="0" applyProtection="0">
      <alignment vertical="center"/>
    </xf>
    <xf numFmtId="0" fontId="69" fillId="0" borderId="78" applyNumberFormat="0" applyFill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71" fillId="13" borderId="0" applyNumberFormat="0" applyBorder="0" applyAlignment="0" applyProtection="0">
      <alignment vertical="center"/>
    </xf>
    <xf numFmtId="0" fontId="72" fillId="14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74" fillId="20" borderId="0" applyNumberFormat="0" applyBorder="0" applyAlignment="0" applyProtection="0">
      <alignment vertical="center"/>
    </xf>
    <xf numFmtId="0" fontId="73" fillId="21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23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74" fillId="27" borderId="0" applyNumberFormat="0" applyBorder="0" applyAlignment="0" applyProtection="0">
      <alignment vertical="center"/>
    </xf>
    <xf numFmtId="0" fontId="73" fillId="28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4" fillId="30" borderId="0" applyNumberFormat="0" applyBorder="0" applyAlignment="0" applyProtection="0">
      <alignment vertical="center"/>
    </xf>
    <xf numFmtId="0" fontId="74" fillId="31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13" fillId="0" borderId="0"/>
    <xf numFmtId="0" fontId="1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6" fillId="0" borderId="0">
      <alignment vertical="center"/>
    </xf>
    <xf numFmtId="0" fontId="13" fillId="0" borderId="0"/>
    <xf numFmtId="0" fontId="16" fillId="0" borderId="0">
      <alignment vertical="center"/>
    </xf>
    <xf numFmtId="0" fontId="75" fillId="0" borderId="0"/>
    <xf numFmtId="0" fontId="13" fillId="0" borderId="0">
      <alignment vertical="center"/>
    </xf>
    <xf numFmtId="0" fontId="16" fillId="0" borderId="0">
      <alignment vertical="center"/>
    </xf>
    <xf numFmtId="0" fontId="13" fillId="0" borderId="0"/>
    <xf numFmtId="0" fontId="8" fillId="0" borderId="0">
      <alignment horizontal="center" vertical="center"/>
    </xf>
  </cellStyleXfs>
  <cellXfs count="45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left" wrapText="1"/>
    </xf>
    <xf numFmtId="0" fontId="6" fillId="0" borderId="2" xfId="6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7" fillId="0" borderId="2" xfId="61" applyFont="1" applyFill="1" applyBorder="1" applyAlignment="1">
      <alignment horizontal="center" vertical="center" wrapText="1"/>
    </xf>
    <xf numFmtId="0" fontId="8" fillId="0" borderId="2" xfId="6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wrapText="1"/>
    </xf>
    <xf numFmtId="0" fontId="13" fillId="0" borderId="2" xfId="0" applyFont="1" applyFill="1" applyBorder="1" applyAlignment="1">
      <alignment vertical="center"/>
    </xf>
    <xf numFmtId="0" fontId="0" fillId="0" borderId="2" xfId="0" applyBorder="1" applyAlignment="1">
      <alignment horizontal="left"/>
    </xf>
    <xf numFmtId="0" fontId="14" fillId="0" borderId="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3" borderId="2" xfId="0" applyNumberFormat="1" applyFont="1" applyFill="1" applyBorder="1" applyAlignment="1">
      <alignment horizontal="center" vertical="center"/>
    </xf>
    <xf numFmtId="0" fontId="12" fillId="0" borderId="2" xfId="0" applyFont="1" applyBorder="1"/>
    <xf numFmtId="0" fontId="1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7" fillId="0" borderId="2" xfId="0" applyFont="1" applyBorder="1"/>
    <xf numFmtId="0" fontId="17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8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6" fillId="0" borderId="2" xfId="0" applyNumberFormat="1" applyFont="1" applyFill="1" applyBorder="1" applyAlignment="1" applyProtection="1">
      <alignment horizontal="center"/>
    </xf>
    <xf numFmtId="177" fontId="16" fillId="0" borderId="2" xfId="0" applyNumberFormat="1" applyFont="1" applyFill="1" applyBorder="1" applyAlignment="1">
      <alignment horizontal="center"/>
    </xf>
    <xf numFmtId="0" fontId="16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21" fillId="0" borderId="0" xfId="53" applyFont="1" applyFill="1" applyAlignment="1"/>
    <xf numFmtId="0" fontId="13" fillId="0" borderId="0" xfId="53" applyFont="1" applyFill="1" applyAlignment="1"/>
    <xf numFmtId="49" fontId="21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2" fillId="0" borderId="0" xfId="53" applyFont="1" applyFill="1" applyBorder="1" applyAlignment="1">
      <alignment horizontal="center" vertical="center"/>
    </xf>
    <xf numFmtId="0" fontId="13" fillId="0" borderId="0" xfId="53" applyFont="1" applyFill="1" applyBorder="1" applyAlignment="1">
      <alignment horizontal="center" vertical="center"/>
    </xf>
    <xf numFmtId="0" fontId="21" fillId="0" borderId="0" xfId="53" applyFont="1" applyFill="1" applyBorder="1" applyAlignment="1">
      <alignment horizontal="center" vertical="center"/>
    </xf>
    <xf numFmtId="0" fontId="23" fillId="0" borderId="9" xfId="52" applyFont="1" applyFill="1" applyBorder="1" applyAlignment="1">
      <alignment horizontal="left" vertical="center"/>
    </xf>
    <xf numFmtId="0" fontId="23" fillId="0" borderId="10" xfId="52" applyFont="1" applyFill="1" applyBorder="1" applyAlignment="1">
      <alignment horizontal="center" vertical="center"/>
    </xf>
    <xf numFmtId="0" fontId="24" fillId="0" borderId="10" xfId="52" applyFont="1" applyFill="1" applyBorder="1" applyAlignment="1">
      <alignment horizontal="center" vertical="center"/>
    </xf>
    <xf numFmtId="0" fontId="23" fillId="0" borderId="11" xfId="52" applyFont="1" applyFill="1" applyBorder="1" applyAlignment="1">
      <alignment horizontal="center" vertical="center"/>
    </xf>
    <xf numFmtId="0" fontId="23" fillId="0" borderId="12" xfId="52" applyFont="1" applyFill="1" applyBorder="1" applyAlignment="1">
      <alignment vertical="center"/>
    </xf>
    <xf numFmtId="0" fontId="25" fillId="0" borderId="12" xfId="52" applyFont="1" applyFill="1" applyBorder="1" applyAlignment="1">
      <alignment horizontal="center" vertical="center"/>
    </xf>
    <xf numFmtId="0" fontId="26" fillId="0" borderId="13" xfId="53" applyFont="1" applyFill="1" applyBorder="1" applyAlignment="1" applyProtection="1">
      <alignment horizontal="center" vertical="center"/>
    </xf>
    <xf numFmtId="0" fontId="27" fillId="0" borderId="2" xfId="53" applyFont="1" applyFill="1" applyBorder="1" applyAlignment="1">
      <alignment horizontal="center" vertical="center"/>
    </xf>
    <xf numFmtId="0" fontId="6" fillId="0" borderId="2" xfId="53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5" fillId="0" borderId="14" xfId="0" applyNumberFormat="1" applyFont="1" applyFill="1" applyBorder="1" applyAlignment="1">
      <alignment horizontal="center" vertical="center"/>
    </xf>
    <xf numFmtId="49" fontId="28" fillId="0" borderId="2" xfId="51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/>
    </xf>
    <xf numFmtId="0" fontId="30" fillId="0" borderId="13" xfId="0" applyNumberFormat="1" applyFont="1" applyFill="1" applyBorder="1" applyAlignment="1" applyProtection="1">
      <alignment horizontal="left" vertical="center" wrapText="1"/>
    </xf>
    <xf numFmtId="0" fontId="30" fillId="0" borderId="2" xfId="0" applyNumberFormat="1" applyFont="1" applyFill="1" applyBorder="1" applyAlignment="1" applyProtection="1">
      <alignment horizontal="center" vertical="center" wrapText="1"/>
    </xf>
    <xf numFmtId="0" fontId="31" fillId="0" borderId="2" xfId="49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 applyProtection="1">
      <alignment horizontal="center" vertical="center" wrapText="1"/>
    </xf>
    <xf numFmtId="0" fontId="33" fillId="0" borderId="13" xfId="0" applyNumberFormat="1" applyFont="1" applyFill="1" applyBorder="1" applyAlignment="1" applyProtection="1">
      <alignment horizontal="left" vertical="center" wrapText="1"/>
    </xf>
    <xf numFmtId="0" fontId="34" fillId="0" borderId="2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 wrapText="1"/>
    </xf>
    <xf numFmtId="0" fontId="36" fillId="0" borderId="1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78" fontId="37" fillId="0" borderId="2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left"/>
    </xf>
    <xf numFmtId="0" fontId="38" fillId="0" borderId="2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left" vertical="center"/>
    </xf>
    <xf numFmtId="0" fontId="38" fillId="0" borderId="2" xfId="0" applyFont="1" applyFill="1" applyBorder="1" applyAlignment="1">
      <alignment horizontal="center" vertical="center"/>
    </xf>
    <xf numFmtId="0" fontId="37" fillId="0" borderId="2" xfId="0" applyNumberFormat="1" applyFont="1" applyFill="1" applyBorder="1" applyAlignment="1">
      <alignment horizontal="center" vertical="center"/>
    </xf>
    <xf numFmtId="0" fontId="39" fillId="0" borderId="15" xfId="0" applyNumberFormat="1" applyFont="1" applyFill="1" applyBorder="1" applyAlignment="1">
      <alignment shrinkToFit="1"/>
    </xf>
    <xf numFmtId="0" fontId="34" fillId="0" borderId="16" xfId="0" applyNumberFormat="1" applyFont="1" applyFill="1" applyBorder="1" applyAlignment="1">
      <alignment horizontal="center" vertical="center"/>
    </xf>
    <xf numFmtId="0" fontId="40" fillId="0" borderId="16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NumberFormat="1" applyFont="1" applyFill="1" applyBorder="1" applyAlignment="1">
      <alignment horizontal="center" vertical="center"/>
    </xf>
    <xf numFmtId="0" fontId="40" fillId="0" borderId="0" xfId="51" applyNumberFormat="1" applyFont="1" applyFill="1" applyBorder="1" applyAlignment="1">
      <alignment horizontal="center" vertical="center"/>
    </xf>
    <xf numFmtId="0" fontId="41" fillId="0" borderId="0" xfId="53" applyFont="1" applyFill="1" applyAlignment="1"/>
    <xf numFmtId="0" fontId="6" fillId="0" borderId="0" xfId="53" applyFont="1" applyFill="1" applyAlignment="1"/>
    <xf numFmtId="0" fontId="21" fillId="0" borderId="12" xfId="53" applyFont="1" applyFill="1" applyBorder="1" applyAlignment="1">
      <alignment horizontal="center"/>
    </xf>
    <xf numFmtId="0" fontId="23" fillId="0" borderId="12" xfId="52" applyFont="1" applyFill="1" applyBorder="1" applyAlignment="1">
      <alignment horizontal="left" vertical="center"/>
    </xf>
    <xf numFmtId="0" fontId="21" fillId="0" borderId="12" xfId="52" applyFont="1" applyFill="1" applyBorder="1" applyAlignment="1">
      <alignment horizontal="center" vertical="center"/>
    </xf>
    <xf numFmtId="0" fontId="21" fillId="0" borderId="17" xfId="52" applyFont="1" applyFill="1" applyBorder="1" applyAlignment="1">
      <alignment horizontal="center" vertical="center"/>
    </xf>
    <xf numFmtId="0" fontId="21" fillId="0" borderId="2" xfId="53" applyFont="1" applyFill="1" applyBorder="1" applyAlignment="1">
      <alignment horizontal="center"/>
    </xf>
    <xf numFmtId="0" fontId="27" fillId="0" borderId="2" xfId="53" applyFont="1" applyFill="1" applyBorder="1" applyAlignment="1" applyProtection="1">
      <alignment horizontal="center" vertical="center"/>
    </xf>
    <xf numFmtId="0" fontId="27" fillId="0" borderId="14" xfId="53" applyFont="1" applyFill="1" applyBorder="1" applyAlignment="1" applyProtection="1">
      <alignment horizontal="center" vertical="center"/>
    </xf>
    <xf numFmtId="0" fontId="21" fillId="0" borderId="5" xfId="53" applyFont="1" applyFill="1" applyBorder="1" applyAlignment="1">
      <alignment horizontal="center"/>
    </xf>
    <xf numFmtId="0" fontId="29" fillId="0" borderId="18" xfId="0" applyNumberFormat="1" applyFont="1" applyFill="1" applyBorder="1" applyAlignment="1">
      <alignment horizontal="center" vertical="center"/>
    </xf>
    <xf numFmtId="0" fontId="29" fillId="0" borderId="19" xfId="0" applyNumberFormat="1" applyFont="1" applyFill="1" applyBorder="1" applyAlignment="1">
      <alignment horizontal="center" vertical="center"/>
    </xf>
    <xf numFmtId="49" fontId="41" fillId="0" borderId="18" xfId="54" applyNumberFormat="1" applyFont="1" applyFill="1" applyBorder="1" applyAlignment="1">
      <alignment horizontal="center" vertical="center"/>
    </xf>
    <xf numFmtId="49" fontId="41" fillId="0" borderId="19" xfId="54" applyNumberFormat="1" applyFont="1" applyFill="1" applyBorder="1" applyAlignment="1">
      <alignment horizontal="center" vertical="center"/>
    </xf>
    <xf numFmtId="0" fontId="21" fillId="0" borderId="20" xfId="53" applyFont="1" applyFill="1" applyBorder="1" applyAlignment="1">
      <alignment horizontal="center"/>
    </xf>
    <xf numFmtId="49" fontId="21" fillId="0" borderId="21" xfId="53" applyNumberFormat="1" applyFont="1" applyFill="1" applyBorder="1" applyAlignment="1">
      <alignment horizontal="center"/>
    </xf>
    <xf numFmtId="49" fontId="41" fillId="0" borderId="21" xfId="54" applyNumberFormat="1" applyFont="1" applyFill="1" applyBorder="1" applyAlignment="1">
      <alignment horizontal="center" vertical="center"/>
    </xf>
    <xf numFmtId="49" fontId="41" fillId="0" borderId="22" xfId="54" applyNumberFormat="1" applyFont="1" applyFill="1" applyBorder="1" applyAlignment="1">
      <alignment horizontal="center" vertical="center"/>
    </xf>
    <xf numFmtId="0" fontId="27" fillId="0" borderId="0" xfId="53" applyFont="1" applyFill="1" applyAlignment="1"/>
    <xf numFmtId="14" fontId="27" fillId="0" borderId="0" xfId="53" applyNumberFormat="1" applyFont="1" applyFill="1" applyAlignment="1">
      <alignment horizontal="left"/>
    </xf>
    <xf numFmtId="0" fontId="27" fillId="0" borderId="0" xfId="53" applyFont="1" applyFill="1" applyAlignment="1">
      <alignment horizontal="center"/>
    </xf>
    <xf numFmtId="0" fontId="13" fillId="0" borderId="0" xfId="52" applyFill="1" applyBorder="1" applyAlignment="1">
      <alignment horizontal="left" vertical="center"/>
    </xf>
    <xf numFmtId="0" fontId="13" fillId="0" borderId="0" xfId="52" applyFont="1" applyFill="1" applyAlignment="1">
      <alignment horizontal="left" vertical="center"/>
    </xf>
    <xf numFmtId="0" fontId="13" fillId="0" borderId="0" xfId="52" applyFill="1" applyAlignment="1">
      <alignment horizontal="left" vertical="center"/>
    </xf>
    <xf numFmtId="0" fontId="42" fillId="0" borderId="23" xfId="52" applyFont="1" applyBorder="1" applyAlignment="1">
      <alignment horizontal="center" vertical="top"/>
    </xf>
    <xf numFmtId="0" fontId="43" fillId="0" borderId="24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43" fillId="0" borderId="25" xfId="52" applyFont="1" applyFill="1" applyBorder="1" applyAlignment="1">
      <alignment horizontal="center" vertical="center"/>
    </xf>
    <xf numFmtId="0" fontId="6" fillId="0" borderId="25" xfId="52" applyFont="1" applyFill="1" applyBorder="1" applyAlignment="1">
      <alignment vertical="center"/>
    </xf>
    <xf numFmtId="0" fontId="43" fillId="0" borderId="25" xfId="52" applyFont="1" applyFill="1" applyBorder="1" applyAlignment="1">
      <alignment vertical="center"/>
    </xf>
    <xf numFmtId="0" fontId="24" fillId="0" borderId="18" xfId="52" applyFont="1" applyBorder="1" applyAlignment="1">
      <alignment horizontal="left" vertical="center"/>
    </xf>
    <xf numFmtId="0" fontId="24" fillId="0" borderId="19" xfId="52" applyFont="1" applyBorder="1" applyAlignment="1">
      <alignment horizontal="left" vertical="center"/>
    </xf>
    <xf numFmtId="0" fontId="43" fillId="0" borderId="26" xfId="52" applyFont="1" applyFill="1" applyBorder="1" applyAlignment="1">
      <alignment vertical="center"/>
    </xf>
    <xf numFmtId="0" fontId="24" fillId="0" borderId="18" xfId="52" applyFont="1" applyFill="1" applyBorder="1" applyAlignment="1">
      <alignment horizontal="left" vertical="center"/>
    </xf>
    <xf numFmtId="0" fontId="43" fillId="0" borderId="18" xfId="52" applyFont="1" applyFill="1" applyBorder="1" applyAlignment="1">
      <alignment vertical="center"/>
    </xf>
    <xf numFmtId="58" fontId="6" fillId="0" borderId="18" xfId="52" applyNumberFormat="1" applyFont="1" applyFill="1" applyBorder="1" applyAlignment="1">
      <alignment horizontal="center" vertical="center"/>
    </xf>
    <xf numFmtId="0" fontId="6" fillId="0" borderId="18" xfId="52" applyFont="1" applyFill="1" applyBorder="1" applyAlignment="1">
      <alignment horizontal="center" vertical="center"/>
    </xf>
    <xf numFmtId="0" fontId="43" fillId="0" borderId="18" xfId="52" applyFont="1" applyFill="1" applyBorder="1" applyAlignment="1">
      <alignment horizontal="center" vertical="center"/>
    </xf>
    <xf numFmtId="0" fontId="43" fillId="0" borderId="26" xfId="52" applyFont="1" applyFill="1" applyBorder="1" applyAlignment="1">
      <alignment horizontal="left" vertical="center"/>
    </xf>
    <xf numFmtId="0" fontId="43" fillId="0" borderId="18" xfId="52" applyFont="1" applyFill="1" applyBorder="1" applyAlignment="1">
      <alignment horizontal="left" vertical="center"/>
    </xf>
    <xf numFmtId="0" fontId="43" fillId="0" borderId="27" xfId="52" applyFont="1" applyFill="1" applyBorder="1" applyAlignment="1">
      <alignment vertical="center"/>
    </xf>
    <xf numFmtId="0" fontId="24" fillId="0" borderId="21" xfId="52" applyFont="1" applyFill="1" applyBorder="1" applyAlignment="1">
      <alignment horizontal="left" vertical="center"/>
    </xf>
    <xf numFmtId="0" fontId="43" fillId="0" borderId="21" xfId="52" applyFont="1" applyFill="1" applyBorder="1" applyAlignment="1">
      <alignment vertical="center"/>
    </xf>
    <xf numFmtId="0" fontId="6" fillId="0" borderId="21" xfId="52" applyFont="1" applyFill="1" applyBorder="1" applyAlignment="1">
      <alignment horizontal="left" vertical="center"/>
    </xf>
    <xf numFmtId="0" fontId="43" fillId="0" borderId="21" xfId="52" applyFont="1" applyFill="1" applyBorder="1" applyAlignment="1">
      <alignment horizontal="left" vertical="center"/>
    </xf>
    <xf numFmtId="0" fontId="43" fillId="0" borderId="0" xfId="52" applyFont="1" applyFill="1" applyBorder="1" applyAlignment="1">
      <alignment vertical="center"/>
    </xf>
    <xf numFmtId="0" fontId="6" fillId="0" borderId="0" xfId="52" applyFont="1" applyFill="1" applyBorder="1" applyAlignment="1">
      <alignment vertical="center"/>
    </xf>
    <xf numFmtId="0" fontId="6" fillId="0" borderId="0" xfId="52" applyFont="1" applyFill="1" applyAlignment="1">
      <alignment horizontal="left" vertical="center"/>
    </xf>
    <xf numFmtId="0" fontId="43" fillId="0" borderId="24" xfId="52" applyFont="1" applyFill="1" applyBorder="1" applyAlignment="1">
      <alignment vertical="center"/>
    </xf>
    <xf numFmtId="0" fontId="43" fillId="0" borderId="28" xfId="52" applyFont="1" applyFill="1" applyBorder="1" applyAlignment="1">
      <alignment horizontal="left" vertical="center"/>
    </xf>
    <xf numFmtId="0" fontId="43" fillId="0" borderId="29" xfId="52" applyFont="1" applyFill="1" applyBorder="1" applyAlignment="1">
      <alignment horizontal="left" vertical="center"/>
    </xf>
    <xf numFmtId="0" fontId="6" fillId="0" borderId="18" xfId="52" applyFont="1" applyFill="1" applyBorder="1" applyAlignment="1">
      <alignment horizontal="left" vertical="center"/>
    </xf>
    <xf numFmtId="0" fontId="6" fillId="0" borderId="18" xfId="52" applyFont="1" applyFill="1" applyBorder="1" applyAlignment="1">
      <alignment vertical="center"/>
    </xf>
    <xf numFmtId="0" fontId="6" fillId="0" borderId="30" xfId="52" applyFont="1" applyFill="1" applyBorder="1" applyAlignment="1">
      <alignment horizontal="center" vertical="center"/>
    </xf>
    <xf numFmtId="0" fontId="6" fillId="0" borderId="31" xfId="52" applyFont="1" applyFill="1" applyBorder="1" applyAlignment="1">
      <alignment horizontal="center" vertical="center"/>
    </xf>
    <xf numFmtId="0" fontId="44" fillId="0" borderId="32" xfId="52" applyFont="1" applyFill="1" applyBorder="1" applyAlignment="1">
      <alignment horizontal="left" vertical="center"/>
    </xf>
    <xf numFmtId="0" fontId="44" fillId="0" borderId="31" xfId="52" applyFont="1" applyFill="1" applyBorder="1" applyAlignment="1">
      <alignment horizontal="left" vertical="center"/>
    </xf>
    <xf numFmtId="0" fontId="6" fillId="0" borderId="21" xfId="52" applyFont="1" applyFill="1" applyBorder="1" applyAlignment="1">
      <alignment vertical="center"/>
    </xf>
    <xf numFmtId="0" fontId="6" fillId="0" borderId="0" xfId="52" applyFont="1" applyFill="1" applyBorder="1" applyAlignment="1">
      <alignment horizontal="left" vertical="center"/>
    </xf>
    <xf numFmtId="0" fontId="43" fillId="0" borderId="25" xfId="52" applyFont="1" applyFill="1" applyBorder="1" applyAlignment="1">
      <alignment horizontal="left" vertical="center"/>
    </xf>
    <xf numFmtId="0" fontId="6" fillId="0" borderId="26" xfId="52" applyFont="1" applyFill="1" applyBorder="1" applyAlignment="1">
      <alignment horizontal="left" vertical="center"/>
    </xf>
    <xf numFmtId="0" fontId="6" fillId="0" borderId="32" xfId="52" applyFont="1" applyFill="1" applyBorder="1" applyAlignment="1">
      <alignment horizontal="left" vertical="center"/>
    </xf>
    <xf numFmtId="0" fontId="6" fillId="0" borderId="31" xfId="52" applyFont="1" applyFill="1" applyBorder="1" applyAlignment="1">
      <alignment horizontal="left" vertical="center"/>
    </xf>
    <xf numFmtId="0" fontId="6" fillId="0" borderId="26" xfId="52" applyFont="1" applyFill="1" applyBorder="1" applyAlignment="1">
      <alignment horizontal="left" vertical="center" wrapText="1"/>
    </xf>
    <xf numFmtId="0" fontId="6" fillId="0" borderId="18" xfId="52" applyFont="1" applyFill="1" applyBorder="1" applyAlignment="1">
      <alignment horizontal="left" vertical="center" wrapText="1"/>
    </xf>
    <xf numFmtId="0" fontId="43" fillId="0" borderId="27" xfId="52" applyFont="1" applyFill="1" applyBorder="1" applyAlignment="1">
      <alignment horizontal="left" vertical="center"/>
    </xf>
    <xf numFmtId="0" fontId="13" fillId="0" borderId="21" xfId="52" applyFill="1" applyBorder="1" applyAlignment="1">
      <alignment horizontal="center" vertical="center"/>
    </xf>
    <xf numFmtId="0" fontId="43" fillId="0" borderId="33" xfId="52" applyFont="1" applyFill="1" applyBorder="1" applyAlignment="1">
      <alignment horizontal="center" vertical="center"/>
    </xf>
    <xf numFmtId="0" fontId="43" fillId="0" borderId="34" xfId="52" applyFont="1" applyFill="1" applyBorder="1" applyAlignment="1">
      <alignment horizontal="left" vertical="center"/>
    </xf>
    <xf numFmtId="0" fontId="6" fillId="0" borderId="32" xfId="52" applyFont="1" applyFill="1" applyBorder="1" applyAlignment="1">
      <alignment horizontal="right" vertical="center"/>
    </xf>
    <xf numFmtId="0" fontId="6" fillId="0" borderId="31" xfId="52" applyFont="1" applyFill="1" applyBorder="1" applyAlignment="1">
      <alignment horizontal="right" vertical="center"/>
    </xf>
    <xf numFmtId="0" fontId="44" fillId="0" borderId="24" xfId="52" applyFont="1" applyFill="1" applyBorder="1" applyAlignment="1">
      <alignment horizontal="left" vertical="center"/>
    </xf>
    <xf numFmtId="0" fontId="44" fillId="0" borderId="25" xfId="52" applyFont="1" applyFill="1" applyBorder="1" applyAlignment="1">
      <alignment horizontal="left" vertical="center"/>
    </xf>
    <xf numFmtId="0" fontId="43" fillId="0" borderId="30" xfId="52" applyFont="1" applyFill="1" applyBorder="1" applyAlignment="1">
      <alignment horizontal="left" vertical="center"/>
    </xf>
    <xf numFmtId="0" fontId="43" fillId="0" borderId="35" xfId="52" applyFont="1" applyFill="1" applyBorder="1" applyAlignment="1">
      <alignment horizontal="left" vertical="center"/>
    </xf>
    <xf numFmtId="0" fontId="6" fillId="0" borderId="21" xfId="52" applyFont="1" applyFill="1" applyBorder="1" applyAlignment="1">
      <alignment horizontal="center" vertical="center"/>
    </xf>
    <xf numFmtId="58" fontId="6" fillId="0" borderId="21" xfId="52" applyNumberFormat="1" applyFont="1" applyFill="1" applyBorder="1" applyAlignment="1">
      <alignment horizontal="center" vertical="center"/>
    </xf>
    <xf numFmtId="0" fontId="43" fillId="0" borderId="21" xfId="52" applyFont="1" applyFill="1" applyBorder="1" applyAlignment="1">
      <alignment horizontal="center" vertical="center"/>
    </xf>
    <xf numFmtId="0" fontId="6" fillId="0" borderId="25" xfId="52" applyFont="1" applyFill="1" applyBorder="1" applyAlignment="1">
      <alignment horizontal="center" vertical="center"/>
    </xf>
    <xf numFmtId="0" fontId="6" fillId="0" borderId="36" xfId="52" applyFont="1" applyFill="1" applyBorder="1" applyAlignment="1">
      <alignment horizontal="center" vertical="center"/>
    </xf>
    <xf numFmtId="0" fontId="43" fillId="0" borderId="19" xfId="52" applyFont="1" applyFill="1" applyBorder="1" applyAlignment="1">
      <alignment horizontal="center" vertical="center"/>
    </xf>
    <xf numFmtId="0" fontId="6" fillId="0" borderId="19" xfId="52" applyFont="1" applyFill="1" applyBorder="1" applyAlignment="1">
      <alignment horizontal="left" vertical="center"/>
    </xf>
    <xf numFmtId="0" fontId="6" fillId="0" borderId="22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43" fillId="0" borderId="37" xfId="52" applyFont="1" applyFill="1" applyBorder="1" applyAlignment="1">
      <alignment horizontal="left" vertical="center"/>
    </xf>
    <xf numFmtId="0" fontId="6" fillId="0" borderId="38" xfId="52" applyFont="1" applyFill="1" applyBorder="1" applyAlignment="1">
      <alignment horizontal="center" vertical="center"/>
    </xf>
    <xf numFmtId="0" fontId="44" fillId="0" borderId="38" xfId="52" applyFont="1" applyFill="1" applyBorder="1" applyAlignment="1">
      <alignment horizontal="left" vertical="center"/>
    </xf>
    <xf numFmtId="0" fontId="43" fillId="0" borderId="36" xfId="52" applyFont="1" applyFill="1" applyBorder="1" applyAlignment="1">
      <alignment horizontal="left" vertical="center"/>
    </xf>
    <xf numFmtId="0" fontId="43" fillId="0" borderId="19" xfId="52" applyFont="1" applyFill="1" applyBorder="1" applyAlignment="1">
      <alignment horizontal="left" vertical="center"/>
    </xf>
    <xf numFmtId="0" fontId="6" fillId="0" borderId="38" xfId="52" applyFont="1" applyFill="1" applyBorder="1" applyAlignment="1">
      <alignment horizontal="left" vertical="center"/>
    </xf>
    <xf numFmtId="0" fontId="6" fillId="0" borderId="19" xfId="52" applyFont="1" applyFill="1" applyBorder="1" applyAlignment="1">
      <alignment horizontal="left" vertical="center" wrapText="1"/>
    </xf>
    <xf numFmtId="0" fontId="13" fillId="0" borderId="22" xfId="52" applyFill="1" applyBorder="1" applyAlignment="1">
      <alignment horizontal="center" vertical="center"/>
    </xf>
    <xf numFmtId="0" fontId="43" fillId="0" borderId="37" xfId="52" applyFont="1" applyFill="1" applyBorder="1" applyAlignment="1">
      <alignment horizontal="center" vertical="center"/>
    </xf>
    <xf numFmtId="0" fontId="6" fillId="0" borderId="35" xfId="52" applyFont="1" applyFill="1" applyBorder="1" applyAlignment="1">
      <alignment horizontal="left" vertical="center"/>
    </xf>
    <xf numFmtId="0" fontId="6" fillId="0" borderId="19" xfId="52" applyFont="1" applyFill="1" applyBorder="1" applyAlignment="1">
      <alignment horizontal="center" vertical="center"/>
    </xf>
    <xf numFmtId="0" fontId="6" fillId="0" borderId="19" xfId="52" applyFont="1" applyFill="1" applyBorder="1" applyAlignment="1">
      <alignment horizontal="center" vertical="center" wrapText="1"/>
    </xf>
    <xf numFmtId="0" fontId="13" fillId="0" borderId="38" xfId="52" applyFont="1" applyFill="1" applyBorder="1" applyAlignment="1">
      <alignment horizontal="center" vertical="center"/>
    </xf>
    <xf numFmtId="0" fontId="15" fillId="0" borderId="38" xfId="52" applyFont="1" applyFill="1" applyBorder="1" applyAlignment="1">
      <alignment horizontal="center" vertical="center"/>
    </xf>
    <xf numFmtId="0" fontId="6" fillId="0" borderId="35" xfId="52" applyFont="1" applyFill="1" applyBorder="1" applyAlignment="1">
      <alignment horizontal="right" vertical="center"/>
    </xf>
    <xf numFmtId="0" fontId="6" fillId="0" borderId="39" xfId="52" applyFont="1" applyFill="1" applyBorder="1" applyAlignment="1">
      <alignment horizontal="center" vertical="center"/>
    </xf>
    <xf numFmtId="0" fontId="44" fillId="0" borderId="36" xfId="52" applyFont="1" applyFill="1" applyBorder="1" applyAlignment="1">
      <alignment horizontal="left" vertical="center"/>
    </xf>
    <xf numFmtId="0" fontId="6" fillId="0" borderId="22" xfId="52" applyFont="1" applyFill="1" applyBorder="1" applyAlignment="1">
      <alignment horizontal="center" vertical="center"/>
    </xf>
    <xf numFmtId="0" fontId="41" fillId="0" borderId="0" xfId="53" applyFont="1" applyFill="1" applyAlignment="1">
      <alignment horizontal="center"/>
    </xf>
    <xf numFmtId="0" fontId="38" fillId="0" borderId="13" xfId="0" applyNumberFormat="1" applyFont="1" applyFill="1" applyBorder="1" applyAlignment="1">
      <alignment horizontal="left" vertical="center"/>
    </xf>
    <xf numFmtId="49" fontId="15" fillId="0" borderId="14" xfId="0" applyNumberFormat="1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3" xfId="0" applyNumberFormat="1" applyFont="1" applyFill="1" applyBorder="1" applyAlignment="1">
      <alignment horizontal="left" vertical="center"/>
    </xf>
    <xf numFmtId="0" fontId="38" fillId="0" borderId="2" xfId="0" applyNumberFormat="1" applyFont="1" applyFill="1" applyBorder="1" applyAlignment="1">
      <alignment horizontal="center" vertical="center"/>
    </xf>
    <xf numFmtId="0" fontId="38" fillId="0" borderId="14" xfId="0" applyNumberFormat="1" applyFont="1" applyFill="1" applyBorder="1" applyAlignment="1">
      <alignment horizontal="center" vertical="center"/>
    </xf>
    <xf numFmtId="0" fontId="38" fillId="3" borderId="13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36" fillId="0" borderId="2" xfId="52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9" fontId="29" fillId="0" borderId="8" xfId="0" applyNumberFormat="1" applyFont="1" applyFill="1" applyBorder="1" applyAlignment="1">
      <alignment horizontal="center" vertical="center"/>
    </xf>
    <xf numFmtId="0" fontId="44" fillId="0" borderId="8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40" xfId="0" applyFont="1" applyFill="1" applyBorder="1" applyAlignment="1">
      <alignment horizontal="center" vertical="center"/>
    </xf>
    <xf numFmtId="0" fontId="21" fillId="0" borderId="18" xfId="53" applyFont="1" applyFill="1" applyBorder="1" applyAlignment="1"/>
    <xf numFmtId="14" fontId="27" fillId="0" borderId="0" xfId="53" applyNumberFormat="1" applyFont="1" applyFill="1" applyAlignment="1"/>
    <xf numFmtId="0" fontId="13" fillId="0" borderId="0" xfId="52" applyFont="1" applyAlignment="1">
      <alignment horizontal="left" vertical="center"/>
    </xf>
    <xf numFmtId="0" fontId="15" fillId="0" borderId="41" xfId="52" applyFont="1" applyBorder="1" applyAlignment="1">
      <alignment horizontal="left" vertical="center"/>
    </xf>
    <xf numFmtId="0" fontId="24" fillId="0" borderId="42" xfId="52" applyFont="1" applyBorder="1" applyAlignment="1">
      <alignment horizontal="center" vertical="center"/>
    </xf>
    <xf numFmtId="0" fontId="15" fillId="0" borderId="42" xfId="52" applyFont="1" applyBorder="1" applyAlignment="1">
      <alignment horizontal="center" vertical="center"/>
    </xf>
    <xf numFmtId="0" fontId="44" fillId="0" borderId="42" xfId="52" applyFont="1" applyBorder="1" applyAlignment="1">
      <alignment horizontal="left" vertical="center"/>
    </xf>
    <xf numFmtId="0" fontId="44" fillId="0" borderId="24" xfId="52" applyFont="1" applyBorder="1" applyAlignment="1">
      <alignment horizontal="center" vertical="center"/>
    </xf>
    <xf numFmtId="0" fontId="44" fillId="0" borderId="25" xfId="52" applyFont="1" applyBorder="1" applyAlignment="1">
      <alignment horizontal="center" vertical="center"/>
    </xf>
    <xf numFmtId="0" fontId="44" fillId="0" borderId="36" xfId="52" applyFont="1" applyBorder="1" applyAlignment="1">
      <alignment horizontal="center" vertical="center"/>
    </xf>
    <xf numFmtId="0" fontId="15" fillId="0" borderId="24" xfId="52" applyFont="1" applyBorder="1" applyAlignment="1">
      <alignment horizontal="center" vertical="center"/>
    </xf>
    <xf numFmtId="0" fontId="15" fillId="0" borderId="25" xfId="52" applyFont="1" applyBorder="1" applyAlignment="1">
      <alignment horizontal="center" vertical="center"/>
    </xf>
    <xf numFmtId="0" fontId="15" fillId="0" borderId="36" xfId="52" applyFont="1" applyBorder="1" applyAlignment="1">
      <alignment horizontal="center" vertical="center"/>
    </xf>
    <xf numFmtId="0" fontId="44" fillId="0" borderId="26" xfId="52" applyFont="1" applyBorder="1" applyAlignment="1">
      <alignment horizontal="left" vertical="center"/>
    </xf>
    <xf numFmtId="0" fontId="44" fillId="0" borderId="18" xfId="52" applyFont="1" applyBorder="1" applyAlignment="1">
      <alignment horizontal="left" vertical="center"/>
    </xf>
    <xf numFmtId="14" fontId="24" fillId="0" borderId="18" xfId="52" applyNumberFormat="1" applyFont="1" applyBorder="1" applyAlignment="1">
      <alignment horizontal="center" vertical="center"/>
    </xf>
    <xf numFmtId="14" fontId="24" fillId="0" borderId="19" xfId="52" applyNumberFormat="1" applyFont="1" applyBorder="1" applyAlignment="1">
      <alignment horizontal="center" vertical="center"/>
    </xf>
    <xf numFmtId="0" fontId="44" fillId="0" borderId="26" xfId="52" applyFont="1" applyBorder="1" applyAlignment="1">
      <alignment vertical="center"/>
    </xf>
    <xf numFmtId="49" fontId="24" fillId="0" borderId="18" xfId="52" applyNumberFormat="1" applyFont="1" applyBorder="1" applyAlignment="1">
      <alignment horizontal="center" vertical="center"/>
    </xf>
    <xf numFmtId="0" fontId="24" fillId="0" borderId="19" xfId="52" applyFont="1" applyBorder="1" applyAlignment="1">
      <alignment horizontal="center" vertical="center"/>
    </xf>
    <xf numFmtId="0" fontId="44" fillId="0" borderId="18" xfId="52" applyFont="1" applyBorder="1" applyAlignment="1">
      <alignment vertical="center"/>
    </xf>
    <xf numFmtId="0" fontId="24" fillId="0" borderId="43" xfId="52" applyFont="1" applyBorder="1" applyAlignment="1">
      <alignment horizontal="center" vertical="center"/>
    </xf>
    <xf numFmtId="0" fontId="24" fillId="0" borderId="44" xfId="52" applyFont="1" applyBorder="1" applyAlignment="1">
      <alignment horizontal="center" vertical="center"/>
    </xf>
    <xf numFmtId="0" fontId="13" fillId="0" borderId="18" xfId="52" applyFont="1" applyBorder="1" applyAlignment="1">
      <alignment vertical="center"/>
    </xf>
    <xf numFmtId="0" fontId="45" fillId="0" borderId="27" xfId="52" applyFont="1" applyBorder="1" applyAlignment="1">
      <alignment vertical="center"/>
    </xf>
    <xf numFmtId="0" fontId="24" fillId="0" borderId="45" xfId="52" applyFont="1" applyBorder="1" applyAlignment="1">
      <alignment horizontal="center" vertical="center"/>
    </xf>
    <xf numFmtId="0" fontId="24" fillId="0" borderId="39" xfId="52" applyFont="1" applyBorder="1" applyAlignment="1">
      <alignment horizontal="center" vertical="center"/>
    </xf>
    <xf numFmtId="0" fontId="44" fillId="0" borderId="27" xfId="52" applyFont="1" applyBorder="1" applyAlignment="1">
      <alignment horizontal="left" vertical="center"/>
    </xf>
    <xf numFmtId="0" fontId="44" fillId="0" borderId="21" xfId="52" applyFont="1" applyBorder="1" applyAlignment="1">
      <alignment horizontal="left" vertical="center"/>
    </xf>
    <xf numFmtId="14" fontId="24" fillId="0" borderId="21" xfId="52" applyNumberFormat="1" applyFont="1" applyBorder="1" applyAlignment="1">
      <alignment horizontal="center" vertical="center"/>
    </xf>
    <xf numFmtId="14" fontId="24" fillId="0" borderId="22" xfId="52" applyNumberFormat="1" applyFont="1" applyBorder="1" applyAlignment="1">
      <alignment horizontal="center" vertical="center"/>
    </xf>
    <xf numFmtId="0" fontId="15" fillId="0" borderId="0" xfId="52" applyFont="1" applyBorder="1" applyAlignment="1">
      <alignment horizontal="left" vertical="center"/>
    </xf>
    <xf numFmtId="0" fontId="44" fillId="0" borderId="24" xfId="52" applyFont="1" applyBorder="1" applyAlignment="1">
      <alignment vertical="center"/>
    </xf>
    <xf numFmtId="0" fontId="13" fillId="0" borderId="25" xfId="52" applyFont="1" applyBorder="1" applyAlignment="1">
      <alignment horizontal="left" vertical="center"/>
    </xf>
    <xf numFmtId="0" fontId="24" fillId="0" borderId="25" xfId="52" applyFont="1" applyBorder="1" applyAlignment="1">
      <alignment horizontal="left" vertical="center"/>
    </xf>
    <xf numFmtId="0" fontId="13" fillId="0" borderId="25" xfId="52" applyFont="1" applyBorder="1" applyAlignment="1">
      <alignment vertical="center"/>
    </xf>
    <xf numFmtId="0" fontId="44" fillId="0" borderId="25" xfId="52" applyFont="1" applyBorder="1" applyAlignment="1">
      <alignment vertical="center"/>
    </xf>
    <xf numFmtId="0" fontId="13" fillId="0" borderId="18" xfId="52" applyFont="1" applyBorder="1" applyAlignment="1">
      <alignment horizontal="left" vertical="center"/>
    </xf>
    <xf numFmtId="0" fontId="44" fillId="0" borderId="0" xfId="52" applyFont="1" applyBorder="1" applyAlignment="1">
      <alignment horizontal="left" vertical="center"/>
    </xf>
    <xf numFmtId="0" fontId="6" fillId="0" borderId="34" xfId="52" applyFont="1" applyBorder="1" applyAlignment="1">
      <alignment horizontal="left" vertical="center" wrapText="1"/>
    </xf>
    <xf numFmtId="0" fontId="6" fillId="0" borderId="29" xfId="52" applyFont="1" applyBorder="1" applyAlignment="1">
      <alignment horizontal="left" vertical="center" wrapText="1"/>
    </xf>
    <xf numFmtId="0" fontId="6" fillId="0" borderId="46" xfId="52" applyFont="1" applyBorder="1" applyAlignment="1">
      <alignment horizontal="left" vertical="center" wrapText="1"/>
    </xf>
    <xf numFmtId="0" fontId="6" fillId="0" borderId="32" xfId="52" applyFont="1" applyBorder="1" applyAlignment="1">
      <alignment horizontal="left" vertical="center"/>
    </xf>
    <xf numFmtId="0" fontId="6" fillId="0" borderId="31" xfId="52" applyFont="1" applyBorder="1" applyAlignment="1">
      <alignment horizontal="left" vertical="center"/>
    </xf>
    <xf numFmtId="0" fontId="6" fillId="0" borderId="35" xfId="52" applyFont="1" applyBorder="1" applyAlignment="1">
      <alignment horizontal="left" vertical="center"/>
    </xf>
    <xf numFmtId="0" fontId="6" fillId="0" borderId="30" xfId="52" applyFont="1" applyBorder="1" applyAlignment="1">
      <alignment horizontal="left" vertical="center"/>
    </xf>
    <xf numFmtId="0" fontId="24" fillId="0" borderId="27" xfId="52" applyFont="1" applyBorder="1" applyAlignment="1">
      <alignment horizontal="left" vertical="center"/>
    </xf>
    <xf numFmtId="0" fontId="24" fillId="0" borderId="21" xfId="52" applyFont="1" applyBorder="1" applyAlignment="1">
      <alignment horizontal="left" vertical="center"/>
    </xf>
    <xf numFmtId="0" fontId="6" fillId="0" borderId="24" xfId="52" applyFont="1" applyBorder="1" applyAlignment="1">
      <alignment horizontal="left" vertical="center" wrapText="1"/>
    </xf>
    <xf numFmtId="0" fontId="6" fillId="0" borderId="25" xfId="52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44" fillId="0" borderId="26" xfId="52" applyFont="1" applyFill="1" applyBorder="1" applyAlignment="1">
      <alignment horizontal="left" vertical="center"/>
    </xf>
    <xf numFmtId="0" fontId="44" fillId="0" borderId="27" xfId="52" applyFont="1" applyBorder="1" applyAlignment="1">
      <alignment horizontal="center" vertical="center"/>
    </xf>
    <xf numFmtId="0" fontId="44" fillId="0" borderId="21" xfId="52" applyFont="1" applyBorder="1" applyAlignment="1">
      <alignment horizontal="center" vertical="center"/>
    </xf>
    <xf numFmtId="0" fontId="44" fillId="0" borderId="26" xfId="52" applyFont="1" applyBorder="1" applyAlignment="1">
      <alignment horizontal="center" vertical="center"/>
    </xf>
    <xf numFmtId="0" fontId="44" fillId="0" borderId="18" xfId="52" applyFont="1" applyBorder="1" applyAlignment="1">
      <alignment horizontal="center" vertical="center"/>
    </xf>
    <xf numFmtId="0" fontId="43" fillId="0" borderId="18" xfId="52" applyFont="1" applyBorder="1" applyAlignment="1">
      <alignment horizontal="left" vertical="center"/>
    </xf>
    <xf numFmtId="0" fontId="44" fillId="0" borderId="47" xfId="52" applyFont="1" applyFill="1" applyBorder="1" applyAlignment="1">
      <alignment horizontal="left" vertical="center"/>
    </xf>
    <xf numFmtId="0" fontId="44" fillId="0" borderId="48" xfId="52" applyFont="1" applyFill="1" applyBorder="1" applyAlignment="1">
      <alignment horizontal="left" vertical="center"/>
    </xf>
    <xf numFmtId="0" fontId="15" fillId="0" borderId="0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/>
    </xf>
    <xf numFmtId="0" fontId="24" fillId="0" borderId="32" xfId="52" applyFont="1" applyFill="1" applyBorder="1" applyAlignment="1">
      <alignment horizontal="left" vertical="center"/>
    </xf>
    <xf numFmtId="0" fontId="24" fillId="0" borderId="31" xfId="52" applyFont="1" applyFill="1" applyBorder="1" applyAlignment="1">
      <alignment horizontal="left" vertical="center"/>
    </xf>
    <xf numFmtId="0" fontId="44" fillId="0" borderId="32" xfId="52" applyFont="1" applyBorder="1" applyAlignment="1">
      <alignment horizontal="left" vertical="center"/>
    </xf>
    <xf numFmtId="0" fontId="44" fillId="0" borderId="31" xfId="52" applyFont="1" applyBorder="1" applyAlignment="1">
      <alignment horizontal="left" vertical="center"/>
    </xf>
    <xf numFmtId="0" fontId="15" fillId="0" borderId="49" xfId="52" applyFont="1" applyBorder="1" applyAlignment="1">
      <alignment vertical="center"/>
    </xf>
    <xf numFmtId="0" fontId="24" fillId="0" borderId="50" xfId="52" applyFont="1" applyBorder="1" applyAlignment="1">
      <alignment horizontal="center" vertical="center"/>
    </xf>
    <xf numFmtId="0" fontId="15" fillId="0" borderId="50" xfId="52" applyFont="1" applyBorder="1" applyAlignment="1">
      <alignment vertical="center"/>
    </xf>
    <xf numFmtId="58" fontId="13" fillId="0" borderId="50" xfId="52" applyNumberFormat="1" applyFont="1" applyBorder="1" applyAlignment="1">
      <alignment vertical="center"/>
    </xf>
    <xf numFmtId="0" fontId="15" fillId="0" borderId="50" xfId="52" applyFont="1" applyBorder="1" applyAlignment="1">
      <alignment horizontal="center" vertical="center"/>
    </xf>
    <xf numFmtId="0" fontId="15" fillId="0" borderId="51" xfId="52" applyFont="1" applyFill="1" applyBorder="1" applyAlignment="1">
      <alignment horizontal="left" vertical="center"/>
    </xf>
    <xf numFmtId="0" fontId="15" fillId="0" borderId="50" xfId="52" applyFont="1" applyFill="1" applyBorder="1" applyAlignment="1">
      <alignment horizontal="left" vertical="center"/>
    </xf>
    <xf numFmtId="0" fontId="15" fillId="0" borderId="52" xfId="52" applyFont="1" applyFill="1" applyBorder="1" applyAlignment="1">
      <alignment horizontal="center" vertical="center"/>
    </xf>
    <xf numFmtId="0" fontId="15" fillId="0" borderId="53" xfId="52" applyFont="1" applyFill="1" applyBorder="1" applyAlignment="1">
      <alignment horizontal="center" vertical="center"/>
    </xf>
    <xf numFmtId="0" fontId="15" fillId="0" borderId="27" xfId="52" applyFont="1" applyFill="1" applyBorder="1" applyAlignment="1">
      <alignment horizontal="center" vertical="center"/>
    </xf>
    <xf numFmtId="0" fontId="15" fillId="0" borderId="21" xfId="52" applyFont="1" applyFill="1" applyBorder="1" applyAlignment="1">
      <alignment horizontal="center" vertical="center"/>
    </xf>
    <xf numFmtId="0" fontId="13" fillId="0" borderId="42" xfId="52" applyFont="1" applyBorder="1" applyAlignment="1">
      <alignment horizontal="center" vertical="center"/>
    </xf>
    <xf numFmtId="0" fontId="13" fillId="0" borderId="54" xfId="52" applyFont="1" applyBorder="1" applyAlignment="1">
      <alignment horizontal="center" vertical="center"/>
    </xf>
    <xf numFmtId="0" fontId="24" fillId="0" borderId="22" xfId="52" applyFont="1" applyBorder="1" applyAlignment="1">
      <alignment horizontal="left" vertical="center"/>
    </xf>
    <xf numFmtId="0" fontId="24" fillId="0" borderId="36" xfId="52" applyFont="1" applyBorder="1" applyAlignment="1">
      <alignment horizontal="left" vertical="center"/>
    </xf>
    <xf numFmtId="0" fontId="44" fillId="0" borderId="22" xfId="52" applyFont="1" applyBorder="1" applyAlignment="1">
      <alignment horizontal="left" vertical="center"/>
    </xf>
    <xf numFmtId="0" fontId="43" fillId="0" borderId="25" xfId="52" applyFont="1" applyBorder="1" applyAlignment="1">
      <alignment horizontal="left" vertical="center"/>
    </xf>
    <xf numFmtId="0" fontId="43" fillId="0" borderId="36" xfId="52" applyFont="1" applyBorder="1" applyAlignment="1">
      <alignment horizontal="left" vertical="center"/>
    </xf>
    <xf numFmtId="0" fontId="43" fillId="0" borderId="30" xfId="52" applyFont="1" applyBorder="1" applyAlignment="1">
      <alignment horizontal="left" vertical="center"/>
    </xf>
    <xf numFmtId="0" fontId="43" fillId="0" borderId="31" xfId="52" applyFont="1" applyBorder="1" applyAlignment="1">
      <alignment horizontal="left" vertical="center"/>
    </xf>
    <xf numFmtId="0" fontId="43" fillId="0" borderId="38" xfId="52" applyFont="1" applyBorder="1" applyAlignment="1">
      <alignment horizontal="left" vertical="center"/>
    </xf>
    <xf numFmtId="0" fontId="24" fillId="0" borderId="19" xfId="52" applyFont="1" applyFill="1" applyBorder="1" applyAlignment="1">
      <alignment horizontal="left" vertical="center"/>
    </xf>
    <xf numFmtId="0" fontId="44" fillId="0" borderId="22" xfId="52" applyFont="1" applyBorder="1" applyAlignment="1">
      <alignment horizontal="center" vertical="center"/>
    </xf>
    <xf numFmtId="0" fontId="43" fillId="0" borderId="19" xfId="52" applyFont="1" applyBorder="1" applyAlignment="1">
      <alignment horizontal="left" vertical="center"/>
    </xf>
    <xf numFmtId="0" fontId="44" fillId="0" borderId="39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44" fillId="0" borderId="38" xfId="52" applyFont="1" applyBorder="1" applyAlignment="1">
      <alignment horizontal="left" vertical="center"/>
    </xf>
    <xf numFmtId="0" fontId="24" fillId="0" borderId="55" xfId="52" applyFont="1" applyBorder="1" applyAlignment="1">
      <alignment horizontal="center" vertical="center"/>
    </xf>
    <xf numFmtId="0" fontId="15" fillId="0" borderId="56" xfId="52" applyFont="1" applyFill="1" applyBorder="1" applyAlignment="1">
      <alignment horizontal="left" vertical="center"/>
    </xf>
    <xf numFmtId="0" fontId="15" fillId="0" borderId="57" xfId="52" applyFont="1" applyFill="1" applyBorder="1" applyAlignment="1">
      <alignment horizontal="center" vertical="center"/>
    </xf>
    <xf numFmtId="0" fontId="15" fillId="0" borderId="22" xfId="52" applyFont="1" applyFill="1" applyBorder="1" applyAlignment="1">
      <alignment horizontal="center" vertical="center"/>
    </xf>
    <xf numFmtId="0" fontId="13" fillId="0" borderId="0" xfId="52" applyFont="1" applyBorder="1" applyAlignment="1">
      <alignment horizontal="left" vertical="center"/>
    </xf>
    <xf numFmtId="0" fontId="46" fillId="0" borderId="23" xfId="52" applyFont="1" applyBorder="1" applyAlignment="1">
      <alignment horizontal="center" vertical="top"/>
    </xf>
    <xf numFmtId="0" fontId="44" fillId="0" borderId="58" xfId="52" applyFont="1" applyBorder="1" applyAlignment="1">
      <alignment horizontal="left" vertical="center"/>
    </xf>
    <xf numFmtId="0" fontId="44" fillId="0" borderId="23" xfId="52" applyFont="1" applyBorder="1" applyAlignment="1">
      <alignment horizontal="left" vertical="center"/>
    </xf>
    <xf numFmtId="0" fontId="44" fillId="0" borderId="33" xfId="52" applyFont="1" applyBorder="1" applyAlignment="1">
      <alignment horizontal="left" vertical="center"/>
    </xf>
    <xf numFmtId="0" fontId="15" fillId="0" borderId="51" xfId="52" applyFont="1" applyBorder="1" applyAlignment="1">
      <alignment horizontal="left" vertical="center"/>
    </xf>
    <xf numFmtId="0" fontId="15" fillId="0" borderId="50" xfId="52" applyFont="1" applyBorder="1" applyAlignment="1">
      <alignment horizontal="left" vertical="center"/>
    </xf>
    <xf numFmtId="0" fontId="44" fillId="0" borderId="52" xfId="52" applyFont="1" applyBorder="1" applyAlignment="1">
      <alignment vertical="center"/>
    </xf>
    <xf numFmtId="0" fontId="13" fillId="0" borderId="53" xfId="52" applyFont="1" applyBorder="1" applyAlignment="1">
      <alignment horizontal="left" vertical="center"/>
    </xf>
    <xf numFmtId="0" fontId="24" fillId="0" borderId="53" xfId="52" applyFont="1" applyBorder="1" applyAlignment="1">
      <alignment horizontal="left" vertical="center"/>
    </xf>
    <xf numFmtId="0" fontId="13" fillId="0" borderId="53" xfId="52" applyFont="1" applyBorder="1" applyAlignment="1">
      <alignment vertical="center"/>
    </xf>
    <xf numFmtId="0" fontId="44" fillId="0" borderId="53" xfId="52" applyFont="1" applyBorder="1" applyAlignment="1">
      <alignment vertical="center"/>
    </xf>
    <xf numFmtId="0" fontId="44" fillId="0" borderId="52" xfId="52" applyFont="1" applyBorder="1" applyAlignment="1">
      <alignment horizontal="center" vertical="center"/>
    </xf>
    <xf numFmtId="0" fontId="24" fillId="0" borderId="53" xfId="52" applyFont="1" applyBorder="1" applyAlignment="1">
      <alignment horizontal="center" vertical="center"/>
    </xf>
    <xf numFmtId="0" fontId="44" fillId="0" borderId="53" xfId="52" applyFont="1" applyBorder="1" applyAlignment="1">
      <alignment horizontal="center" vertical="center"/>
    </xf>
    <xf numFmtId="0" fontId="13" fillId="0" borderId="53" xfId="52" applyFont="1" applyBorder="1" applyAlignment="1">
      <alignment horizontal="center" vertical="center"/>
    </xf>
    <xf numFmtId="0" fontId="24" fillId="0" borderId="18" xfId="52" applyFont="1" applyBorder="1" applyAlignment="1">
      <alignment horizontal="center" vertical="center"/>
    </xf>
    <xf numFmtId="0" fontId="13" fillId="0" borderId="18" xfId="52" applyFont="1" applyBorder="1" applyAlignment="1">
      <alignment horizontal="center" vertical="center"/>
    </xf>
    <xf numFmtId="0" fontId="44" fillId="0" borderId="47" xfId="52" applyFont="1" applyBorder="1" applyAlignment="1">
      <alignment horizontal="left" vertical="center" wrapText="1"/>
    </xf>
    <xf numFmtId="0" fontId="44" fillId="0" borderId="48" xfId="52" applyFont="1" applyBorder="1" applyAlignment="1">
      <alignment horizontal="left" vertical="center" wrapText="1"/>
    </xf>
    <xf numFmtId="0" fontId="44" fillId="0" borderId="59" xfId="52" applyFont="1" applyBorder="1" applyAlignment="1">
      <alignment horizontal="left" vertical="center"/>
    </xf>
    <xf numFmtId="0" fontId="44" fillId="0" borderId="60" xfId="52" applyFont="1" applyBorder="1" applyAlignment="1">
      <alignment horizontal="left" vertical="center"/>
    </xf>
    <xf numFmtId="0" fontId="47" fillId="0" borderId="61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8" fillId="3" borderId="2" xfId="0" applyFont="1" applyFill="1" applyBorder="1" applyAlignment="1" applyProtection="1">
      <alignment horizontal="center" vertical="center" wrapText="1"/>
      <protection locked="0"/>
    </xf>
    <xf numFmtId="0" fontId="49" fillId="0" borderId="2" xfId="0" applyFont="1" applyFill="1" applyBorder="1" applyAlignment="1">
      <alignment horizontal="left" vertical="center" wrapText="1"/>
    </xf>
    <xf numFmtId="9" fontId="24" fillId="0" borderId="2" xfId="52" applyNumberFormat="1" applyFont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9" fontId="24" fillId="0" borderId="53" xfId="52" applyNumberFormat="1" applyFont="1" applyBorder="1" applyAlignment="1">
      <alignment horizontal="center" vertical="center"/>
    </xf>
    <xf numFmtId="0" fontId="24" fillId="0" borderId="26" xfId="52" applyFont="1" applyBorder="1" applyAlignment="1">
      <alignment horizontal="left" vertical="center"/>
    </xf>
    <xf numFmtId="9" fontId="24" fillId="0" borderId="18" xfId="52" applyNumberFormat="1" applyFont="1" applyBorder="1" applyAlignment="1">
      <alignment horizontal="center" vertical="center"/>
    </xf>
    <xf numFmtId="0" fontId="15" fillId="0" borderId="51" xfId="0" applyFont="1" applyBorder="1" applyAlignment="1">
      <alignment horizontal="left" vertical="center"/>
    </xf>
    <xf numFmtId="0" fontId="15" fillId="0" borderId="50" xfId="0" applyFont="1" applyBorder="1" applyAlignment="1">
      <alignment horizontal="left" vertical="center"/>
    </xf>
    <xf numFmtId="9" fontId="24" fillId="0" borderId="34" xfId="52" applyNumberFormat="1" applyFont="1" applyBorder="1" applyAlignment="1">
      <alignment horizontal="left" vertical="center"/>
    </xf>
    <xf numFmtId="9" fontId="24" fillId="0" borderId="29" xfId="52" applyNumberFormat="1" applyFont="1" applyBorder="1" applyAlignment="1">
      <alignment horizontal="left" vertical="center"/>
    </xf>
    <xf numFmtId="9" fontId="24" fillId="0" borderId="47" xfId="52" applyNumberFormat="1" applyFont="1" applyBorder="1" applyAlignment="1">
      <alignment horizontal="left" vertical="center"/>
    </xf>
    <xf numFmtId="9" fontId="24" fillId="0" borderId="48" xfId="52" applyNumberFormat="1" applyFont="1" applyBorder="1" applyAlignment="1">
      <alignment horizontal="left" vertical="center"/>
    </xf>
    <xf numFmtId="0" fontId="43" fillId="0" borderId="52" xfId="52" applyFont="1" applyFill="1" applyBorder="1" applyAlignment="1">
      <alignment horizontal="left" vertical="center"/>
    </xf>
    <xf numFmtId="0" fontId="43" fillId="0" borderId="53" xfId="52" applyFont="1" applyFill="1" applyBorder="1" applyAlignment="1">
      <alignment horizontal="left" vertical="center"/>
    </xf>
    <xf numFmtId="0" fontId="43" fillId="0" borderId="45" xfId="52" applyFont="1" applyFill="1" applyBorder="1" applyAlignment="1">
      <alignment horizontal="left" vertical="center"/>
    </xf>
    <xf numFmtId="0" fontId="43" fillId="0" borderId="48" xfId="52" applyFont="1" applyFill="1" applyBorder="1" applyAlignment="1">
      <alignment horizontal="left" vertical="center"/>
    </xf>
    <xf numFmtId="0" fontId="15" fillId="0" borderId="33" xfId="52" applyFont="1" applyFill="1" applyBorder="1" applyAlignment="1">
      <alignment horizontal="left" vertical="center"/>
    </xf>
    <xf numFmtId="0" fontId="24" fillId="0" borderId="62" xfId="52" applyFont="1" applyFill="1" applyBorder="1" applyAlignment="1">
      <alignment horizontal="left" vertical="center"/>
    </xf>
    <xf numFmtId="0" fontId="24" fillId="0" borderId="63" xfId="52" applyFont="1" applyFill="1" applyBorder="1" applyAlignment="1">
      <alignment horizontal="left" vertical="center"/>
    </xf>
    <xf numFmtId="0" fontId="15" fillId="0" borderId="41" xfId="52" applyFont="1" applyBorder="1" applyAlignment="1">
      <alignment vertical="center"/>
    </xf>
    <xf numFmtId="0" fontId="50" fillId="0" borderId="50" xfId="52" applyFont="1" applyBorder="1" applyAlignment="1">
      <alignment horizontal="center" vertical="center"/>
    </xf>
    <xf numFmtId="0" fontId="15" fillId="0" borderId="42" xfId="52" applyFont="1" applyBorder="1" applyAlignment="1">
      <alignment vertical="center"/>
    </xf>
    <xf numFmtId="0" fontId="24" fillId="0" borderId="64" xfId="52" applyFont="1" applyBorder="1" applyAlignment="1">
      <alignment vertical="center"/>
    </xf>
    <xf numFmtId="0" fontId="15" fillId="0" borderId="64" xfId="52" applyFont="1" applyBorder="1" applyAlignment="1">
      <alignment vertical="center"/>
    </xf>
    <xf numFmtId="58" fontId="13" fillId="0" borderId="42" xfId="52" applyNumberFormat="1" applyFont="1" applyBorder="1" applyAlignment="1">
      <alignment vertical="center"/>
    </xf>
    <xf numFmtId="0" fontId="15" fillId="0" borderId="33" xfId="52" applyFont="1" applyBorder="1" applyAlignment="1">
      <alignment horizontal="center" vertical="center"/>
    </xf>
    <xf numFmtId="0" fontId="24" fillId="0" borderId="65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44" fillId="0" borderId="66" xfId="52" applyFont="1" applyBorder="1" applyAlignment="1">
      <alignment horizontal="left" vertical="center"/>
    </xf>
    <xf numFmtId="0" fontId="15" fillId="0" borderId="56" xfId="52" applyFont="1" applyBorder="1" applyAlignment="1">
      <alignment horizontal="left" vertical="center"/>
    </xf>
    <xf numFmtId="0" fontId="24" fillId="0" borderId="57" xfId="52" applyFont="1" applyBorder="1" applyAlignment="1">
      <alignment horizontal="left" vertical="center"/>
    </xf>
    <xf numFmtId="0" fontId="44" fillId="0" borderId="0" xfId="52" applyFont="1" applyBorder="1" applyAlignment="1">
      <alignment vertical="center"/>
    </xf>
    <xf numFmtId="0" fontId="44" fillId="0" borderId="39" xfId="52" applyFont="1" applyBorder="1" applyAlignment="1">
      <alignment horizontal="left" vertical="center" wrapText="1"/>
    </xf>
    <xf numFmtId="0" fontId="44" fillId="0" borderId="57" xfId="52" applyFont="1" applyBorder="1" applyAlignment="1">
      <alignment horizontal="left" vertical="center"/>
    </xf>
    <xf numFmtId="0" fontId="44" fillId="0" borderId="2" xfId="52" applyFont="1" applyBorder="1" applyAlignment="1">
      <alignment horizontal="center" vertical="center"/>
    </xf>
    <xf numFmtId="0" fontId="51" fillId="0" borderId="38" xfId="52" applyFont="1" applyBorder="1" applyAlignment="1">
      <alignment horizontal="left" vertical="center"/>
    </xf>
    <xf numFmtId="0" fontId="6" fillId="0" borderId="19" xfId="52" applyFont="1" applyBorder="1" applyAlignment="1">
      <alignment horizontal="left" vertical="center"/>
    </xf>
    <xf numFmtId="0" fontId="15" fillId="0" borderId="56" xfId="0" applyFont="1" applyBorder="1" applyAlignment="1">
      <alignment horizontal="left" vertical="center"/>
    </xf>
    <xf numFmtId="9" fontId="24" fillId="0" borderId="37" xfId="52" applyNumberFormat="1" applyFont="1" applyBorder="1" applyAlignment="1">
      <alignment horizontal="left" vertical="center"/>
    </xf>
    <xf numFmtId="9" fontId="24" fillId="0" borderId="39" xfId="52" applyNumberFormat="1" applyFont="1" applyBorder="1" applyAlignment="1">
      <alignment horizontal="left" vertical="center"/>
    </xf>
    <xf numFmtId="0" fontId="43" fillId="0" borderId="57" xfId="52" applyFont="1" applyFill="1" applyBorder="1" applyAlignment="1">
      <alignment horizontal="left" vertical="center"/>
    </xf>
    <xf numFmtId="0" fontId="43" fillId="0" borderId="39" xfId="52" applyFont="1" applyFill="1" applyBorder="1" applyAlignment="1">
      <alignment horizontal="left" vertical="center"/>
    </xf>
    <xf numFmtId="0" fontId="24" fillId="0" borderId="67" xfId="52" applyFont="1" applyFill="1" applyBorder="1" applyAlignment="1">
      <alignment horizontal="left" vertical="center"/>
    </xf>
    <xf numFmtId="0" fontId="15" fillId="0" borderId="68" xfId="52" applyFont="1" applyBorder="1" applyAlignment="1">
      <alignment horizontal="center" vertical="center"/>
    </xf>
    <xf numFmtId="0" fontId="24" fillId="0" borderId="64" xfId="52" applyFont="1" applyBorder="1" applyAlignment="1">
      <alignment horizontal="center" vertical="center"/>
    </xf>
    <xf numFmtId="0" fontId="24" fillId="0" borderId="66" xfId="52" applyFont="1" applyBorder="1" applyAlignment="1">
      <alignment horizontal="center" vertical="center"/>
    </xf>
    <xf numFmtId="0" fontId="24" fillId="0" borderId="66" xfId="52" applyFont="1" applyFill="1" applyBorder="1" applyAlignment="1">
      <alignment horizontal="left" vertical="center"/>
    </xf>
    <xf numFmtId="0" fontId="52" fillId="0" borderId="9" xfId="0" applyFont="1" applyBorder="1" applyAlignment="1">
      <alignment horizontal="center" vertical="center" wrapText="1"/>
    </xf>
    <xf numFmtId="0" fontId="52" fillId="0" borderId="12" xfId="0" applyFont="1" applyBorder="1" applyAlignment="1">
      <alignment horizontal="center" vertical="center" wrapText="1"/>
    </xf>
    <xf numFmtId="0" fontId="53" fillId="0" borderId="13" xfId="0" applyFont="1" applyBorder="1"/>
    <xf numFmtId="0" fontId="53" fillId="0" borderId="2" xfId="0" applyFont="1" applyBorder="1"/>
    <xf numFmtId="0" fontId="53" fillId="0" borderId="5" xfId="0" applyFont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3" fillId="4" borderId="5" xfId="0" applyFont="1" applyFill="1" applyBorder="1" applyAlignment="1">
      <alignment horizontal="center" vertical="center"/>
    </xf>
    <xf numFmtId="0" fontId="53" fillId="4" borderId="7" xfId="0" applyFont="1" applyFill="1" applyBorder="1" applyAlignment="1">
      <alignment horizontal="center" vertical="center"/>
    </xf>
    <xf numFmtId="0" fontId="53" fillId="4" borderId="2" xfId="0" applyFont="1" applyFill="1" applyBorder="1"/>
    <xf numFmtId="0" fontId="0" fillId="0" borderId="13" xfId="0" applyBorder="1"/>
    <xf numFmtId="0" fontId="0" fillId="4" borderId="2" xfId="0" applyFill="1" applyBorder="1"/>
    <xf numFmtId="0" fontId="0" fillId="0" borderId="15" xfId="0" applyBorder="1"/>
    <xf numFmtId="0" fontId="0" fillId="0" borderId="16" xfId="0" applyBorder="1"/>
    <xf numFmtId="0" fontId="0" fillId="4" borderId="16" xfId="0" applyFill="1" applyBorder="1"/>
    <xf numFmtId="0" fontId="0" fillId="5" borderId="0" xfId="0" applyFill="1"/>
    <xf numFmtId="0" fontId="52" fillId="0" borderId="17" xfId="0" applyFont="1" applyBorder="1" applyAlignment="1">
      <alignment horizontal="center" vertical="center" wrapText="1"/>
    </xf>
    <xf numFmtId="0" fontId="53" fillId="0" borderId="69" xfId="0" applyFont="1" applyBorder="1" applyAlignment="1">
      <alignment horizontal="center" vertical="center"/>
    </xf>
    <xf numFmtId="0" fontId="53" fillId="0" borderId="14" xfId="0" applyFont="1" applyBorder="1"/>
    <xf numFmtId="0" fontId="0" fillId="0" borderId="14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3" fillId="6" borderId="2" xfId="0" applyFont="1" applyFill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5" fillId="0" borderId="0" xfId="0" applyFont="1"/>
    <xf numFmtId="0" fontId="55" fillId="0" borderId="0" xfId="0" applyFont="1" applyAlignment="1">
      <alignment vertical="top" wrapText="1"/>
    </xf>
    <xf numFmtId="0" fontId="7" fillId="0" borderId="2" xfId="61" applyFont="1" applyFill="1" applyBorder="1" applyAlignment="1" quotePrefix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6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137160</xdr:colOff>
      <xdr:row>2</xdr:row>
      <xdr:rowOff>57150</xdr:rowOff>
    </xdr:from>
    <xdr:to>
      <xdr:col>8</xdr:col>
      <xdr:colOff>3810</xdr:colOff>
      <xdr:row>3</xdr:row>
      <xdr:rowOff>360045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06540" y="638175"/>
          <a:ext cx="933450" cy="6838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4" customWidth="1"/>
    <col min="3" max="3" width="10.125" customWidth="1"/>
  </cols>
  <sheetData>
    <row r="1" ht="21" customHeight="1" spans="1:2">
      <c r="A1" s="445"/>
      <c r="B1" s="446" t="s">
        <v>0</v>
      </c>
    </row>
    <row r="2" spans="1:2">
      <c r="A2" s="9">
        <v>1</v>
      </c>
      <c r="B2" s="447" t="s">
        <v>1</v>
      </c>
    </row>
    <row r="3" spans="1:2">
      <c r="A3" s="9">
        <v>2</v>
      </c>
      <c r="B3" s="447" t="s">
        <v>2</v>
      </c>
    </row>
    <row r="4" spans="1:2">
      <c r="A4" s="9">
        <v>3</v>
      </c>
      <c r="B4" s="447" t="s">
        <v>3</v>
      </c>
    </row>
    <row r="5" spans="1:2">
      <c r="A5" s="9">
        <v>4</v>
      </c>
      <c r="B5" s="447" t="s">
        <v>4</v>
      </c>
    </row>
    <row r="6" spans="1:2">
      <c r="A6" s="9">
        <v>5</v>
      </c>
      <c r="B6" s="447" t="s">
        <v>5</v>
      </c>
    </row>
    <row r="7" spans="1:2">
      <c r="A7" s="9">
        <v>6</v>
      </c>
      <c r="B7" s="447" t="s">
        <v>6</v>
      </c>
    </row>
    <row r="8" s="443" customFormat="1" ht="15" customHeight="1" spans="1:2">
      <c r="A8" s="448">
        <v>7</v>
      </c>
      <c r="B8" s="449" t="s">
        <v>7</v>
      </c>
    </row>
    <row r="9" ht="18.95" customHeight="1" spans="1:2">
      <c r="A9" s="445"/>
      <c r="B9" s="450" t="s">
        <v>8</v>
      </c>
    </row>
    <row r="10" ht="15.95" customHeight="1" spans="1:2">
      <c r="A10" s="9">
        <v>1</v>
      </c>
      <c r="B10" s="451" t="s">
        <v>9</v>
      </c>
    </row>
    <row r="11" spans="1:2">
      <c r="A11" s="9">
        <v>2</v>
      </c>
      <c r="B11" s="447" t="s">
        <v>10</v>
      </c>
    </row>
    <row r="12" spans="1:2">
      <c r="A12" s="9">
        <v>3</v>
      </c>
      <c r="B12" s="449" t="s">
        <v>11</v>
      </c>
    </row>
    <row r="13" spans="1:2">
      <c r="A13" s="9">
        <v>4</v>
      </c>
      <c r="B13" s="447" t="s">
        <v>12</v>
      </c>
    </row>
    <row r="14" spans="1:2">
      <c r="A14" s="9">
        <v>5</v>
      </c>
      <c r="B14" s="447" t="s">
        <v>13</v>
      </c>
    </row>
    <row r="15" spans="1:2">
      <c r="A15" s="9">
        <v>6</v>
      </c>
      <c r="B15" s="447" t="s">
        <v>14</v>
      </c>
    </row>
    <row r="16" spans="1:2">
      <c r="A16" s="9">
        <v>7</v>
      </c>
      <c r="B16" s="447" t="s">
        <v>15</v>
      </c>
    </row>
    <row r="17" spans="1:2">
      <c r="A17" s="9">
        <v>8</v>
      </c>
      <c r="B17" s="447" t="s">
        <v>16</v>
      </c>
    </row>
    <row r="18" spans="1:2">
      <c r="A18" s="9">
        <v>9</v>
      </c>
      <c r="B18" s="447" t="s">
        <v>17</v>
      </c>
    </row>
    <row r="19" spans="1:2">
      <c r="A19" s="9"/>
      <c r="B19" s="447"/>
    </row>
    <row r="20" ht="20.25" spans="1:2">
      <c r="A20" s="445"/>
      <c r="B20" s="446" t="s">
        <v>18</v>
      </c>
    </row>
    <row r="21" spans="1:2">
      <c r="A21" s="9">
        <v>1</v>
      </c>
      <c r="B21" s="452" t="s">
        <v>19</v>
      </c>
    </row>
    <row r="22" spans="1:2">
      <c r="A22" s="9">
        <v>2</v>
      </c>
      <c r="B22" s="447" t="s">
        <v>20</v>
      </c>
    </row>
    <row r="23" spans="1:2">
      <c r="A23" s="9">
        <v>3</v>
      </c>
      <c r="B23" s="447" t="s">
        <v>21</v>
      </c>
    </row>
    <row r="24" spans="1:2">
      <c r="A24" s="9">
        <v>4</v>
      </c>
      <c r="B24" s="447" t="s">
        <v>22</v>
      </c>
    </row>
    <row r="25" spans="1:2">
      <c r="A25" s="9">
        <v>5</v>
      </c>
      <c r="B25" s="447" t="s">
        <v>23</v>
      </c>
    </row>
    <row r="26" spans="1:2">
      <c r="A26" s="9">
        <v>6</v>
      </c>
      <c r="B26" s="447" t="s">
        <v>24</v>
      </c>
    </row>
    <row r="27" spans="1:2">
      <c r="A27" s="9">
        <v>7</v>
      </c>
      <c r="B27" s="447" t="s">
        <v>25</v>
      </c>
    </row>
    <row r="28" spans="1:2">
      <c r="A28" s="9"/>
      <c r="B28" s="447"/>
    </row>
    <row r="29" ht="20.25" spans="1:2">
      <c r="A29" s="445"/>
      <c r="B29" s="446" t="s">
        <v>26</v>
      </c>
    </row>
    <row r="30" spans="1:2">
      <c r="A30" s="9">
        <v>1</v>
      </c>
      <c r="B30" s="452" t="s">
        <v>27</v>
      </c>
    </row>
    <row r="31" spans="1:2">
      <c r="A31" s="9">
        <v>2</v>
      </c>
      <c r="B31" s="447" t="s">
        <v>28</v>
      </c>
    </row>
    <row r="32" spans="1:2">
      <c r="A32" s="9">
        <v>3</v>
      </c>
      <c r="B32" s="447" t="s">
        <v>29</v>
      </c>
    </row>
    <row r="33" ht="28.5" spans="1:2">
      <c r="A33" s="9">
        <v>4</v>
      </c>
      <c r="B33" s="447" t="s">
        <v>30</v>
      </c>
    </row>
    <row r="34" spans="1:2">
      <c r="A34" s="9">
        <v>5</v>
      </c>
      <c r="B34" s="447" t="s">
        <v>31</v>
      </c>
    </row>
    <row r="35" spans="1:2">
      <c r="A35" s="9">
        <v>6</v>
      </c>
      <c r="B35" s="447" t="s">
        <v>32</v>
      </c>
    </row>
    <row r="36" spans="1:2">
      <c r="A36" s="9">
        <v>7</v>
      </c>
      <c r="B36" s="447" t="s">
        <v>33</v>
      </c>
    </row>
    <row r="37" spans="1:2">
      <c r="A37" s="9"/>
      <c r="B37" s="447"/>
    </row>
    <row r="39" spans="1:2">
      <c r="A39" s="453" t="s">
        <v>34</v>
      </c>
      <c r="B39" s="45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F5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6.1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256</v>
      </c>
      <c r="B2" s="5" t="s">
        <v>261</v>
      </c>
      <c r="C2" s="5" t="s">
        <v>257</v>
      </c>
      <c r="D2" s="5" t="s">
        <v>258</v>
      </c>
      <c r="E2" s="5" t="s">
        <v>259</v>
      </c>
      <c r="F2" s="5" t="s">
        <v>260</v>
      </c>
      <c r="G2" s="4" t="s">
        <v>282</v>
      </c>
      <c r="H2" s="4"/>
      <c r="I2" s="4" t="s">
        <v>283</v>
      </c>
      <c r="J2" s="4"/>
      <c r="K2" s="6" t="s">
        <v>284</v>
      </c>
      <c r="L2" s="76" t="s">
        <v>285</v>
      </c>
      <c r="M2" s="22" t="s">
        <v>286</v>
      </c>
    </row>
    <row r="3" s="1" customFormat="1" ht="16.5" spans="1:13">
      <c r="A3" s="4"/>
      <c r="B3" s="7"/>
      <c r="C3" s="7"/>
      <c r="D3" s="7"/>
      <c r="E3" s="7"/>
      <c r="F3" s="7"/>
      <c r="G3" s="4" t="s">
        <v>287</v>
      </c>
      <c r="H3" s="4" t="s">
        <v>288</v>
      </c>
      <c r="I3" s="4" t="s">
        <v>287</v>
      </c>
      <c r="J3" s="4" t="s">
        <v>288</v>
      </c>
      <c r="K3" s="8"/>
      <c r="L3" s="77"/>
      <c r="M3" s="23"/>
    </row>
    <row r="4" ht="22" customHeight="1" spans="1:13">
      <c r="A4" s="68">
        <v>1</v>
      </c>
      <c r="B4" s="26" t="s">
        <v>275</v>
      </c>
      <c r="C4" s="26" t="s">
        <v>271</v>
      </c>
      <c r="D4" s="26" t="s">
        <v>272</v>
      </c>
      <c r="E4" s="26" t="s">
        <v>273</v>
      </c>
      <c r="F4" s="26" t="s">
        <v>274</v>
      </c>
      <c r="G4" s="69">
        <v>-0.01</v>
      </c>
      <c r="H4" s="69">
        <v>0</v>
      </c>
      <c r="I4" s="69">
        <v>-0.01</v>
      </c>
      <c r="J4" s="69">
        <v>0</v>
      </c>
      <c r="K4" s="72"/>
      <c r="L4" s="12" t="s">
        <v>95</v>
      </c>
      <c r="M4" s="12" t="s">
        <v>289</v>
      </c>
    </row>
    <row r="5" ht="22" customHeight="1" spans="1:13">
      <c r="A5" s="68">
        <v>2</v>
      </c>
      <c r="B5" s="26" t="s">
        <v>275</v>
      </c>
      <c r="C5" s="26" t="s">
        <v>276</v>
      </c>
      <c r="D5" s="26" t="s">
        <v>272</v>
      </c>
      <c r="E5" s="26" t="s">
        <v>277</v>
      </c>
      <c r="F5" s="26" t="s">
        <v>274</v>
      </c>
      <c r="G5" s="69">
        <v>-0.01</v>
      </c>
      <c r="H5" s="69">
        <v>0</v>
      </c>
      <c r="I5" s="69">
        <v>-0.01</v>
      </c>
      <c r="J5" s="69">
        <v>0</v>
      </c>
      <c r="K5" s="72"/>
      <c r="L5" s="12" t="s">
        <v>95</v>
      </c>
      <c r="M5" s="12" t="s">
        <v>289</v>
      </c>
    </row>
    <row r="6" ht="22" customHeight="1" spans="1:13">
      <c r="A6" s="68"/>
      <c r="B6" s="30"/>
      <c r="C6" s="29"/>
      <c r="D6" s="30"/>
      <c r="E6" s="29"/>
      <c r="F6" s="31"/>
      <c r="G6" s="69"/>
      <c r="H6" s="69"/>
      <c r="I6" s="69"/>
      <c r="J6" s="69"/>
      <c r="K6" s="72"/>
      <c r="L6" s="12"/>
      <c r="M6" s="12"/>
    </row>
    <row r="7" ht="22" customHeight="1" spans="1:13">
      <c r="A7" s="68"/>
      <c r="B7" s="70"/>
      <c r="C7" s="55"/>
      <c r="D7" s="70"/>
      <c r="E7" s="57"/>
      <c r="F7" s="70"/>
      <c r="G7" s="69"/>
      <c r="H7" s="69"/>
      <c r="I7" s="69"/>
      <c r="J7" s="69"/>
      <c r="K7" s="72"/>
      <c r="L7" s="12"/>
      <c r="M7" s="12"/>
    </row>
    <row r="8" ht="22" customHeight="1" spans="1:13">
      <c r="A8" s="68"/>
      <c r="B8" s="71"/>
      <c r="C8" s="33"/>
      <c r="D8" s="33"/>
      <c r="E8" s="33"/>
      <c r="F8" s="34"/>
      <c r="G8" s="72"/>
      <c r="H8" s="73"/>
      <c r="I8" s="73"/>
      <c r="J8" s="73"/>
      <c r="K8" s="72"/>
      <c r="L8" s="9"/>
      <c r="M8" s="9"/>
    </row>
    <row r="9" ht="22" customHeight="1" spans="1:13">
      <c r="A9" s="68"/>
      <c r="B9" s="71"/>
      <c r="C9" s="33"/>
      <c r="D9" s="33"/>
      <c r="E9" s="33"/>
      <c r="F9" s="34"/>
      <c r="G9" s="72"/>
      <c r="H9" s="73"/>
      <c r="I9" s="73"/>
      <c r="J9" s="73"/>
      <c r="K9" s="72"/>
      <c r="L9" s="9"/>
      <c r="M9" s="9"/>
    </row>
    <row r="10" ht="22" customHeight="1" spans="1:13">
      <c r="A10" s="68"/>
      <c r="B10" s="71"/>
      <c r="C10" s="33"/>
      <c r="D10" s="33"/>
      <c r="E10" s="33"/>
      <c r="F10" s="34"/>
      <c r="G10" s="72"/>
      <c r="H10" s="73"/>
      <c r="I10" s="73"/>
      <c r="J10" s="73"/>
      <c r="K10" s="72"/>
      <c r="L10" s="9"/>
      <c r="M10" s="9"/>
    </row>
    <row r="11" ht="22" customHeight="1" spans="1:13">
      <c r="A11" s="68"/>
      <c r="B11" s="71"/>
      <c r="C11" s="33"/>
      <c r="D11" s="33"/>
      <c r="E11" s="33"/>
      <c r="F11" s="34"/>
      <c r="G11" s="72"/>
      <c r="H11" s="73"/>
      <c r="I11" s="73"/>
      <c r="J11" s="73"/>
      <c r="K11" s="72"/>
      <c r="L11" s="9"/>
      <c r="M11" s="9"/>
    </row>
    <row r="12" s="2" customFormat="1" ht="18.75" spans="1:13">
      <c r="A12" s="16" t="s">
        <v>290</v>
      </c>
      <c r="B12" s="17"/>
      <c r="C12" s="17"/>
      <c r="D12" s="33"/>
      <c r="E12" s="18"/>
      <c r="F12" s="34"/>
      <c r="G12" s="35"/>
      <c r="H12" s="16" t="s">
        <v>279</v>
      </c>
      <c r="I12" s="17"/>
      <c r="J12" s="17"/>
      <c r="K12" s="18"/>
      <c r="L12" s="78"/>
      <c r="M12" s="24"/>
    </row>
    <row r="13" ht="84" customHeight="1" spans="1:13">
      <c r="A13" s="74" t="s">
        <v>291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9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N10" sqref="N10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7.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293</v>
      </c>
      <c r="B2" s="5" t="s">
        <v>261</v>
      </c>
      <c r="C2" s="5" t="s">
        <v>257</v>
      </c>
      <c r="D2" s="5" t="s">
        <v>258</v>
      </c>
      <c r="E2" s="5" t="s">
        <v>259</v>
      </c>
      <c r="F2" s="5" t="s">
        <v>260</v>
      </c>
      <c r="G2" s="42" t="s">
        <v>294</v>
      </c>
      <c r="H2" s="43"/>
      <c r="I2" s="65"/>
      <c r="J2" s="42" t="s">
        <v>295</v>
      </c>
      <c r="K2" s="43"/>
      <c r="L2" s="65"/>
      <c r="M2" s="42" t="s">
        <v>296</v>
      </c>
      <c r="N2" s="43"/>
      <c r="O2" s="65"/>
      <c r="P2" s="42" t="s">
        <v>297</v>
      </c>
      <c r="Q2" s="43"/>
      <c r="R2" s="65"/>
      <c r="S2" s="43" t="s">
        <v>298</v>
      </c>
      <c r="T2" s="43"/>
      <c r="U2" s="65"/>
      <c r="V2" s="38" t="s">
        <v>299</v>
      </c>
      <c r="W2" s="38" t="s">
        <v>270</v>
      </c>
    </row>
    <row r="3" s="1" customFormat="1" ht="16.5" spans="1:23">
      <c r="A3" s="7"/>
      <c r="B3" s="44"/>
      <c r="C3" s="44"/>
      <c r="D3" s="44"/>
      <c r="E3" s="44"/>
      <c r="F3" s="44"/>
      <c r="G3" s="4" t="s">
        <v>300</v>
      </c>
      <c r="H3" s="4" t="s">
        <v>67</v>
      </c>
      <c r="I3" s="4" t="s">
        <v>261</v>
      </c>
      <c r="J3" s="4" t="s">
        <v>300</v>
      </c>
      <c r="K3" s="4" t="s">
        <v>67</v>
      </c>
      <c r="L3" s="4" t="s">
        <v>261</v>
      </c>
      <c r="M3" s="4" t="s">
        <v>300</v>
      </c>
      <c r="N3" s="4" t="s">
        <v>67</v>
      </c>
      <c r="O3" s="4" t="s">
        <v>261</v>
      </c>
      <c r="P3" s="4" t="s">
        <v>300</v>
      </c>
      <c r="Q3" s="4" t="s">
        <v>67</v>
      </c>
      <c r="R3" s="4" t="s">
        <v>261</v>
      </c>
      <c r="S3" s="4" t="s">
        <v>300</v>
      </c>
      <c r="T3" s="4" t="s">
        <v>67</v>
      </c>
      <c r="U3" s="4" t="s">
        <v>261</v>
      </c>
      <c r="V3" s="67"/>
      <c r="W3" s="67"/>
    </row>
    <row r="4" spans="1:23">
      <c r="A4" s="45" t="s">
        <v>301</v>
      </c>
      <c r="B4" s="46" t="s">
        <v>275</v>
      </c>
      <c r="C4" s="26" t="s">
        <v>271</v>
      </c>
      <c r="D4" s="26" t="s">
        <v>272</v>
      </c>
      <c r="E4" s="26" t="s">
        <v>273</v>
      </c>
      <c r="F4" s="26" t="s">
        <v>274</v>
      </c>
      <c r="G4" s="27" t="s">
        <v>302</v>
      </c>
      <c r="H4" s="47"/>
      <c r="I4" s="47" t="s">
        <v>303</v>
      </c>
      <c r="J4" s="47"/>
      <c r="K4" s="27"/>
      <c r="L4" s="27"/>
      <c r="M4" s="12"/>
      <c r="N4" s="12"/>
      <c r="O4" s="12"/>
      <c r="P4" s="12"/>
      <c r="Q4" s="12"/>
      <c r="R4" s="12"/>
      <c r="S4" s="12"/>
      <c r="T4" s="12"/>
      <c r="U4" s="12"/>
      <c r="V4" s="12" t="s">
        <v>304</v>
      </c>
      <c r="W4" s="12"/>
    </row>
    <row r="5" ht="16.5" spans="1:23">
      <c r="A5" s="48"/>
      <c r="B5" s="49"/>
      <c r="C5" s="26" t="s">
        <v>276</v>
      </c>
      <c r="D5" s="26" t="s">
        <v>272</v>
      </c>
      <c r="E5" s="26" t="s">
        <v>277</v>
      </c>
      <c r="F5" s="26" t="s">
        <v>274</v>
      </c>
      <c r="G5" s="50" t="s">
        <v>305</v>
      </c>
      <c r="H5" s="51"/>
      <c r="I5" s="66"/>
      <c r="J5" s="50" t="s">
        <v>306</v>
      </c>
      <c r="K5" s="51"/>
      <c r="L5" s="66"/>
      <c r="M5" s="42" t="s">
        <v>307</v>
      </c>
      <c r="N5" s="43"/>
      <c r="O5" s="65"/>
      <c r="P5" s="42" t="s">
        <v>308</v>
      </c>
      <c r="Q5" s="43"/>
      <c r="R5" s="65"/>
      <c r="S5" s="43" t="s">
        <v>309</v>
      </c>
      <c r="T5" s="43"/>
      <c r="U5" s="65"/>
      <c r="V5" s="12"/>
      <c r="W5" s="12"/>
    </row>
    <row r="6" ht="18.75" spans="1:23">
      <c r="A6" s="48"/>
      <c r="B6" s="49"/>
      <c r="C6" s="29"/>
      <c r="D6" s="30"/>
      <c r="E6" s="29"/>
      <c r="F6" s="31"/>
      <c r="G6" s="52" t="s">
        <v>300</v>
      </c>
      <c r="H6" s="52" t="s">
        <v>67</v>
      </c>
      <c r="I6" s="52" t="s">
        <v>261</v>
      </c>
      <c r="J6" s="52" t="s">
        <v>300</v>
      </c>
      <c r="K6" s="52" t="s">
        <v>67</v>
      </c>
      <c r="L6" s="52" t="s">
        <v>261</v>
      </c>
      <c r="M6" s="4" t="s">
        <v>300</v>
      </c>
      <c r="N6" s="4" t="s">
        <v>67</v>
      </c>
      <c r="O6" s="4" t="s">
        <v>261</v>
      </c>
      <c r="P6" s="4" t="s">
        <v>300</v>
      </c>
      <c r="Q6" s="4" t="s">
        <v>67</v>
      </c>
      <c r="R6" s="4" t="s">
        <v>261</v>
      </c>
      <c r="S6" s="4" t="s">
        <v>300</v>
      </c>
      <c r="T6" s="4" t="s">
        <v>67</v>
      </c>
      <c r="U6" s="4" t="s">
        <v>261</v>
      </c>
      <c r="V6" s="12"/>
      <c r="W6" s="12"/>
    </row>
    <row r="7" ht="15" spans="1:23">
      <c r="A7" s="53"/>
      <c r="B7" s="54"/>
      <c r="C7" s="55"/>
      <c r="D7" s="56"/>
      <c r="E7" s="57"/>
      <c r="F7" s="56"/>
      <c r="G7" s="27"/>
      <c r="H7" s="47"/>
      <c r="I7" s="47"/>
      <c r="J7" s="47"/>
      <c r="K7" s="47"/>
      <c r="L7" s="27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45"/>
      <c r="B8" s="46"/>
      <c r="C8" s="58"/>
      <c r="D8" s="58"/>
      <c r="E8" s="58"/>
      <c r="F8" s="45"/>
      <c r="G8" s="12"/>
      <c r="H8" s="47"/>
      <c r="I8" s="4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ht="22" customHeight="1" spans="1:23">
      <c r="A9" s="48"/>
      <c r="B9" s="49"/>
      <c r="C9" s="53"/>
      <c r="D9" s="59"/>
      <c r="E9" s="53"/>
      <c r="F9" s="53"/>
      <c r="G9" s="12"/>
      <c r="H9" s="47"/>
      <c r="I9" s="4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45"/>
      <c r="B10" s="46"/>
      <c r="C10" s="60"/>
      <c r="D10" s="58"/>
      <c r="E10" s="60"/>
      <c r="F10" s="45"/>
      <c r="G10" s="12"/>
      <c r="H10" s="47"/>
      <c r="I10" s="4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8"/>
      <c r="B11" s="49"/>
      <c r="C11" s="61"/>
      <c r="D11" s="59"/>
      <c r="E11" s="61"/>
      <c r="F11" s="53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62"/>
      <c r="B12" s="62"/>
      <c r="C12" s="62"/>
      <c r="D12" s="62"/>
      <c r="E12" s="62"/>
      <c r="F12" s="6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61"/>
      <c r="B13" s="61"/>
      <c r="C13" s="61"/>
      <c r="D13" s="61"/>
      <c r="E13" s="61"/>
      <c r="F13" s="61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62"/>
      <c r="B14" s="62"/>
      <c r="C14" s="62"/>
      <c r="D14" s="62"/>
      <c r="E14" s="62"/>
      <c r="F14" s="6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61"/>
      <c r="B15" s="61"/>
      <c r="C15" s="61"/>
      <c r="D15" s="61"/>
      <c r="E15" s="61"/>
      <c r="F15" s="61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6" t="s">
        <v>310</v>
      </c>
      <c r="B17" s="17"/>
      <c r="C17" s="17"/>
      <c r="D17" s="17"/>
      <c r="E17" s="18"/>
      <c r="F17" s="19"/>
      <c r="G17" s="35"/>
      <c r="H17" s="41"/>
      <c r="I17" s="41"/>
      <c r="J17" s="16" t="s">
        <v>279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4"/>
    </row>
    <row r="18" ht="80" customHeight="1" spans="1:23">
      <c r="A18" s="63" t="s">
        <v>311</v>
      </c>
      <c r="B18" s="63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7" t="s">
        <v>313</v>
      </c>
      <c r="B2" s="38" t="s">
        <v>257</v>
      </c>
      <c r="C2" s="38" t="s">
        <v>258</v>
      </c>
      <c r="D2" s="38" t="s">
        <v>259</v>
      </c>
      <c r="E2" s="38" t="s">
        <v>260</v>
      </c>
      <c r="F2" s="38" t="s">
        <v>261</v>
      </c>
      <c r="G2" s="37" t="s">
        <v>314</v>
      </c>
      <c r="H2" s="37" t="s">
        <v>315</v>
      </c>
      <c r="I2" s="37" t="s">
        <v>316</v>
      </c>
      <c r="J2" s="37" t="s">
        <v>315</v>
      </c>
      <c r="K2" s="37" t="s">
        <v>317</v>
      </c>
      <c r="L2" s="37" t="s">
        <v>315</v>
      </c>
      <c r="M2" s="38" t="s">
        <v>299</v>
      </c>
      <c r="N2" s="38" t="s">
        <v>270</v>
      </c>
    </row>
    <row r="3" spans="1:14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39" t="s">
        <v>313</v>
      </c>
      <c r="B4" s="40" t="s">
        <v>318</v>
      </c>
      <c r="C4" s="40" t="s">
        <v>300</v>
      </c>
      <c r="D4" s="40" t="s">
        <v>259</v>
      </c>
      <c r="E4" s="38" t="s">
        <v>260</v>
      </c>
      <c r="F4" s="38" t="s">
        <v>261</v>
      </c>
      <c r="G4" s="37" t="s">
        <v>314</v>
      </c>
      <c r="H4" s="37" t="s">
        <v>315</v>
      </c>
      <c r="I4" s="37" t="s">
        <v>316</v>
      </c>
      <c r="J4" s="37" t="s">
        <v>315</v>
      </c>
      <c r="K4" s="37" t="s">
        <v>317</v>
      </c>
      <c r="L4" s="37" t="s">
        <v>315</v>
      </c>
      <c r="M4" s="38" t="s">
        <v>299</v>
      </c>
      <c r="N4" s="38" t="s">
        <v>270</v>
      </c>
    </row>
    <row r="5" spans="1:14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9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6" t="s">
        <v>319</v>
      </c>
      <c r="B11" s="17"/>
      <c r="C11" s="17"/>
      <c r="D11" s="18"/>
      <c r="E11" s="19"/>
      <c r="F11" s="41"/>
      <c r="G11" s="35"/>
      <c r="H11" s="41"/>
      <c r="I11" s="16" t="s">
        <v>320</v>
      </c>
      <c r="J11" s="17"/>
      <c r="K11" s="17"/>
      <c r="L11" s="17"/>
      <c r="M11" s="17"/>
      <c r="N11" s="24"/>
    </row>
    <row r="12" ht="16.5" spans="1:14">
      <c r="A12" s="20" t="s">
        <v>321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H21" sqref="H21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3.5" customWidth="1"/>
    <col min="8" max="9" width="14" customWidth="1"/>
    <col min="10" max="10" width="11.5" customWidth="1"/>
  </cols>
  <sheetData>
    <row r="1" ht="29.25" spans="1:10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293</v>
      </c>
      <c r="B2" s="5" t="s">
        <v>261</v>
      </c>
      <c r="C2" s="5" t="s">
        <v>257</v>
      </c>
      <c r="D2" s="5" t="s">
        <v>258</v>
      </c>
      <c r="E2" s="5" t="s">
        <v>259</v>
      </c>
      <c r="F2" s="5" t="s">
        <v>260</v>
      </c>
      <c r="G2" s="4" t="s">
        <v>323</v>
      </c>
      <c r="H2" s="4" t="s">
        <v>324</v>
      </c>
      <c r="I2" s="4" t="s">
        <v>325</v>
      </c>
      <c r="J2" s="4" t="s">
        <v>326</v>
      </c>
      <c r="K2" s="5" t="s">
        <v>299</v>
      </c>
      <c r="L2" s="5" t="s">
        <v>270</v>
      </c>
    </row>
    <row r="3" ht="30" customHeight="1" spans="1:12">
      <c r="A3" s="25">
        <v>1</v>
      </c>
      <c r="B3" s="26" t="s">
        <v>275</v>
      </c>
      <c r="C3" s="26" t="s">
        <v>271</v>
      </c>
      <c r="D3" s="26" t="s">
        <v>272</v>
      </c>
      <c r="E3" s="26" t="s">
        <v>273</v>
      </c>
      <c r="F3" s="26" t="s">
        <v>274</v>
      </c>
      <c r="G3" s="12" t="s">
        <v>327</v>
      </c>
      <c r="H3" s="27"/>
      <c r="I3" s="27"/>
      <c r="J3" s="12"/>
      <c r="K3" s="36" t="s">
        <v>328</v>
      </c>
      <c r="L3" s="12" t="s">
        <v>289</v>
      </c>
    </row>
    <row r="4" ht="30" customHeight="1" spans="1:12">
      <c r="A4" s="25">
        <v>2</v>
      </c>
      <c r="B4" s="26" t="s">
        <v>275</v>
      </c>
      <c r="C4" s="26" t="s">
        <v>276</v>
      </c>
      <c r="D4" s="26" t="s">
        <v>272</v>
      </c>
      <c r="E4" s="26" t="s">
        <v>277</v>
      </c>
      <c r="F4" s="26" t="s">
        <v>274</v>
      </c>
      <c r="G4" s="12" t="s">
        <v>327</v>
      </c>
      <c r="H4" s="27"/>
      <c r="I4" s="27"/>
      <c r="J4" s="12"/>
      <c r="K4" s="36" t="s">
        <v>328</v>
      </c>
      <c r="L4" s="12" t="s">
        <v>289</v>
      </c>
    </row>
    <row r="5" ht="30" customHeight="1" spans="1:12">
      <c r="A5" s="25"/>
      <c r="B5" s="28"/>
      <c r="C5" s="29"/>
      <c r="D5" s="30"/>
      <c r="E5" s="29"/>
      <c r="F5" s="31"/>
      <c r="G5" s="12"/>
      <c r="H5" s="12"/>
      <c r="I5" s="9"/>
      <c r="J5" s="9"/>
      <c r="K5" s="36"/>
      <c r="L5" s="12"/>
    </row>
    <row r="6" spans="1:12">
      <c r="A6" s="32"/>
      <c r="B6" s="33"/>
      <c r="C6" s="33"/>
      <c r="D6" s="33"/>
      <c r="E6" s="33"/>
      <c r="F6" s="34"/>
      <c r="G6" s="12"/>
      <c r="H6" s="12"/>
      <c r="I6" s="9"/>
      <c r="J6" s="9"/>
      <c r="K6" s="36"/>
      <c r="L6" s="12"/>
    </row>
    <row r="7" spans="1:12">
      <c r="A7" s="9"/>
      <c r="B7" s="33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6" t="s">
        <v>329</v>
      </c>
      <c r="B9" s="17"/>
      <c r="C9" s="17"/>
      <c r="D9" s="17"/>
      <c r="E9" s="18"/>
      <c r="F9" s="19"/>
      <c r="G9" s="35"/>
      <c r="H9" s="16" t="s">
        <v>330</v>
      </c>
      <c r="I9" s="17"/>
      <c r="J9" s="17"/>
      <c r="K9" s="17"/>
      <c r="L9" s="24"/>
    </row>
    <row r="10" ht="16.5" spans="1:12">
      <c r="A10" s="20" t="s">
        <v>331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20" sqref="H20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256</v>
      </c>
      <c r="B2" s="5" t="s">
        <v>261</v>
      </c>
      <c r="C2" s="5" t="s">
        <v>300</v>
      </c>
      <c r="D2" s="5" t="s">
        <v>259</v>
      </c>
      <c r="E2" s="5" t="s">
        <v>260</v>
      </c>
      <c r="F2" s="4" t="s">
        <v>333</v>
      </c>
      <c r="G2" s="4" t="s">
        <v>283</v>
      </c>
      <c r="H2" s="6" t="s">
        <v>284</v>
      </c>
      <c r="I2" s="22" t="s">
        <v>286</v>
      </c>
    </row>
    <row r="3" s="1" customFormat="1" ht="16.5" spans="1:9">
      <c r="A3" s="4"/>
      <c r="B3" s="7"/>
      <c r="C3" s="7"/>
      <c r="D3" s="7"/>
      <c r="E3" s="7"/>
      <c r="F3" s="4" t="s">
        <v>334</v>
      </c>
      <c r="G3" s="4" t="s">
        <v>287</v>
      </c>
      <c r="H3" s="8"/>
      <c r="I3" s="23"/>
    </row>
    <row r="4" ht="22.5" spans="1:9">
      <c r="A4" s="9">
        <v>1</v>
      </c>
      <c r="B4" s="9" t="s">
        <v>303</v>
      </c>
      <c r="C4" s="10" t="s">
        <v>335</v>
      </c>
      <c r="D4" s="11" t="s">
        <v>336</v>
      </c>
      <c r="E4" s="12" t="s">
        <v>62</v>
      </c>
      <c r="F4" s="13" t="s">
        <v>337</v>
      </c>
      <c r="G4" s="13" t="s">
        <v>338</v>
      </c>
      <c r="H4" s="12">
        <v>-7</v>
      </c>
      <c r="I4" s="12" t="s">
        <v>289</v>
      </c>
    </row>
    <row r="5" ht="22.5" spans="1:9">
      <c r="A5" s="9">
        <v>2</v>
      </c>
      <c r="B5" s="9" t="s">
        <v>303</v>
      </c>
      <c r="C5" s="10" t="s">
        <v>339</v>
      </c>
      <c r="D5" s="455" t="s">
        <v>340</v>
      </c>
      <c r="E5" s="12" t="s">
        <v>62</v>
      </c>
      <c r="F5" s="13" t="s">
        <v>338</v>
      </c>
      <c r="G5" s="13" t="s">
        <v>338</v>
      </c>
      <c r="H5" s="12">
        <v>-8</v>
      </c>
      <c r="I5" s="12" t="s">
        <v>289</v>
      </c>
    </row>
    <row r="6" spans="1:9">
      <c r="A6" s="9"/>
      <c r="B6" s="9"/>
      <c r="C6" s="10"/>
      <c r="D6" s="15"/>
      <c r="E6" s="12"/>
      <c r="F6" s="13"/>
      <c r="G6" s="13"/>
      <c r="H6" s="12"/>
      <c r="I6" s="12"/>
    </row>
    <row r="7" spans="1:9">
      <c r="A7" s="9"/>
      <c r="B7" s="9"/>
      <c r="C7" s="12"/>
      <c r="D7" s="12"/>
      <c r="E7" s="12"/>
      <c r="F7" s="12"/>
      <c r="G7" s="12"/>
      <c r="H7" s="12"/>
      <c r="I7" s="12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6" t="s">
        <v>341</v>
      </c>
      <c r="B12" s="17"/>
      <c r="C12" s="17"/>
      <c r="D12" s="18"/>
      <c r="E12" s="19"/>
      <c r="F12" s="16" t="s">
        <v>342</v>
      </c>
      <c r="G12" s="17"/>
      <c r="H12" s="18"/>
      <c r="I12" s="24"/>
    </row>
    <row r="13" ht="16.5" spans="1:9">
      <c r="A13" s="20" t="s">
        <v>343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3" t="s">
        <v>35</v>
      </c>
      <c r="C2" s="424"/>
      <c r="D2" s="424"/>
      <c r="E2" s="424"/>
      <c r="F2" s="424"/>
      <c r="G2" s="424"/>
      <c r="H2" s="424"/>
      <c r="I2" s="438"/>
    </row>
    <row r="3" ht="27.95" customHeight="1" spans="2:9">
      <c r="B3" s="425"/>
      <c r="C3" s="426"/>
      <c r="D3" s="427" t="s">
        <v>36</v>
      </c>
      <c r="E3" s="428"/>
      <c r="F3" s="429" t="s">
        <v>37</v>
      </c>
      <c r="G3" s="430"/>
      <c r="H3" s="427" t="s">
        <v>38</v>
      </c>
      <c r="I3" s="439"/>
    </row>
    <row r="4" ht="27.95" customHeight="1" spans="2:9">
      <c r="B4" s="425" t="s">
        <v>39</v>
      </c>
      <c r="C4" s="426" t="s">
        <v>40</v>
      </c>
      <c r="D4" s="426" t="s">
        <v>41</v>
      </c>
      <c r="E4" s="426" t="s">
        <v>42</v>
      </c>
      <c r="F4" s="431" t="s">
        <v>41</v>
      </c>
      <c r="G4" s="431" t="s">
        <v>42</v>
      </c>
      <c r="H4" s="426" t="s">
        <v>41</v>
      </c>
      <c r="I4" s="440" t="s">
        <v>42</v>
      </c>
    </row>
    <row r="5" ht="27.95" customHeight="1" spans="2:9">
      <c r="B5" s="432" t="s">
        <v>43</v>
      </c>
      <c r="C5" s="9">
        <v>13</v>
      </c>
      <c r="D5" s="9">
        <v>0</v>
      </c>
      <c r="E5" s="9">
        <v>1</v>
      </c>
      <c r="F5" s="433">
        <v>0</v>
      </c>
      <c r="G5" s="433">
        <v>1</v>
      </c>
      <c r="H5" s="9">
        <v>1</v>
      </c>
      <c r="I5" s="441">
        <v>2</v>
      </c>
    </row>
    <row r="6" ht="27.95" customHeight="1" spans="2:9">
      <c r="B6" s="432" t="s">
        <v>44</v>
      </c>
      <c r="C6" s="9">
        <v>20</v>
      </c>
      <c r="D6" s="9">
        <v>0</v>
      </c>
      <c r="E6" s="9">
        <v>1</v>
      </c>
      <c r="F6" s="433">
        <v>1</v>
      </c>
      <c r="G6" s="433">
        <v>2</v>
      </c>
      <c r="H6" s="9">
        <v>2</v>
      </c>
      <c r="I6" s="441">
        <v>3</v>
      </c>
    </row>
    <row r="7" ht="27.95" customHeight="1" spans="2:9">
      <c r="B7" s="432" t="s">
        <v>45</v>
      </c>
      <c r="C7" s="9">
        <v>32</v>
      </c>
      <c r="D7" s="9">
        <v>0</v>
      </c>
      <c r="E7" s="9">
        <v>1</v>
      </c>
      <c r="F7" s="433">
        <v>2</v>
      </c>
      <c r="G7" s="433">
        <v>3</v>
      </c>
      <c r="H7" s="9">
        <v>3</v>
      </c>
      <c r="I7" s="441">
        <v>4</v>
      </c>
    </row>
    <row r="8" ht="27.95" customHeight="1" spans="2:9">
      <c r="B8" s="432" t="s">
        <v>46</v>
      </c>
      <c r="C8" s="9">
        <v>50</v>
      </c>
      <c r="D8" s="9">
        <v>1</v>
      </c>
      <c r="E8" s="9">
        <v>2</v>
      </c>
      <c r="F8" s="433">
        <v>3</v>
      </c>
      <c r="G8" s="433">
        <v>4</v>
      </c>
      <c r="H8" s="9">
        <v>5</v>
      </c>
      <c r="I8" s="441">
        <v>6</v>
      </c>
    </row>
    <row r="9" ht="27.95" customHeight="1" spans="2:9">
      <c r="B9" s="432" t="s">
        <v>47</v>
      </c>
      <c r="C9" s="9">
        <v>80</v>
      </c>
      <c r="D9" s="9">
        <v>2</v>
      </c>
      <c r="E9" s="9">
        <v>3</v>
      </c>
      <c r="F9" s="433">
        <v>5</v>
      </c>
      <c r="G9" s="433">
        <v>6</v>
      </c>
      <c r="H9" s="9">
        <v>7</v>
      </c>
      <c r="I9" s="441">
        <v>8</v>
      </c>
    </row>
    <row r="10" ht="27.95" customHeight="1" spans="2:9">
      <c r="B10" s="432" t="s">
        <v>48</v>
      </c>
      <c r="C10" s="9">
        <v>125</v>
      </c>
      <c r="D10" s="9">
        <v>3</v>
      </c>
      <c r="E10" s="9">
        <v>4</v>
      </c>
      <c r="F10" s="433">
        <v>7</v>
      </c>
      <c r="G10" s="433">
        <v>8</v>
      </c>
      <c r="H10" s="9">
        <v>10</v>
      </c>
      <c r="I10" s="441">
        <v>11</v>
      </c>
    </row>
    <row r="11" ht="27.95" customHeight="1" spans="2:9">
      <c r="B11" s="432" t="s">
        <v>49</v>
      </c>
      <c r="C11" s="9">
        <v>200</v>
      </c>
      <c r="D11" s="9">
        <v>5</v>
      </c>
      <c r="E11" s="9">
        <v>6</v>
      </c>
      <c r="F11" s="433">
        <v>10</v>
      </c>
      <c r="G11" s="433">
        <v>11</v>
      </c>
      <c r="H11" s="9">
        <v>14</v>
      </c>
      <c r="I11" s="441">
        <v>15</v>
      </c>
    </row>
    <row r="12" ht="27.95" customHeight="1" spans="2:9">
      <c r="B12" s="434" t="s">
        <v>50</v>
      </c>
      <c r="C12" s="435">
        <v>315</v>
      </c>
      <c r="D12" s="435">
        <v>7</v>
      </c>
      <c r="E12" s="435">
        <v>8</v>
      </c>
      <c r="F12" s="436">
        <v>14</v>
      </c>
      <c r="G12" s="436">
        <v>15</v>
      </c>
      <c r="H12" s="435">
        <v>21</v>
      </c>
      <c r="I12" s="442">
        <v>22</v>
      </c>
    </row>
    <row r="14" spans="2:4">
      <c r="B14" s="437" t="s">
        <v>51</v>
      </c>
      <c r="C14" s="437"/>
      <c r="D14" s="43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topLeftCell="A18" workbookViewId="0">
      <selection activeCell="A29" sqref="A29:K29"/>
    </sheetView>
  </sheetViews>
  <sheetFormatPr defaultColWidth="10.375" defaultRowHeight="16.5" customHeight="1"/>
  <cols>
    <col min="1" max="1" width="11.125" style="255" customWidth="1"/>
    <col min="2" max="9" width="10.375" style="255"/>
    <col min="10" max="10" width="8.875" style="255" customWidth="1"/>
    <col min="11" max="11" width="12" style="255" customWidth="1"/>
    <col min="12" max="16384" width="10.375" style="255"/>
  </cols>
  <sheetData>
    <row r="1" ht="21" spans="1:11">
      <c r="A1" s="352" t="s">
        <v>52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</row>
    <row r="2" ht="15" spans="1:11">
      <c r="A2" s="256" t="s">
        <v>53</v>
      </c>
      <c r="B2" s="257" t="s">
        <v>54</v>
      </c>
      <c r="C2" s="257"/>
      <c r="D2" s="258" t="s">
        <v>55</v>
      </c>
      <c r="E2" s="258"/>
      <c r="F2" s="257" t="s">
        <v>56</v>
      </c>
      <c r="G2" s="257"/>
      <c r="H2" s="259" t="s">
        <v>57</v>
      </c>
      <c r="I2" s="330" t="s">
        <v>56</v>
      </c>
      <c r="J2" s="330"/>
      <c r="K2" s="331"/>
    </row>
    <row r="3" ht="14.25" spans="1:11">
      <c r="A3" s="260" t="s">
        <v>58</v>
      </c>
      <c r="B3" s="261"/>
      <c r="C3" s="262"/>
      <c r="D3" s="263" t="s">
        <v>59</v>
      </c>
      <c r="E3" s="264"/>
      <c r="F3" s="264"/>
      <c r="G3" s="265"/>
      <c r="H3" s="263" t="s">
        <v>60</v>
      </c>
      <c r="I3" s="264"/>
      <c r="J3" s="264"/>
      <c r="K3" s="265"/>
    </row>
    <row r="4" ht="14.25" spans="1:11">
      <c r="A4" s="266" t="s">
        <v>61</v>
      </c>
      <c r="B4" s="164" t="s">
        <v>62</v>
      </c>
      <c r="C4" s="165"/>
      <c r="D4" s="266" t="s">
        <v>63</v>
      </c>
      <c r="E4" s="267"/>
      <c r="F4" s="268">
        <v>45708</v>
      </c>
      <c r="G4" s="269"/>
      <c r="H4" s="266" t="s">
        <v>64</v>
      </c>
      <c r="I4" s="267"/>
      <c r="J4" s="164" t="s">
        <v>65</v>
      </c>
      <c r="K4" s="165" t="s">
        <v>66</v>
      </c>
    </row>
    <row r="5" ht="14.25" spans="1:11">
      <c r="A5" s="270" t="s">
        <v>67</v>
      </c>
      <c r="B5" s="164" t="s">
        <v>68</v>
      </c>
      <c r="C5" s="165"/>
      <c r="D5" s="266" t="s">
        <v>69</v>
      </c>
      <c r="E5" s="267"/>
      <c r="F5" s="268">
        <v>45662</v>
      </c>
      <c r="G5" s="269"/>
      <c r="H5" s="266" t="s">
        <v>70</v>
      </c>
      <c r="I5" s="267"/>
      <c r="J5" s="164" t="s">
        <v>65</v>
      </c>
      <c r="K5" s="165" t="s">
        <v>66</v>
      </c>
    </row>
    <row r="6" ht="14.25" spans="1:11">
      <c r="A6" s="266" t="s">
        <v>71</v>
      </c>
      <c r="B6" s="271" t="s">
        <v>72</v>
      </c>
      <c r="C6" s="272">
        <v>6</v>
      </c>
      <c r="D6" s="270" t="s">
        <v>73</v>
      </c>
      <c r="E6" s="273"/>
      <c r="F6" s="268">
        <v>45672</v>
      </c>
      <c r="G6" s="269"/>
      <c r="H6" s="266" t="s">
        <v>74</v>
      </c>
      <c r="I6" s="267"/>
      <c r="J6" s="164" t="s">
        <v>65</v>
      </c>
      <c r="K6" s="165" t="s">
        <v>66</v>
      </c>
    </row>
    <row r="7" ht="14.25" spans="1:11">
      <c r="A7" s="266" t="s">
        <v>75</v>
      </c>
      <c r="B7" s="274">
        <v>1850</v>
      </c>
      <c r="C7" s="275"/>
      <c r="D7" s="270" t="s">
        <v>76</v>
      </c>
      <c r="E7" s="276"/>
      <c r="F7" s="268">
        <v>45677</v>
      </c>
      <c r="G7" s="269"/>
      <c r="H7" s="266" t="s">
        <v>77</v>
      </c>
      <c r="I7" s="267"/>
      <c r="J7" s="164" t="s">
        <v>65</v>
      </c>
      <c r="K7" s="165" t="s">
        <v>66</v>
      </c>
    </row>
    <row r="8" ht="15" spans="1:11">
      <c r="A8" s="277" t="s">
        <v>78</v>
      </c>
      <c r="B8" s="278" t="s">
        <v>79</v>
      </c>
      <c r="C8" s="279"/>
      <c r="D8" s="280" t="s">
        <v>80</v>
      </c>
      <c r="E8" s="281"/>
      <c r="F8" s="282">
        <v>45698</v>
      </c>
      <c r="G8" s="283"/>
      <c r="H8" s="280" t="s">
        <v>81</v>
      </c>
      <c r="I8" s="281"/>
      <c r="J8" s="300" t="s">
        <v>65</v>
      </c>
      <c r="K8" s="332" t="s">
        <v>66</v>
      </c>
    </row>
    <row r="9" ht="15" spans="1:11">
      <c r="A9" s="353" t="s">
        <v>82</v>
      </c>
      <c r="B9" s="354"/>
      <c r="C9" s="354"/>
      <c r="D9" s="355"/>
      <c r="E9" s="355"/>
      <c r="F9" s="355"/>
      <c r="G9" s="355"/>
      <c r="H9" s="355"/>
      <c r="I9" s="355"/>
      <c r="J9" s="355"/>
      <c r="K9" s="404"/>
    </row>
    <row r="10" ht="15" spans="1:11">
      <c r="A10" s="356" t="s">
        <v>83</v>
      </c>
      <c r="B10" s="357"/>
      <c r="C10" s="357"/>
      <c r="D10" s="357"/>
      <c r="E10" s="357"/>
      <c r="F10" s="357"/>
      <c r="G10" s="357"/>
      <c r="H10" s="357"/>
      <c r="I10" s="357"/>
      <c r="J10" s="357"/>
      <c r="K10" s="405"/>
    </row>
    <row r="11" ht="14.25" spans="1:11">
      <c r="A11" s="358" t="s">
        <v>84</v>
      </c>
      <c r="B11" s="359" t="s">
        <v>85</v>
      </c>
      <c r="C11" s="360" t="s">
        <v>86</v>
      </c>
      <c r="D11" s="361"/>
      <c r="E11" s="362" t="s">
        <v>87</v>
      </c>
      <c r="F11" s="359" t="s">
        <v>85</v>
      </c>
      <c r="G11" s="360" t="s">
        <v>86</v>
      </c>
      <c r="H11" s="360" t="s">
        <v>88</v>
      </c>
      <c r="I11" s="362" t="s">
        <v>89</v>
      </c>
      <c r="J11" s="359" t="s">
        <v>85</v>
      </c>
      <c r="K11" s="406" t="s">
        <v>86</v>
      </c>
    </row>
    <row r="12" ht="14.25" spans="1:11">
      <c r="A12" s="270" t="s">
        <v>90</v>
      </c>
      <c r="B12" s="290" t="s">
        <v>85</v>
      </c>
      <c r="C12" s="164" t="s">
        <v>86</v>
      </c>
      <c r="D12" s="276"/>
      <c r="E12" s="273" t="s">
        <v>91</v>
      </c>
      <c r="F12" s="290" t="s">
        <v>85</v>
      </c>
      <c r="G12" s="164" t="s">
        <v>86</v>
      </c>
      <c r="H12" s="164" t="s">
        <v>88</v>
      </c>
      <c r="I12" s="273" t="s">
        <v>92</v>
      </c>
      <c r="J12" s="290" t="s">
        <v>85</v>
      </c>
      <c r="K12" s="165" t="s">
        <v>86</v>
      </c>
    </row>
    <row r="13" ht="14.25" spans="1:11">
      <c r="A13" s="270" t="s">
        <v>93</v>
      </c>
      <c r="B13" s="290" t="s">
        <v>85</v>
      </c>
      <c r="C13" s="164" t="s">
        <v>86</v>
      </c>
      <c r="D13" s="276"/>
      <c r="E13" s="273" t="s">
        <v>94</v>
      </c>
      <c r="F13" s="164" t="s">
        <v>95</v>
      </c>
      <c r="G13" s="164" t="s">
        <v>96</v>
      </c>
      <c r="H13" s="164" t="s">
        <v>88</v>
      </c>
      <c r="I13" s="273" t="s">
        <v>97</v>
      </c>
      <c r="J13" s="290" t="s">
        <v>85</v>
      </c>
      <c r="K13" s="165" t="s">
        <v>86</v>
      </c>
    </row>
    <row r="14" ht="15" spans="1:11">
      <c r="A14" s="280" t="s">
        <v>98</v>
      </c>
      <c r="B14" s="281"/>
      <c r="C14" s="281"/>
      <c r="D14" s="281"/>
      <c r="E14" s="281"/>
      <c r="F14" s="281"/>
      <c r="G14" s="281"/>
      <c r="H14" s="281"/>
      <c r="I14" s="281"/>
      <c r="J14" s="281"/>
      <c r="K14" s="334"/>
    </row>
    <row r="15" ht="15" spans="1:11">
      <c r="A15" s="356" t="s">
        <v>99</v>
      </c>
      <c r="B15" s="357"/>
      <c r="C15" s="357"/>
      <c r="D15" s="357"/>
      <c r="E15" s="357"/>
      <c r="F15" s="357"/>
      <c r="G15" s="357"/>
      <c r="H15" s="357"/>
      <c r="I15" s="357"/>
      <c r="J15" s="357"/>
      <c r="K15" s="405"/>
    </row>
    <row r="16" ht="14.25" spans="1:11">
      <c r="A16" s="363" t="s">
        <v>100</v>
      </c>
      <c r="B16" s="360" t="s">
        <v>95</v>
      </c>
      <c r="C16" s="360" t="s">
        <v>96</v>
      </c>
      <c r="D16" s="364"/>
      <c r="E16" s="365" t="s">
        <v>101</v>
      </c>
      <c r="F16" s="360" t="s">
        <v>95</v>
      </c>
      <c r="G16" s="360" t="s">
        <v>96</v>
      </c>
      <c r="H16" s="366"/>
      <c r="I16" s="365" t="s">
        <v>102</v>
      </c>
      <c r="J16" s="360" t="s">
        <v>95</v>
      </c>
      <c r="K16" s="406" t="s">
        <v>96</v>
      </c>
    </row>
    <row r="17" customHeight="1" spans="1:22">
      <c r="A17" s="307" t="s">
        <v>103</v>
      </c>
      <c r="B17" s="164" t="s">
        <v>95</v>
      </c>
      <c r="C17" s="164" t="s">
        <v>96</v>
      </c>
      <c r="D17" s="367"/>
      <c r="E17" s="308" t="s">
        <v>104</v>
      </c>
      <c r="F17" s="164" t="s">
        <v>95</v>
      </c>
      <c r="G17" s="164" t="s">
        <v>96</v>
      </c>
      <c r="H17" s="368"/>
      <c r="I17" s="308" t="s">
        <v>105</v>
      </c>
      <c r="J17" s="164" t="s">
        <v>95</v>
      </c>
      <c r="K17" s="165" t="s">
        <v>96</v>
      </c>
      <c r="L17" s="407"/>
      <c r="M17" s="407"/>
      <c r="N17" s="407"/>
      <c r="O17" s="407"/>
      <c r="P17" s="407"/>
      <c r="Q17" s="407"/>
      <c r="R17" s="407"/>
      <c r="S17" s="407"/>
      <c r="T17" s="407"/>
      <c r="U17" s="407"/>
      <c r="V17" s="407"/>
    </row>
    <row r="18" ht="18" customHeight="1" spans="1:11">
      <c r="A18" s="369" t="s">
        <v>106</v>
      </c>
      <c r="B18" s="370"/>
      <c r="C18" s="370"/>
      <c r="D18" s="370"/>
      <c r="E18" s="370"/>
      <c r="F18" s="370"/>
      <c r="G18" s="370"/>
      <c r="H18" s="370"/>
      <c r="I18" s="370"/>
      <c r="J18" s="370"/>
      <c r="K18" s="408"/>
    </row>
    <row r="19" s="351" customFormat="1" ht="18" customHeight="1" spans="1:11">
      <c r="A19" s="356" t="s">
        <v>107</v>
      </c>
      <c r="B19" s="357"/>
      <c r="C19" s="357"/>
      <c r="D19" s="357"/>
      <c r="E19" s="357"/>
      <c r="F19" s="357"/>
      <c r="G19" s="357"/>
      <c r="H19" s="357"/>
      <c r="I19" s="357"/>
      <c r="J19" s="357"/>
      <c r="K19" s="405"/>
    </row>
    <row r="20" customHeight="1" spans="1:11">
      <c r="A20" s="371" t="s">
        <v>108</v>
      </c>
      <c r="B20" s="372"/>
      <c r="C20" s="372"/>
      <c r="D20" s="372"/>
      <c r="E20" s="372"/>
      <c r="F20" s="372"/>
      <c r="G20" s="372"/>
      <c r="H20" s="372"/>
      <c r="I20" s="372"/>
      <c r="J20" s="372"/>
      <c r="K20" s="409"/>
    </row>
    <row r="21" ht="21.75" customHeight="1" spans="1:11">
      <c r="A21" s="373" t="s">
        <v>109</v>
      </c>
      <c r="B21" s="111"/>
      <c r="C21" s="374">
        <v>120</v>
      </c>
      <c r="D21" s="374">
        <v>130</v>
      </c>
      <c r="E21" s="374">
        <v>140</v>
      </c>
      <c r="F21" s="374">
        <v>150</v>
      </c>
      <c r="G21" s="374">
        <v>160</v>
      </c>
      <c r="H21" s="375">
        <v>165</v>
      </c>
      <c r="I21" s="111"/>
      <c r="J21" s="410"/>
      <c r="K21" s="339" t="s">
        <v>110</v>
      </c>
    </row>
    <row r="22" ht="23" customHeight="1" spans="1:11">
      <c r="A22" s="376" t="s">
        <v>111</v>
      </c>
      <c r="B22" s="377"/>
      <c r="C22" s="377" t="s">
        <v>95</v>
      </c>
      <c r="D22" s="377" t="s">
        <v>95</v>
      </c>
      <c r="E22" s="377" t="s">
        <v>95</v>
      </c>
      <c r="F22" s="377" t="s">
        <v>95</v>
      </c>
      <c r="G22" s="377" t="s">
        <v>95</v>
      </c>
      <c r="H22" s="377" t="s">
        <v>95</v>
      </c>
      <c r="I22" s="377"/>
      <c r="J22" s="377"/>
      <c r="K22" s="411" t="s">
        <v>95</v>
      </c>
    </row>
    <row r="23" ht="23" customHeight="1" spans="1:11">
      <c r="A23" s="376" t="s">
        <v>112</v>
      </c>
      <c r="B23" s="377"/>
      <c r="C23" s="377" t="s">
        <v>95</v>
      </c>
      <c r="D23" s="377" t="s">
        <v>95</v>
      </c>
      <c r="E23" s="377" t="s">
        <v>95</v>
      </c>
      <c r="F23" s="377" t="s">
        <v>95</v>
      </c>
      <c r="G23" s="377" t="s">
        <v>95</v>
      </c>
      <c r="H23" s="377" t="s">
        <v>95</v>
      </c>
      <c r="I23" s="377"/>
      <c r="J23" s="377"/>
      <c r="K23" s="411" t="s">
        <v>95</v>
      </c>
    </row>
    <row r="24" ht="23" customHeight="1" spans="1:11">
      <c r="A24" s="378"/>
      <c r="B24" s="379"/>
      <c r="C24" s="377"/>
      <c r="D24" s="377"/>
      <c r="E24" s="377"/>
      <c r="F24" s="377"/>
      <c r="G24" s="377"/>
      <c r="H24" s="377"/>
      <c r="I24" s="379"/>
      <c r="J24" s="379"/>
      <c r="K24" s="411"/>
    </row>
    <row r="25" ht="23" customHeight="1" spans="1:11">
      <c r="A25" s="380"/>
      <c r="B25" s="381"/>
      <c r="C25" s="381"/>
      <c r="D25" s="381"/>
      <c r="E25" s="381"/>
      <c r="F25" s="381"/>
      <c r="G25" s="381"/>
      <c r="H25" s="381"/>
      <c r="I25" s="381"/>
      <c r="J25" s="381"/>
      <c r="K25" s="412"/>
    </row>
    <row r="26" ht="23" customHeight="1" spans="1:11">
      <c r="A26" s="380"/>
      <c r="B26" s="381"/>
      <c r="C26" s="381"/>
      <c r="D26" s="381"/>
      <c r="E26" s="381"/>
      <c r="F26" s="381"/>
      <c r="G26" s="381"/>
      <c r="H26" s="381"/>
      <c r="I26" s="381"/>
      <c r="J26" s="381"/>
      <c r="K26" s="412"/>
    </row>
    <row r="27" ht="23" customHeight="1" spans="1:11">
      <c r="A27" s="380"/>
      <c r="B27" s="381"/>
      <c r="C27" s="381"/>
      <c r="D27" s="381"/>
      <c r="E27" s="381"/>
      <c r="F27" s="381"/>
      <c r="G27" s="381"/>
      <c r="H27" s="381"/>
      <c r="I27" s="381"/>
      <c r="J27" s="381"/>
      <c r="K27" s="412"/>
    </row>
    <row r="28" ht="18" customHeight="1" spans="1:11">
      <c r="A28" s="382" t="s">
        <v>113</v>
      </c>
      <c r="B28" s="383"/>
      <c r="C28" s="383"/>
      <c r="D28" s="383"/>
      <c r="E28" s="383"/>
      <c r="F28" s="383"/>
      <c r="G28" s="383"/>
      <c r="H28" s="383"/>
      <c r="I28" s="383"/>
      <c r="J28" s="383"/>
      <c r="K28" s="413"/>
    </row>
    <row r="29" ht="18.75" customHeight="1" spans="1:11">
      <c r="A29" s="384" t="s">
        <v>114</v>
      </c>
      <c r="B29" s="385"/>
      <c r="C29" s="385"/>
      <c r="D29" s="385"/>
      <c r="E29" s="385"/>
      <c r="F29" s="385"/>
      <c r="G29" s="385"/>
      <c r="H29" s="385"/>
      <c r="I29" s="385"/>
      <c r="J29" s="385"/>
      <c r="K29" s="414"/>
    </row>
    <row r="30" ht="18.75" customHeight="1" spans="1:11">
      <c r="A30" s="386"/>
      <c r="B30" s="387"/>
      <c r="C30" s="387"/>
      <c r="D30" s="387"/>
      <c r="E30" s="387"/>
      <c r="F30" s="387"/>
      <c r="G30" s="387"/>
      <c r="H30" s="387"/>
      <c r="I30" s="387"/>
      <c r="J30" s="387"/>
      <c r="K30" s="415"/>
    </row>
    <row r="31" ht="18" customHeight="1" spans="1:11">
      <c r="A31" s="382" t="s">
        <v>115</v>
      </c>
      <c r="B31" s="383"/>
      <c r="C31" s="383"/>
      <c r="D31" s="383"/>
      <c r="E31" s="383"/>
      <c r="F31" s="383"/>
      <c r="G31" s="383"/>
      <c r="H31" s="383"/>
      <c r="I31" s="383"/>
      <c r="J31" s="383"/>
      <c r="K31" s="413"/>
    </row>
    <row r="32" ht="14.25" spans="1:11">
      <c r="A32" s="388" t="s">
        <v>116</v>
      </c>
      <c r="B32" s="389"/>
      <c r="C32" s="389"/>
      <c r="D32" s="389"/>
      <c r="E32" s="389"/>
      <c r="F32" s="389"/>
      <c r="G32" s="389"/>
      <c r="H32" s="389"/>
      <c r="I32" s="389"/>
      <c r="J32" s="389"/>
      <c r="K32" s="416"/>
    </row>
    <row r="33" ht="15" spans="1:11">
      <c r="A33" s="172" t="s">
        <v>117</v>
      </c>
      <c r="B33" s="173"/>
      <c r="C33" s="164" t="s">
        <v>65</v>
      </c>
      <c r="D33" s="164" t="s">
        <v>66</v>
      </c>
      <c r="E33" s="390" t="s">
        <v>118</v>
      </c>
      <c r="F33" s="391"/>
      <c r="G33" s="391"/>
      <c r="H33" s="391"/>
      <c r="I33" s="391"/>
      <c r="J33" s="391"/>
      <c r="K33" s="417"/>
    </row>
    <row r="34" ht="15" spans="1:11">
      <c r="A34" s="392" t="s">
        <v>119</v>
      </c>
      <c r="B34" s="392"/>
      <c r="C34" s="392"/>
      <c r="D34" s="392"/>
      <c r="E34" s="392"/>
      <c r="F34" s="392"/>
      <c r="G34" s="392"/>
      <c r="H34" s="392"/>
      <c r="I34" s="392"/>
      <c r="J34" s="392"/>
      <c r="K34" s="392"/>
    </row>
    <row r="35" ht="21" customHeight="1" spans="1:11">
      <c r="A35" s="393" t="s">
        <v>120</v>
      </c>
      <c r="B35" s="394"/>
      <c r="C35" s="394"/>
      <c r="D35" s="394"/>
      <c r="E35" s="394"/>
      <c r="F35" s="394"/>
      <c r="G35" s="394"/>
      <c r="H35" s="394"/>
      <c r="I35" s="394"/>
      <c r="J35" s="394"/>
      <c r="K35" s="418"/>
    </row>
    <row r="36" ht="21" customHeight="1" spans="1:11">
      <c r="A36" s="315" t="s">
        <v>121</v>
      </c>
      <c r="B36" s="316"/>
      <c r="C36" s="316"/>
      <c r="D36" s="316"/>
      <c r="E36" s="316"/>
      <c r="F36" s="316"/>
      <c r="G36" s="316"/>
      <c r="H36" s="316"/>
      <c r="I36" s="316"/>
      <c r="J36" s="316"/>
      <c r="K36" s="345"/>
    </row>
    <row r="37" ht="21" customHeight="1" spans="1:11">
      <c r="A37" s="315" t="s">
        <v>122</v>
      </c>
      <c r="B37" s="316"/>
      <c r="C37" s="316"/>
      <c r="D37" s="316"/>
      <c r="E37" s="316"/>
      <c r="F37" s="316"/>
      <c r="G37" s="316"/>
      <c r="H37" s="316"/>
      <c r="I37" s="316"/>
      <c r="J37" s="316"/>
      <c r="K37" s="345"/>
    </row>
    <row r="38" ht="21" customHeight="1" spans="1:11">
      <c r="A38" s="315"/>
      <c r="B38" s="316"/>
      <c r="C38" s="316"/>
      <c r="D38" s="316"/>
      <c r="E38" s="316"/>
      <c r="F38" s="316"/>
      <c r="G38" s="316"/>
      <c r="H38" s="316"/>
      <c r="I38" s="316"/>
      <c r="J38" s="316"/>
      <c r="K38" s="345"/>
    </row>
    <row r="39" ht="21" customHeight="1" spans="1:11">
      <c r="A39" s="315"/>
      <c r="B39" s="316"/>
      <c r="C39" s="316"/>
      <c r="D39" s="316"/>
      <c r="E39" s="316"/>
      <c r="F39" s="316"/>
      <c r="G39" s="316"/>
      <c r="H39" s="316"/>
      <c r="I39" s="316"/>
      <c r="J39" s="316"/>
      <c r="K39" s="345"/>
    </row>
    <row r="40" ht="21" customHeight="1" spans="1:11">
      <c r="A40" s="315"/>
      <c r="B40" s="316"/>
      <c r="C40" s="316"/>
      <c r="D40" s="316"/>
      <c r="E40" s="316"/>
      <c r="F40" s="316"/>
      <c r="G40" s="316"/>
      <c r="H40" s="316"/>
      <c r="I40" s="316"/>
      <c r="J40" s="316"/>
      <c r="K40" s="345"/>
    </row>
    <row r="41" ht="21" customHeight="1" spans="1:11">
      <c r="A41" s="315"/>
      <c r="B41" s="316"/>
      <c r="C41" s="316"/>
      <c r="D41" s="316"/>
      <c r="E41" s="316"/>
      <c r="F41" s="316"/>
      <c r="G41" s="316"/>
      <c r="H41" s="316"/>
      <c r="I41" s="316"/>
      <c r="J41" s="316"/>
      <c r="K41" s="345"/>
    </row>
    <row r="42" ht="15" spans="1:11">
      <c r="A42" s="310" t="s">
        <v>123</v>
      </c>
      <c r="B42" s="311"/>
      <c r="C42" s="311"/>
      <c r="D42" s="311"/>
      <c r="E42" s="311"/>
      <c r="F42" s="311"/>
      <c r="G42" s="311"/>
      <c r="H42" s="311"/>
      <c r="I42" s="311"/>
      <c r="J42" s="311"/>
      <c r="K42" s="343"/>
    </row>
    <row r="43" ht="15" spans="1:11">
      <c r="A43" s="356" t="s">
        <v>124</v>
      </c>
      <c r="B43" s="357"/>
      <c r="C43" s="357"/>
      <c r="D43" s="357"/>
      <c r="E43" s="357"/>
      <c r="F43" s="357"/>
      <c r="G43" s="357"/>
      <c r="H43" s="357"/>
      <c r="I43" s="357"/>
      <c r="J43" s="357"/>
      <c r="K43" s="405"/>
    </row>
    <row r="44" ht="14.25" spans="1:11">
      <c r="A44" s="363" t="s">
        <v>125</v>
      </c>
      <c r="B44" s="360" t="s">
        <v>95</v>
      </c>
      <c r="C44" s="360" t="s">
        <v>96</v>
      </c>
      <c r="D44" s="360" t="s">
        <v>88</v>
      </c>
      <c r="E44" s="365" t="s">
        <v>126</v>
      </c>
      <c r="F44" s="360" t="s">
        <v>95</v>
      </c>
      <c r="G44" s="360" t="s">
        <v>96</v>
      </c>
      <c r="H44" s="360" t="s">
        <v>88</v>
      </c>
      <c r="I44" s="365" t="s">
        <v>127</v>
      </c>
      <c r="J44" s="360" t="s">
        <v>95</v>
      </c>
      <c r="K44" s="406" t="s">
        <v>96</v>
      </c>
    </row>
    <row r="45" ht="14.25" spans="1:11">
      <c r="A45" s="307" t="s">
        <v>87</v>
      </c>
      <c r="B45" s="164" t="s">
        <v>95</v>
      </c>
      <c r="C45" s="164" t="s">
        <v>96</v>
      </c>
      <c r="D45" s="164" t="s">
        <v>88</v>
      </c>
      <c r="E45" s="308" t="s">
        <v>94</v>
      </c>
      <c r="F45" s="164" t="s">
        <v>95</v>
      </c>
      <c r="G45" s="164" t="s">
        <v>96</v>
      </c>
      <c r="H45" s="164" t="s">
        <v>88</v>
      </c>
      <c r="I45" s="308" t="s">
        <v>105</v>
      </c>
      <c r="J45" s="164" t="s">
        <v>95</v>
      </c>
      <c r="K45" s="165" t="s">
        <v>96</v>
      </c>
    </row>
    <row r="46" ht="15" spans="1:11">
      <c r="A46" s="280" t="s">
        <v>98</v>
      </c>
      <c r="B46" s="281"/>
      <c r="C46" s="281"/>
      <c r="D46" s="281"/>
      <c r="E46" s="281"/>
      <c r="F46" s="281"/>
      <c r="G46" s="281"/>
      <c r="H46" s="281"/>
      <c r="I46" s="281"/>
      <c r="J46" s="281"/>
      <c r="K46" s="334"/>
    </row>
    <row r="47" ht="15" spans="1:11">
      <c r="A47" s="392" t="s">
        <v>128</v>
      </c>
      <c r="B47" s="392"/>
      <c r="C47" s="392"/>
      <c r="D47" s="392"/>
      <c r="E47" s="392"/>
      <c r="F47" s="392"/>
      <c r="G47" s="392"/>
      <c r="H47" s="392"/>
      <c r="I47" s="392"/>
      <c r="J47" s="392"/>
      <c r="K47" s="392"/>
    </row>
    <row r="48" ht="15" spans="1:11">
      <c r="A48" s="393"/>
      <c r="B48" s="394"/>
      <c r="C48" s="394"/>
      <c r="D48" s="394"/>
      <c r="E48" s="394"/>
      <c r="F48" s="394"/>
      <c r="G48" s="394"/>
      <c r="H48" s="394"/>
      <c r="I48" s="394"/>
      <c r="J48" s="394"/>
      <c r="K48" s="418"/>
    </row>
    <row r="49" ht="15" spans="1:11">
      <c r="A49" s="395" t="s">
        <v>129</v>
      </c>
      <c r="B49" s="396" t="s">
        <v>130</v>
      </c>
      <c r="C49" s="396"/>
      <c r="D49" s="397" t="s">
        <v>131</v>
      </c>
      <c r="E49" s="398" t="s">
        <v>132</v>
      </c>
      <c r="F49" s="399" t="s">
        <v>133</v>
      </c>
      <c r="G49" s="400">
        <v>45671</v>
      </c>
      <c r="H49" s="401" t="s">
        <v>134</v>
      </c>
      <c r="I49" s="419"/>
      <c r="J49" s="420" t="s">
        <v>135</v>
      </c>
      <c r="K49" s="421"/>
    </row>
    <row r="50" ht="15" spans="1:11">
      <c r="A50" s="392" t="s">
        <v>136</v>
      </c>
      <c r="B50" s="392"/>
      <c r="C50" s="392"/>
      <c r="D50" s="392"/>
      <c r="E50" s="392"/>
      <c r="F50" s="392"/>
      <c r="G50" s="392"/>
      <c r="H50" s="392"/>
      <c r="I50" s="392"/>
      <c r="J50" s="392"/>
      <c r="K50" s="392"/>
    </row>
    <row r="51" ht="15" spans="1:11">
      <c r="A51" s="402" t="s">
        <v>137</v>
      </c>
      <c r="B51" s="403"/>
      <c r="C51" s="403"/>
      <c r="D51" s="403"/>
      <c r="E51" s="403"/>
      <c r="F51" s="403"/>
      <c r="G51" s="403"/>
      <c r="H51" s="403"/>
      <c r="I51" s="403"/>
      <c r="J51" s="403"/>
      <c r="K51" s="422"/>
    </row>
    <row r="52" ht="15" spans="1:11">
      <c r="A52" s="395" t="s">
        <v>129</v>
      </c>
      <c r="B52" s="396" t="s">
        <v>130</v>
      </c>
      <c r="C52" s="396"/>
      <c r="D52" s="397" t="s">
        <v>131</v>
      </c>
      <c r="E52" s="398" t="s">
        <v>132</v>
      </c>
      <c r="F52" s="399" t="s">
        <v>138</v>
      </c>
      <c r="G52" s="400">
        <v>45671</v>
      </c>
      <c r="H52" s="401" t="s">
        <v>134</v>
      </c>
      <c r="I52" s="419"/>
      <c r="J52" s="420" t="s">
        <v>135</v>
      </c>
      <c r="K52" s="42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tabSelected="1" workbookViewId="0">
      <selection activeCell="P6" sqref="P6"/>
    </sheetView>
  </sheetViews>
  <sheetFormatPr defaultColWidth="9" defaultRowHeight="14.25"/>
  <cols>
    <col min="1" max="1" width="15.625" style="92" customWidth="1"/>
    <col min="2" max="2" width="9" style="92" customWidth="1"/>
    <col min="3" max="4" width="8.5" style="93" customWidth="1"/>
    <col min="5" max="7" width="8.5" style="92" customWidth="1"/>
    <col min="8" max="8" width="6.5" style="92" customWidth="1"/>
    <col min="9" max="9" width="2.75" style="92" customWidth="1"/>
    <col min="10" max="10" width="9.15833333333333" style="92" customWidth="1"/>
    <col min="11" max="11" width="10.75" style="92" customWidth="1"/>
    <col min="12" max="13" width="9.75" style="92" customWidth="1"/>
    <col min="14" max="14" width="17.375" style="92" customWidth="1"/>
    <col min="15" max="15" width="9.75" style="92" customWidth="1"/>
    <col min="16" max="253" width="9" style="92"/>
    <col min="254" max="16384" width="9" style="95"/>
  </cols>
  <sheetData>
    <row r="1" s="92" customFormat="1" ht="29" customHeight="1" spans="1:256">
      <c r="A1" s="96" t="s">
        <v>139</v>
      </c>
      <c r="B1" s="96"/>
      <c r="C1" s="97"/>
      <c r="D1" s="97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/>
      <c r="IJ1" s="95"/>
      <c r="IK1" s="95"/>
      <c r="IL1" s="95"/>
      <c r="IM1" s="95"/>
      <c r="IN1" s="95"/>
      <c r="IO1" s="95"/>
      <c r="IP1" s="95"/>
      <c r="IQ1" s="95"/>
      <c r="IR1" s="95"/>
      <c r="IS1" s="95"/>
      <c r="IT1" s="95"/>
      <c r="IU1" s="95"/>
      <c r="IV1" s="95"/>
    </row>
    <row r="2" s="92" customFormat="1" ht="20" customHeight="1" spans="1:256">
      <c r="A2" s="99" t="s">
        <v>61</v>
      </c>
      <c r="B2" s="100" t="str">
        <f>首期!B4</f>
        <v>QAQQAN84156</v>
      </c>
      <c r="C2" s="101"/>
      <c r="D2" s="102"/>
      <c r="E2" s="103" t="s">
        <v>67</v>
      </c>
      <c r="F2" s="104" t="str">
        <f>首期!B5</f>
        <v>儿童连衣裙</v>
      </c>
      <c r="G2" s="104"/>
      <c r="H2" s="104"/>
      <c r="I2" s="136"/>
      <c r="J2" s="137" t="s">
        <v>57</v>
      </c>
      <c r="K2" s="138" t="s">
        <v>56</v>
      </c>
      <c r="L2" s="138"/>
      <c r="M2" s="138"/>
      <c r="N2" s="138"/>
      <c r="O2" s="139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5"/>
      <c r="HS2" s="95"/>
      <c r="HT2" s="95"/>
      <c r="HU2" s="95"/>
      <c r="HV2" s="95"/>
      <c r="HW2" s="95"/>
      <c r="HX2" s="95"/>
      <c r="HY2" s="95"/>
      <c r="HZ2" s="95"/>
      <c r="IA2" s="95"/>
      <c r="IB2" s="95"/>
      <c r="IC2" s="95"/>
      <c r="ID2" s="95"/>
      <c r="IE2" s="95"/>
      <c r="IF2" s="95"/>
      <c r="IG2" s="95"/>
      <c r="IH2" s="95"/>
      <c r="II2" s="95"/>
      <c r="IJ2" s="95"/>
      <c r="IK2" s="95"/>
      <c r="IL2" s="95"/>
      <c r="IM2" s="95"/>
      <c r="IN2" s="95"/>
      <c r="IO2" s="95"/>
      <c r="IP2" s="95"/>
      <c r="IQ2" s="95"/>
      <c r="IR2" s="95"/>
      <c r="IS2" s="95"/>
      <c r="IT2" s="95"/>
      <c r="IU2" s="95"/>
      <c r="IV2" s="95"/>
    </row>
    <row r="3" s="92" customFormat="1" spans="1:256">
      <c r="A3" s="105" t="s">
        <v>140</v>
      </c>
      <c r="B3" s="106" t="s">
        <v>141</v>
      </c>
      <c r="C3" s="107"/>
      <c r="D3" s="106"/>
      <c r="E3" s="106"/>
      <c r="F3" s="106"/>
      <c r="G3" s="106"/>
      <c r="H3" s="106"/>
      <c r="I3" s="140"/>
      <c r="J3" s="141"/>
      <c r="K3" s="141"/>
      <c r="L3" s="141"/>
      <c r="M3" s="141"/>
      <c r="N3" s="141"/>
      <c r="O3" s="142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  <c r="DJ3" s="95"/>
      <c r="DK3" s="95"/>
      <c r="DL3" s="95"/>
      <c r="DM3" s="95"/>
      <c r="DN3" s="95"/>
      <c r="DO3" s="95"/>
      <c r="DP3" s="95"/>
      <c r="DQ3" s="95"/>
      <c r="DR3" s="95"/>
      <c r="DS3" s="95"/>
      <c r="DT3" s="95"/>
      <c r="DU3" s="95"/>
      <c r="DV3" s="95"/>
      <c r="DW3" s="95"/>
      <c r="DX3" s="95"/>
      <c r="DY3" s="95"/>
      <c r="DZ3" s="95"/>
      <c r="EA3" s="95"/>
      <c r="EB3" s="95"/>
      <c r="EC3" s="95"/>
      <c r="ED3" s="95"/>
      <c r="EE3" s="95"/>
      <c r="EF3" s="95"/>
      <c r="EG3" s="95"/>
      <c r="EH3" s="95"/>
      <c r="EI3" s="95"/>
      <c r="EJ3" s="95"/>
      <c r="EK3" s="95"/>
      <c r="EL3" s="95"/>
      <c r="EM3" s="95"/>
      <c r="EN3" s="95"/>
      <c r="EO3" s="95"/>
      <c r="EP3" s="95"/>
      <c r="EQ3" s="95"/>
      <c r="ER3" s="95"/>
      <c r="ES3" s="95"/>
      <c r="ET3" s="95"/>
      <c r="EU3" s="95"/>
      <c r="EV3" s="95"/>
      <c r="EW3" s="95"/>
      <c r="EX3" s="95"/>
      <c r="EY3" s="95"/>
      <c r="EZ3" s="95"/>
      <c r="FA3" s="95"/>
      <c r="FB3" s="95"/>
      <c r="FC3" s="95"/>
      <c r="FD3" s="95"/>
      <c r="FE3" s="95"/>
      <c r="FF3" s="95"/>
      <c r="FG3" s="95"/>
      <c r="FH3" s="95"/>
      <c r="FI3" s="95"/>
      <c r="FJ3" s="95"/>
      <c r="FK3" s="95"/>
      <c r="FL3" s="95"/>
      <c r="FM3" s="95"/>
      <c r="FN3" s="95"/>
      <c r="FO3" s="95"/>
      <c r="FP3" s="95"/>
      <c r="FQ3" s="95"/>
      <c r="FR3" s="95"/>
      <c r="FS3" s="95"/>
      <c r="FT3" s="95"/>
      <c r="FU3" s="95"/>
      <c r="FV3" s="95"/>
      <c r="FW3" s="95"/>
      <c r="FX3" s="95"/>
      <c r="FY3" s="95"/>
      <c r="FZ3" s="95"/>
      <c r="GA3" s="95"/>
      <c r="GB3" s="95"/>
      <c r="GC3" s="95"/>
      <c r="GD3" s="95"/>
      <c r="GE3" s="95"/>
      <c r="GF3" s="95"/>
      <c r="GG3" s="95"/>
      <c r="GH3" s="95"/>
      <c r="GI3" s="95"/>
      <c r="GJ3" s="95"/>
      <c r="GK3" s="95"/>
      <c r="GL3" s="95"/>
      <c r="GM3" s="95"/>
      <c r="GN3" s="95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  <c r="HS3" s="95"/>
      <c r="HT3" s="95"/>
      <c r="HU3" s="95"/>
      <c r="HV3" s="95"/>
      <c r="HW3" s="95"/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  <c r="IN3" s="95"/>
      <c r="IO3" s="95"/>
      <c r="IP3" s="95"/>
      <c r="IQ3" s="95"/>
      <c r="IR3" s="95"/>
      <c r="IS3" s="95"/>
      <c r="IT3" s="95"/>
      <c r="IU3" s="95"/>
      <c r="IV3" s="95"/>
    </row>
    <row r="4" s="92" customFormat="1" ht="16.5" spans="1:256">
      <c r="A4" s="105"/>
      <c r="B4" s="108" t="s">
        <v>142</v>
      </c>
      <c r="C4" s="108" t="s">
        <v>143</v>
      </c>
      <c r="D4" s="108" t="s">
        <v>144</v>
      </c>
      <c r="E4" s="108" t="s">
        <v>145</v>
      </c>
      <c r="F4" s="108" t="s">
        <v>146</v>
      </c>
      <c r="G4" s="109" t="s">
        <v>147</v>
      </c>
      <c r="H4" s="110"/>
      <c r="I4" s="140"/>
      <c r="J4" s="249"/>
      <c r="K4" s="250" t="s">
        <v>111</v>
      </c>
      <c r="L4" s="250" t="s">
        <v>148</v>
      </c>
      <c r="M4" s="250" t="s">
        <v>149</v>
      </c>
      <c r="N4" s="250" t="s">
        <v>150</v>
      </c>
      <c r="O4" s="252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95"/>
      <c r="IV4" s="95"/>
    </row>
    <row r="5" s="92" customFormat="1" ht="16.5" spans="1:256">
      <c r="A5" s="105"/>
      <c r="B5" s="111"/>
      <c r="C5" s="111"/>
      <c r="D5" s="112"/>
      <c r="E5" s="112"/>
      <c r="F5" s="112"/>
      <c r="G5" s="112"/>
      <c r="H5" s="110"/>
      <c r="I5" s="143"/>
      <c r="J5" s="146"/>
      <c r="K5" s="144"/>
      <c r="L5" s="144">
        <v>140</v>
      </c>
      <c r="M5" s="144">
        <v>140</v>
      </c>
      <c r="N5" s="253"/>
      <c r="O5" s="14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  <c r="IN5" s="95"/>
      <c r="IO5" s="95"/>
      <c r="IP5" s="95"/>
      <c r="IQ5" s="95"/>
      <c r="IR5" s="95"/>
      <c r="IS5" s="95"/>
      <c r="IT5" s="95"/>
      <c r="IU5" s="95"/>
      <c r="IV5" s="95"/>
    </row>
    <row r="6" s="92" customFormat="1" ht="20" customHeight="1" spans="1:256">
      <c r="A6" s="113" t="s">
        <v>151</v>
      </c>
      <c r="B6" s="114">
        <f>C6-4</f>
        <v>64</v>
      </c>
      <c r="C6" s="114">
        <v>68</v>
      </c>
      <c r="D6" s="114">
        <f>C6+4</f>
        <v>72</v>
      </c>
      <c r="E6" s="114">
        <f t="shared" ref="E6:E8" si="0">D6+6</f>
        <v>78</v>
      </c>
      <c r="F6" s="114">
        <f t="shared" ref="F6:F8" si="1">E6+6</f>
        <v>84</v>
      </c>
      <c r="G6" s="114">
        <f>F6+4</f>
        <v>88</v>
      </c>
      <c r="H6" s="115"/>
      <c r="I6" s="143"/>
      <c r="J6" s="146"/>
      <c r="K6" s="146"/>
      <c r="L6" s="146" t="s">
        <v>152</v>
      </c>
      <c r="M6" s="146" t="s">
        <v>153</v>
      </c>
      <c r="N6" s="146" t="s">
        <v>154</v>
      </c>
      <c r="O6" s="147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  <c r="FB6" s="95"/>
      <c r="FC6" s="95"/>
      <c r="FD6" s="95"/>
      <c r="FE6" s="95"/>
      <c r="FF6" s="95"/>
      <c r="FG6" s="95"/>
      <c r="FH6" s="95"/>
      <c r="FI6" s="95"/>
      <c r="FJ6" s="95"/>
      <c r="FK6" s="95"/>
      <c r="FL6" s="95"/>
      <c r="FM6" s="95"/>
      <c r="FN6" s="95"/>
      <c r="FO6" s="95"/>
      <c r="FP6" s="95"/>
      <c r="FQ6" s="95"/>
      <c r="FR6" s="95"/>
      <c r="FS6" s="95"/>
      <c r="FT6" s="95"/>
      <c r="FU6" s="95"/>
      <c r="FV6" s="95"/>
      <c r="FW6" s="95"/>
      <c r="FX6" s="95"/>
      <c r="FY6" s="95"/>
      <c r="FZ6" s="95"/>
      <c r="GA6" s="95"/>
      <c r="GB6" s="95"/>
      <c r="GC6" s="95"/>
      <c r="GD6" s="95"/>
      <c r="GE6" s="95"/>
      <c r="GF6" s="95"/>
      <c r="GG6" s="95"/>
      <c r="GH6" s="95"/>
      <c r="GI6" s="9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  <c r="IN6" s="95"/>
      <c r="IO6" s="95"/>
      <c r="IP6" s="95"/>
      <c r="IQ6" s="95"/>
      <c r="IR6" s="95"/>
      <c r="IS6" s="95"/>
      <c r="IT6" s="95"/>
      <c r="IU6" s="95"/>
      <c r="IV6" s="95"/>
    </row>
    <row r="7" s="92" customFormat="1" ht="20" customHeight="1" spans="1:256">
      <c r="A7" s="113" t="s">
        <v>155</v>
      </c>
      <c r="B7" s="116">
        <f>C7-5</f>
        <v>61</v>
      </c>
      <c r="C7" s="116">
        <f>63+3</f>
        <v>66</v>
      </c>
      <c r="D7" s="116">
        <f>C7+6</f>
        <v>72</v>
      </c>
      <c r="E7" s="116">
        <f t="shared" si="0"/>
        <v>78</v>
      </c>
      <c r="F7" s="116">
        <f t="shared" si="1"/>
        <v>84</v>
      </c>
      <c r="G7" s="116">
        <f>F7+3</f>
        <v>87</v>
      </c>
      <c r="H7" s="115"/>
      <c r="I7" s="143"/>
      <c r="J7" s="146"/>
      <c r="K7" s="146"/>
      <c r="L7" s="146" t="s">
        <v>153</v>
      </c>
      <c r="M7" s="146" t="s">
        <v>153</v>
      </c>
      <c r="N7" s="146" t="s">
        <v>153</v>
      </c>
      <c r="O7" s="147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  <c r="IP7" s="95"/>
      <c r="IQ7" s="95"/>
      <c r="IR7" s="95"/>
      <c r="IS7" s="95"/>
      <c r="IT7" s="95"/>
      <c r="IU7" s="95"/>
      <c r="IV7" s="95"/>
    </row>
    <row r="8" s="92" customFormat="1" ht="20" customHeight="1" spans="1:256">
      <c r="A8" s="117" t="s">
        <v>156</v>
      </c>
      <c r="B8" s="114">
        <f>C8-4</f>
        <v>100</v>
      </c>
      <c r="C8" s="114">
        <v>104</v>
      </c>
      <c r="D8" s="114">
        <f>C8+4</f>
        <v>108</v>
      </c>
      <c r="E8" s="114">
        <f t="shared" si="0"/>
        <v>114</v>
      </c>
      <c r="F8" s="114">
        <f t="shared" si="1"/>
        <v>120</v>
      </c>
      <c r="G8" s="114">
        <f>F8+4</f>
        <v>124</v>
      </c>
      <c r="H8" s="115"/>
      <c r="I8" s="143"/>
      <c r="J8" s="146"/>
      <c r="K8" s="146"/>
      <c r="L8" s="146" t="s">
        <v>157</v>
      </c>
      <c r="M8" s="146" t="s">
        <v>152</v>
      </c>
      <c r="N8" s="146" t="s">
        <v>153</v>
      </c>
      <c r="O8" s="147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  <c r="IO8" s="95"/>
      <c r="IP8" s="95"/>
      <c r="IQ8" s="95"/>
      <c r="IR8" s="95"/>
      <c r="IS8" s="95"/>
      <c r="IT8" s="95"/>
      <c r="IU8" s="95"/>
      <c r="IV8" s="95"/>
    </row>
    <row r="9" s="92" customFormat="1" ht="20" customHeight="1" spans="1:256">
      <c r="A9" s="113" t="s">
        <v>158</v>
      </c>
      <c r="B9" s="114">
        <f t="shared" ref="B9:B13" si="2">C9-1</f>
        <v>34</v>
      </c>
      <c r="C9" s="114">
        <v>35</v>
      </c>
      <c r="D9" s="114">
        <f>C9+1</f>
        <v>36</v>
      </c>
      <c r="E9" s="114">
        <f>D9+1.5</f>
        <v>37.5</v>
      </c>
      <c r="F9" s="114">
        <f>E9+1.5</f>
        <v>39</v>
      </c>
      <c r="G9" s="114">
        <f>F9+1</f>
        <v>40</v>
      </c>
      <c r="H9" s="115"/>
      <c r="I9" s="143"/>
      <c r="J9" s="146"/>
      <c r="K9" s="146"/>
      <c r="L9" s="146" t="s">
        <v>154</v>
      </c>
      <c r="M9" s="146" t="s">
        <v>153</v>
      </c>
      <c r="N9" s="146" t="s">
        <v>152</v>
      </c>
      <c r="O9" s="147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5"/>
      <c r="EH9" s="95"/>
      <c r="EI9" s="95"/>
      <c r="EJ9" s="95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5"/>
      <c r="EV9" s="95"/>
      <c r="EW9" s="95"/>
      <c r="EX9" s="95"/>
      <c r="EY9" s="95"/>
      <c r="EZ9" s="95"/>
      <c r="FA9" s="95"/>
      <c r="FB9" s="95"/>
      <c r="FC9" s="95"/>
      <c r="FD9" s="95"/>
      <c r="FE9" s="95"/>
      <c r="FF9" s="95"/>
      <c r="FG9" s="95"/>
      <c r="FH9" s="95"/>
      <c r="FI9" s="95"/>
      <c r="FJ9" s="95"/>
      <c r="FK9" s="95"/>
      <c r="FL9" s="95"/>
      <c r="FM9" s="95"/>
      <c r="FN9" s="95"/>
      <c r="FO9" s="95"/>
      <c r="FP9" s="95"/>
      <c r="FQ9" s="95"/>
      <c r="FR9" s="95"/>
      <c r="FS9" s="95"/>
      <c r="FT9" s="95"/>
      <c r="FU9" s="95"/>
      <c r="FV9" s="95"/>
      <c r="FW9" s="95"/>
      <c r="FX9" s="95"/>
      <c r="FY9" s="95"/>
      <c r="FZ9" s="95"/>
      <c r="GA9" s="95"/>
      <c r="GB9" s="95"/>
      <c r="GC9" s="95"/>
      <c r="GD9" s="95"/>
      <c r="GE9" s="95"/>
      <c r="GF9" s="95"/>
      <c r="GG9" s="95"/>
      <c r="GH9" s="95"/>
      <c r="GI9" s="9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  <c r="IN9" s="95"/>
      <c r="IO9" s="95"/>
      <c r="IP9" s="95"/>
      <c r="IQ9" s="95"/>
      <c r="IR9" s="95"/>
      <c r="IS9" s="95"/>
      <c r="IT9" s="95"/>
      <c r="IU9" s="95"/>
      <c r="IV9" s="95"/>
    </row>
    <row r="10" s="92" customFormat="1" ht="20" customHeight="1" spans="1:256">
      <c r="A10" s="113" t="s">
        <v>159</v>
      </c>
      <c r="B10" s="114">
        <f>C10-1.5</f>
        <v>29.5</v>
      </c>
      <c r="C10" s="114">
        <v>31</v>
      </c>
      <c r="D10" s="114">
        <f>C10+1.5</f>
        <v>32.5</v>
      </c>
      <c r="E10" s="114">
        <f>D10+1.8</f>
        <v>34.3</v>
      </c>
      <c r="F10" s="114">
        <f>E10+1.8</f>
        <v>36.1</v>
      </c>
      <c r="G10" s="114">
        <f>F10+1.2</f>
        <v>37.3</v>
      </c>
      <c r="H10" s="115"/>
      <c r="I10" s="143"/>
      <c r="J10" s="146"/>
      <c r="K10" s="146"/>
      <c r="L10" s="146" t="s">
        <v>160</v>
      </c>
      <c r="M10" s="146" t="s">
        <v>160</v>
      </c>
      <c r="N10" s="146" t="s">
        <v>161</v>
      </c>
      <c r="O10" s="147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  <c r="IQ10" s="95"/>
      <c r="IR10" s="95"/>
      <c r="IS10" s="95"/>
      <c r="IT10" s="95"/>
      <c r="IU10" s="95"/>
      <c r="IV10" s="95"/>
    </row>
    <row r="11" s="92" customFormat="1" ht="20" customHeight="1" spans="1:256">
      <c r="A11" s="113" t="s">
        <v>162</v>
      </c>
      <c r="B11" s="114">
        <f t="shared" si="2"/>
        <v>13</v>
      </c>
      <c r="C11" s="116">
        <v>14</v>
      </c>
      <c r="D11" s="114">
        <f t="shared" ref="D11:G11" si="3">C11+1</f>
        <v>15</v>
      </c>
      <c r="E11" s="114">
        <f t="shared" si="3"/>
        <v>16</v>
      </c>
      <c r="F11" s="114">
        <f t="shared" si="3"/>
        <v>17</v>
      </c>
      <c r="G11" s="114">
        <f t="shared" si="3"/>
        <v>18</v>
      </c>
      <c r="H11" s="115"/>
      <c r="I11" s="143"/>
      <c r="J11" s="146"/>
      <c r="K11" s="146"/>
      <c r="L11" s="146" t="s">
        <v>153</v>
      </c>
      <c r="M11" s="146" t="s">
        <v>153</v>
      </c>
      <c r="N11" s="146" t="s">
        <v>163</v>
      </c>
      <c r="O11" s="147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  <c r="IN11" s="95"/>
      <c r="IO11" s="95"/>
      <c r="IP11" s="95"/>
      <c r="IQ11" s="95"/>
      <c r="IR11" s="95"/>
      <c r="IS11" s="95"/>
      <c r="IT11" s="95"/>
      <c r="IU11" s="95"/>
      <c r="IV11" s="95"/>
    </row>
    <row r="12" s="92" customFormat="1" ht="20" customHeight="1" spans="1:256">
      <c r="A12" s="113" t="s">
        <v>164</v>
      </c>
      <c r="B12" s="114">
        <f>C12-1.2</f>
        <v>13.3</v>
      </c>
      <c r="C12" s="114">
        <v>14.5</v>
      </c>
      <c r="D12" s="114">
        <f>C12+1.2</f>
        <v>15.7</v>
      </c>
      <c r="E12" s="114">
        <f>D12+1.2</f>
        <v>16.9</v>
      </c>
      <c r="F12" s="114">
        <f>E12+1.2</f>
        <v>18.1</v>
      </c>
      <c r="G12" s="114">
        <f>F12+0.8</f>
        <v>18.9</v>
      </c>
      <c r="H12" s="115"/>
      <c r="I12" s="143"/>
      <c r="J12" s="146"/>
      <c r="K12" s="146"/>
      <c r="L12" s="146" t="s">
        <v>152</v>
      </c>
      <c r="M12" s="146" t="s">
        <v>153</v>
      </c>
      <c r="N12" s="146" t="s">
        <v>165</v>
      </c>
      <c r="O12" s="147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95"/>
      <c r="DW12" s="95"/>
      <c r="DX12" s="95"/>
      <c r="DY12" s="95"/>
      <c r="DZ12" s="95"/>
      <c r="EA12" s="95"/>
      <c r="EB12" s="95"/>
      <c r="EC12" s="95"/>
      <c r="ED12" s="95"/>
      <c r="EE12" s="95"/>
      <c r="EF12" s="95"/>
      <c r="EG12" s="95"/>
      <c r="EH12" s="95"/>
      <c r="EI12" s="95"/>
      <c r="EJ12" s="95"/>
      <c r="EK12" s="95"/>
      <c r="EL12" s="95"/>
      <c r="EM12" s="95"/>
      <c r="EN12" s="95"/>
      <c r="EO12" s="95"/>
      <c r="EP12" s="95"/>
      <c r="EQ12" s="95"/>
      <c r="ER12" s="95"/>
      <c r="ES12" s="95"/>
      <c r="ET12" s="95"/>
      <c r="EU12" s="95"/>
      <c r="EV12" s="95"/>
      <c r="EW12" s="95"/>
      <c r="EX12" s="95"/>
      <c r="EY12" s="95"/>
      <c r="EZ12" s="95"/>
      <c r="FA12" s="95"/>
      <c r="FB12" s="95"/>
      <c r="FC12" s="95"/>
      <c r="FD12" s="95"/>
      <c r="FE12" s="95"/>
      <c r="FF12" s="95"/>
      <c r="FG12" s="95"/>
      <c r="FH12" s="95"/>
      <c r="FI12" s="95"/>
      <c r="FJ12" s="95"/>
      <c r="FK12" s="95"/>
      <c r="FL12" s="95"/>
      <c r="FM12" s="95"/>
      <c r="FN12" s="95"/>
      <c r="FO12" s="95"/>
      <c r="FP12" s="95"/>
      <c r="FQ12" s="95"/>
      <c r="FR12" s="95"/>
      <c r="FS12" s="95"/>
      <c r="FT12" s="95"/>
      <c r="FU12" s="95"/>
      <c r="FV12" s="95"/>
      <c r="FW12" s="95"/>
      <c r="FX12" s="95"/>
      <c r="FY12" s="95"/>
      <c r="FZ12" s="95"/>
      <c r="GA12" s="95"/>
      <c r="GB12" s="95"/>
      <c r="GC12" s="95"/>
      <c r="GD12" s="95"/>
      <c r="GE12" s="95"/>
      <c r="GF12" s="95"/>
      <c r="GG12" s="95"/>
      <c r="GH12" s="95"/>
      <c r="GI12" s="95"/>
      <c r="GJ12" s="95"/>
      <c r="GK12" s="95"/>
      <c r="GL12" s="95"/>
      <c r="GM12" s="95"/>
      <c r="GN12" s="95"/>
      <c r="GO12" s="95"/>
      <c r="GP12" s="95"/>
      <c r="GQ12" s="95"/>
      <c r="GR12" s="95"/>
      <c r="GS12" s="95"/>
      <c r="GT12" s="95"/>
      <c r="GU12" s="95"/>
      <c r="GV12" s="95"/>
      <c r="GW12" s="95"/>
      <c r="GX12" s="95"/>
      <c r="GY12" s="95"/>
      <c r="GZ12" s="95"/>
      <c r="HA12" s="95"/>
      <c r="HB12" s="95"/>
      <c r="HC12" s="95"/>
      <c r="HD12" s="95"/>
      <c r="HE12" s="95"/>
      <c r="HF12" s="95"/>
      <c r="HG12" s="95"/>
      <c r="HH12" s="95"/>
      <c r="HI12" s="95"/>
      <c r="HJ12" s="95"/>
      <c r="HK12" s="95"/>
      <c r="HL12" s="95"/>
      <c r="HM12" s="95"/>
      <c r="HN12" s="95"/>
      <c r="HO12" s="95"/>
      <c r="HP12" s="95"/>
      <c r="HQ12" s="95"/>
      <c r="HR12" s="95"/>
      <c r="HS12" s="95"/>
      <c r="HT12" s="95"/>
      <c r="HU12" s="95"/>
      <c r="HV12" s="95"/>
      <c r="HW12" s="95"/>
      <c r="HX12" s="95"/>
      <c r="HY12" s="95"/>
      <c r="HZ12" s="95"/>
      <c r="IA12" s="95"/>
      <c r="IB12" s="95"/>
      <c r="IC12" s="95"/>
      <c r="ID12" s="95"/>
      <c r="IE12" s="95"/>
      <c r="IF12" s="95"/>
      <c r="IG12" s="95"/>
      <c r="IH12" s="95"/>
      <c r="II12" s="95"/>
      <c r="IJ12" s="95"/>
      <c r="IK12" s="95"/>
      <c r="IL12" s="95"/>
      <c r="IM12" s="95"/>
      <c r="IN12" s="95"/>
      <c r="IO12" s="95"/>
      <c r="IP12" s="95"/>
      <c r="IQ12" s="95"/>
      <c r="IR12" s="95"/>
      <c r="IS12" s="95"/>
      <c r="IT12" s="95"/>
      <c r="IU12" s="95"/>
      <c r="IV12" s="95"/>
    </row>
    <row r="13" s="92" customFormat="1" ht="20" customHeight="1" spans="1:256">
      <c r="A13" s="113" t="s">
        <v>166</v>
      </c>
      <c r="B13" s="114">
        <f t="shared" si="2"/>
        <v>12</v>
      </c>
      <c r="C13" s="114">
        <v>13</v>
      </c>
      <c r="D13" s="114">
        <f>C13+1</f>
        <v>14</v>
      </c>
      <c r="E13" s="114">
        <f>D13+1</f>
        <v>15</v>
      </c>
      <c r="F13" s="114">
        <f>E13+1</f>
        <v>16</v>
      </c>
      <c r="G13" s="114">
        <f>F13+0.6</f>
        <v>16.6</v>
      </c>
      <c r="H13" s="115"/>
      <c r="I13" s="143"/>
      <c r="J13" s="146"/>
      <c r="K13" s="146"/>
      <c r="L13" s="146" t="s">
        <v>160</v>
      </c>
      <c r="M13" s="146" t="s">
        <v>160</v>
      </c>
      <c r="N13" s="146" t="s">
        <v>160</v>
      </c>
      <c r="O13" s="147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  <c r="GN13" s="95"/>
      <c r="GO13" s="95"/>
      <c r="GP13" s="95"/>
      <c r="GQ13" s="95"/>
      <c r="GR13" s="95"/>
      <c r="GS13" s="95"/>
      <c r="GT13" s="95"/>
      <c r="GU13" s="95"/>
      <c r="GV13" s="95"/>
      <c r="GW13" s="95"/>
      <c r="GX13" s="95"/>
      <c r="GY13" s="95"/>
      <c r="GZ13" s="95"/>
      <c r="HA13" s="95"/>
      <c r="HB13" s="95"/>
      <c r="HC13" s="95"/>
      <c r="HD13" s="95"/>
      <c r="HE13" s="95"/>
      <c r="HF13" s="95"/>
      <c r="HG13" s="95"/>
      <c r="HH13" s="95"/>
      <c r="HI13" s="95"/>
      <c r="HJ13" s="95"/>
      <c r="HK13" s="95"/>
      <c r="HL13" s="95"/>
      <c r="HM13" s="95"/>
      <c r="HN13" s="95"/>
      <c r="HO13" s="95"/>
      <c r="HP13" s="95"/>
      <c r="HQ13" s="95"/>
      <c r="HR13" s="95"/>
      <c r="HS13" s="95"/>
      <c r="HT13" s="95"/>
      <c r="HU13" s="95"/>
      <c r="HV13" s="95"/>
      <c r="HW13" s="95"/>
      <c r="HX13" s="95"/>
      <c r="HY13" s="95"/>
      <c r="HZ13" s="95"/>
      <c r="IA13" s="95"/>
      <c r="IB13" s="95"/>
      <c r="IC13" s="95"/>
      <c r="ID13" s="95"/>
      <c r="IE13" s="95"/>
      <c r="IF13" s="95"/>
      <c r="IG13" s="95"/>
      <c r="IH13" s="95"/>
      <c r="II13" s="95"/>
      <c r="IJ13" s="95"/>
      <c r="IK13" s="95"/>
      <c r="IL13" s="95"/>
      <c r="IM13" s="95"/>
      <c r="IN13" s="95"/>
      <c r="IO13" s="95"/>
      <c r="IP13" s="95"/>
      <c r="IQ13" s="95"/>
      <c r="IR13" s="95"/>
      <c r="IS13" s="95"/>
      <c r="IT13" s="95"/>
      <c r="IU13" s="95"/>
      <c r="IV13" s="95"/>
    </row>
    <row r="14" s="92" customFormat="1" ht="20" customHeight="1" spans="1:256">
      <c r="A14" s="113" t="s">
        <v>167</v>
      </c>
      <c r="B14" s="114">
        <v>10</v>
      </c>
      <c r="C14" s="114">
        <v>10</v>
      </c>
      <c r="D14" s="114">
        <v>11</v>
      </c>
      <c r="E14" s="114">
        <v>11</v>
      </c>
      <c r="F14" s="114">
        <v>12</v>
      </c>
      <c r="G14" s="114">
        <f>F14</f>
        <v>12</v>
      </c>
      <c r="H14" s="118"/>
      <c r="I14" s="143"/>
      <c r="J14" s="146"/>
      <c r="K14" s="146"/>
      <c r="L14" s="146" t="s">
        <v>153</v>
      </c>
      <c r="M14" s="146" t="s">
        <v>153</v>
      </c>
      <c r="N14" s="146" t="s">
        <v>152</v>
      </c>
      <c r="O14" s="147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  <c r="IN14" s="95"/>
      <c r="IO14" s="95"/>
      <c r="IP14" s="95"/>
      <c r="IQ14" s="95"/>
      <c r="IR14" s="95"/>
      <c r="IS14" s="95"/>
      <c r="IT14" s="95"/>
      <c r="IU14" s="95"/>
      <c r="IV14" s="95"/>
    </row>
    <row r="15" s="92" customFormat="1" ht="20" customHeight="1" spans="1:256">
      <c r="A15" s="113" t="s">
        <v>168</v>
      </c>
      <c r="B15" s="114">
        <v>2</v>
      </c>
      <c r="C15" s="114">
        <v>2</v>
      </c>
      <c r="D15" s="114">
        <v>2</v>
      </c>
      <c r="E15" s="114">
        <v>2</v>
      </c>
      <c r="F15" s="114">
        <v>2</v>
      </c>
      <c r="G15" s="114">
        <f>F15-E15</f>
        <v>0</v>
      </c>
      <c r="H15" s="118"/>
      <c r="I15" s="143"/>
      <c r="J15" s="146"/>
      <c r="K15" s="146"/>
      <c r="L15" s="146" t="s">
        <v>153</v>
      </c>
      <c r="M15" s="146" t="s">
        <v>153</v>
      </c>
      <c r="N15" s="146" t="s">
        <v>169</v>
      </c>
      <c r="O15" s="147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  <c r="FZ15" s="95"/>
      <c r="GA15" s="95"/>
      <c r="GB15" s="95"/>
      <c r="GC15" s="95"/>
      <c r="GD15" s="95"/>
      <c r="GE15" s="95"/>
      <c r="GF15" s="95"/>
      <c r="GG15" s="95"/>
      <c r="GH15" s="95"/>
      <c r="GI15" s="95"/>
      <c r="GJ15" s="95"/>
      <c r="GK15" s="95"/>
      <c r="GL15" s="95"/>
      <c r="GM15" s="95"/>
      <c r="GN15" s="95"/>
      <c r="GO15" s="95"/>
      <c r="GP15" s="95"/>
      <c r="GQ15" s="95"/>
      <c r="GR15" s="95"/>
      <c r="GS15" s="95"/>
      <c r="GT15" s="95"/>
      <c r="GU15" s="95"/>
      <c r="GV15" s="95"/>
      <c r="GW15" s="95"/>
      <c r="GX15" s="95"/>
      <c r="GY15" s="95"/>
      <c r="GZ15" s="95"/>
      <c r="HA15" s="95"/>
      <c r="HB15" s="95"/>
      <c r="HC15" s="95"/>
      <c r="HD15" s="95"/>
      <c r="HE15" s="95"/>
      <c r="HF15" s="95"/>
      <c r="HG15" s="95"/>
      <c r="HH15" s="95"/>
      <c r="HI15" s="95"/>
      <c r="HJ15" s="95"/>
      <c r="HK15" s="95"/>
      <c r="HL15" s="95"/>
      <c r="HM15" s="95"/>
      <c r="HN15" s="95"/>
      <c r="HO15" s="95"/>
      <c r="HP15" s="95"/>
      <c r="HQ15" s="95"/>
      <c r="HR15" s="95"/>
      <c r="HS15" s="95"/>
      <c r="HT15" s="95"/>
      <c r="HU15" s="95"/>
      <c r="HV15" s="95"/>
      <c r="HW15" s="95"/>
      <c r="HX15" s="95"/>
      <c r="HY15" s="95"/>
      <c r="HZ15" s="95"/>
      <c r="IA15" s="95"/>
      <c r="IB15" s="95"/>
      <c r="IC15" s="95"/>
      <c r="ID15" s="95"/>
      <c r="IE15" s="95"/>
      <c r="IF15" s="95"/>
      <c r="IG15" s="95"/>
      <c r="IH15" s="95"/>
      <c r="II15" s="95"/>
      <c r="IJ15" s="95"/>
      <c r="IK15" s="95"/>
      <c r="IL15" s="95"/>
      <c r="IM15" s="95"/>
      <c r="IN15" s="95"/>
      <c r="IO15" s="95"/>
      <c r="IP15" s="95"/>
      <c r="IQ15" s="95"/>
      <c r="IR15" s="95"/>
      <c r="IS15" s="95"/>
      <c r="IT15" s="95"/>
      <c r="IU15" s="95"/>
      <c r="IV15" s="95"/>
    </row>
    <row r="16" s="92" customFormat="1" ht="20" customHeight="1" spans="1:256">
      <c r="A16" s="113" t="s">
        <v>170</v>
      </c>
      <c r="B16" s="119">
        <v>6</v>
      </c>
      <c r="C16" s="119">
        <v>6</v>
      </c>
      <c r="D16" s="119">
        <v>6</v>
      </c>
      <c r="E16" s="119">
        <v>6</v>
      </c>
      <c r="F16" s="119">
        <v>6</v>
      </c>
      <c r="G16" s="119">
        <v>6</v>
      </c>
      <c r="H16" s="118"/>
      <c r="I16" s="143"/>
      <c r="J16" s="146"/>
      <c r="K16" s="146"/>
      <c r="L16" s="146" t="s">
        <v>153</v>
      </c>
      <c r="M16" s="146" t="s">
        <v>153</v>
      </c>
      <c r="N16" s="146"/>
      <c r="O16" s="147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  <c r="IN16" s="95"/>
      <c r="IO16" s="95"/>
      <c r="IP16" s="95"/>
      <c r="IQ16" s="95"/>
      <c r="IR16" s="95"/>
      <c r="IS16" s="95"/>
      <c r="IT16" s="95"/>
      <c r="IU16" s="95"/>
      <c r="IV16" s="95"/>
    </row>
    <row r="17" s="92" customFormat="1" ht="20" customHeight="1" spans="1:256">
      <c r="A17" s="120"/>
      <c r="B17" s="121"/>
      <c r="C17" s="121"/>
      <c r="D17" s="121"/>
      <c r="E17" s="121"/>
      <c r="F17" s="121"/>
      <c r="G17" s="121"/>
      <c r="H17" s="122"/>
      <c r="I17" s="143"/>
      <c r="J17" s="146"/>
      <c r="K17" s="146"/>
      <c r="L17" s="146"/>
      <c r="M17" s="146"/>
      <c r="N17" s="146"/>
      <c r="O17" s="147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  <c r="GP17" s="95"/>
      <c r="GQ17" s="95"/>
      <c r="GR17" s="95"/>
      <c r="GS17" s="95"/>
      <c r="GT17" s="95"/>
      <c r="GU17" s="95"/>
      <c r="GV17" s="95"/>
      <c r="GW17" s="95"/>
      <c r="GX17" s="95"/>
      <c r="GY17" s="95"/>
      <c r="GZ17" s="95"/>
      <c r="HA17" s="95"/>
      <c r="HB17" s="95"/>
      <c r="HC17" s="95"/>
      <c r="HD17" s="95"/>
      <c r="HE17" s="95"/>
      <c r="HF17" s="95"/>
      <c r="HG17" s="95"/>
      <c r="HH17" s="95"/>
      <c r="HI17" s="95"/>
      <c r="HJ17" s="95"/>
      <c r="HK17" s="95"/>
      <c r="HL17" s="95"/>
      <c r="HM17" s="95"/>
      <c r="HN17" s="95"/>
      <c r="HO17" s="95"/>
      <c r="HP17" s="95"/>
      <c r="HQ17" s="95"/>
      <c r="HR17" s="95"/>
      <c r="HS17" s="95"/>
      <c r="HT17" s="95"/>
      <c r="HU17" s="95"/>
      <c r="HV17" s="95"/>
      <c r="HW17" s="95"/>
      <c r="HX17" s="95"/>
      <c r="HY17" s="95"/>
      <c r="HZ17" s="95"/>
      <c r="IA17" s="95"/>
      <c r="IB17" s="95"/>
      <c r="IC17" s="95"/>
      <c r="ID17" s="95"/>
      <c r="IE17" s="95"/>
      <c r="IF17" s="95"/>
      <c r="IG17" s="95"/>
      <c r="IH17" s="95"/>
      <c r="II17" s="95"/>
      <c r="IJ17" s="95"/>
      <c r="IK17" s="95"/>
      <c r="IL17" s="95"/>
      <c r="IM17" s="95"/>
      <c r="IN17" s="95"/>
      <c r="IO17" s="95"/>
      <c r="IP17" s="95"/>
      <c r="IQ17" s="95"/>
      <c r="IR17" s="95"/>
      <c r="IS17" s="95"/>
      <c r="IT17" s="95"/>
      <c r="IU17" s="95"/>
      <c r="IV17" s="95"/>
    </row>
    <row r="18" s="92" customFormat="1" ht="20" customHeight="1" spans="1:256">
      <c r="A18" s="123"/>
      <c r="B18" s="124"/>
      <c r="C18" s="124"/>
      <c r="D18" s="124"/>
      <c r="E18" s="124"/>
      <c r="F18" s="124"/>
      <c r="G18" s="124"/>
      <c r="H18" s="122"/>
      <c r="I18" s="143"/>
      <c r="J18" s="146"/>
      <c r="K18" s="146"/>
      <c r="L18" s="146"/>
      <c r="M18" s="146"/>
      <c r="N18" s="146"/>
      <c r="O18" s="147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95"/>
      <c r="FG18" s="95"/>
      <c r="FH18" s="95"/>
      <c r="FI18" s="95"/>
      <c r="FJ18" s="95"/>
      <c r="FK18" s="95"/>
      <c r="FL18" s="95"/>
      <c r="FM18" s="95"/>
      <c r="FN18" s="95"/>
      <c r="FO18" s="95"/>
      <c r="FP18" s="95"/>
      <c r="FQ18" s="95"/>
      <c r="FR18" s="95"/>
      <c r="FS18" s="95"/>
      <c r="FT18" s="95"/>
      <c r="FU18" s="95"/>
      <c r="FV18" s="95"/>
      <c r="FW18" s="95"/>
      <c r="FX18" s="95"/>
      <c r="FY18" s="95"/>
      <c r="FZ18" s="95"/>
      <c r="GA18" s="95"/>
      <c r="GB18" s="95"/>
      <c r="GC18" s="95"/>
      <c r="GD18" s="95"/>
      <c r="GE18" s="95"/>
      <c r="GF18" s="95"/>
      <c r="GG18" s="95"/>
      <c r="GH18" s="95"/>
      <c r="GI18" s="95"/>
      <c r="GJ18" s="95"/>
      <c r="GK18" s="95"/>
      <c r="GL18" s="95"/>
      <c r="GM18" s="95"/>
      <c r="GN18" s="95"/>
      <c r="GO18" s="95"/>
      <c r="GP18" s="95"/>
      <c r="GQ18" s="95"/>
      <c r="GR18" s="95"/>
      <c r="GS18" s="95"/>
      <c r="GT18" s="95"/>
      <c r="GU18" s="95"/>
      <c r="GV18" s="95"/>
      <c r="GW18" s="95"/>
      <c r="GX18" s="95"/>
      <c r="GY18" s="95"/>
      <c r="GZ18" s="95"/>
      <c r="HA18" s="95"/>
      <c r="HB18" s="95"/>
      <c r="HC18" s="95"/>
      <c r="HD18" s="95"/>
      <c r="HE18" s="95"/>
      <c r="HF18" s="95"/>
      <c r="HG18" s="95"/>
      <c r="HH18" s="95"/>
      <c r="HI18" s="95"/>
      <c r="HJ18" s="95"/>
      <c r="HK18" s="95"/>
      <c r="HL18" s="95"/>
      <c r="HM18" s="95"/>
      <c r="HN18" s="95"/>
      <c r="HO18" s="95"/>
      <c r="HP18" s="95"/>
      <c r="HQ18" s="95"/>
      <c r="HR18" s="95"/>
      <c r="HS18" s="95"/>
      <c r="HT18" s="95"/>
      <c r="HU18" s="95"/>
      <c r="HV18" s="95"/>
      <c r="HW18" s="95"/>
      <c r="HX18" s="95"/>
      <c r="HY18" s="95"/>
      <c r="HZ18" s="95"/>
      <c r="IA18" s="95"/>
      <c r="IB18" s="95"/>
      <c r="IC18" s="95"/>
      <c r="ID18" s="95"/>
      <c r="IE18" s="95"/>
      <c r="IF18" s="95"/>
      <c r="IG18" s="95"/>
      <c r="IH18" s="95"/>
      <c r="II18" s="95"/>
      <c r="IJ18" s="95"/>
      <c r="IK18" s="95"/>
      <c r="IL18" s="95"/>
      <c r="IM18" s="95"/>
      <c r="IN18" s="95"/>
      <c r="IO18" s="95"/>
      <c r="IP18" s="95"/>
      <c r="IQ18" s="95"/>
      <c r="IR18" s="95"/>
      <c r="IS18" s="95"/>
      <c r="IT18" s="95"/>
      <c r="IU18" s="95"/>
      <c r="IV18" s="95"/>
    </row>
    <row r="19" s="92" customFormat="1" ht="20" customHeight="1" spans="1:256">
      <c r="A19" s="125"/>
      <c r="B19" s="126"/>
      <c r="C19" s="126"/>
      <c r="D19" s="126"/>
      <c r="E19" s="126"/>
      <c r="F19" s="126"/>
      <c r="G19" s="126"/>
      <c r="H19" s="122"/>
      <c r="I19" s="143"/>
      <c r="J19" s="146"/>
      <c r="K19" s="146"/>
      <c r="L19" s="146"/>
      <c r="M19" s="146"/>
      <c r="N19" s="146"/>
      <c r="O19" s="147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5"/>
      <c r="DT19" s="95"/>
      <c r="DU19" s="95"/>
      <c r="DV19" s="95"/>
      <c r="DW19" s="95"/>
      <c r="DX19" s="95"/>
      <c r="DY19" s="95"/>
      <c r="DZ19" s="95"/>
      <c r="EA19" s="95"/>
      <c r="EB19" s="95"/>
      <c r="EC19" s="95"/>
      <c r="ED19" s="95"/>
      <c r="EE19" s="95"/>
      <c r="EF19" s="95"/>
      <c r="EG19" s="95"/>
      <c r="EH19" s="95"/>
      <c r="EI19" s="95"/>
      <c r="EJ19" s="95"/>
      <c r="EK19" s="95"/>
      <c r="EL19" s="95"/>
      <c r="EM19" s="95"/>
      <c r="EN19" s="95"/>
      <c r="EO19" s="95"/>
      <c r="EP19" s="95"/>
      <c r="EQ19" s="95"/>
      <c r="ER19" s="95"/>
      <c r="ES19" s="95"/>
      <c r="ET19" s="95"/>
      <c r="EU19" s="95"/>
      <c r="EV19" s="95"/>
      <c r="EW19" s="95"/>
      <c r="EX19" s="95"/>
      <c r="EY19" s="95"/>
      <c r="EZ19" s="95"/>
      <c r="FA19" s="95"/>
      <c r="FB19" s="95"/>
      <c r="FC19" s="95"/>
      <c r="FD19" s="95"/>
      <c r="FE19" s="95"/>
      <c r="FF19" s="95"/>
      <c r="FG19" s="95"/>
      <c r="FH19" s="95"/>
      <c r="FI19" s="95"/>
      <c r="FJ19" s="95"/>
      <c r="FK19" s="95"/>
      <c r="FL19" s="95"/>
      <c r="FM19" s="95"/>
      <c r="FN19" s="95"/>
      <c r="FO19" s="95"/>
      <c r="FP19" s="95"/>
      <c r="FQ19" s="95"/>
      <c r="FR19" s="95"/>
      <c r="FS19" s="95"/>
      <c r="FT19" s="95"/>
      <c r="FU19" s="95"/>
      <c r="FV19" s="95"/>
      <c r="FW19" s="95"/>
      <c r="FX19" s="95"/>
      <c r="FY19" s="95"/>
      <c r="FZ19" s="95"/>
      <c r="GA19" s="95"/>
      <c r="GB19" s="95"/>
      <c r="GC19" s="95"/>
      <c r="GD19" s="95"/>
      <c r="GE19" s="95"/>
      <c r="GF19" s="95"/>
      <c r="GG19" s="95"/>
      <c r="GH19" s="95"/>
      <c r="GI19" s="95"/>
      <c r="GJ19" s="95"/>
      <c r="GK19" s="95"/>
      <c r="GL19" s="95"/>
      <c r="GM19" s="95"/>
      <c r="GN19" s="95"/>
      <c r="GO19" s="95"/>
      <c r="GP19" s="95"/>
      <c r="GQ19" s="95"/>
      <c r="GR19" s="95"/>
      <c r="GS19" s="95"/>
      <c r="GT19" s="95"/>
      <c r="GU19" s="95"/>
      <c r="GV19" s="95"/>
      <c r="GW19" s="95"/>
      <c r="GX19" s="95"/>
      <c r="GY19" s="95"/>
      <c r="GZ19" s="95"/>
      <c r="HA19" s="95"/>
      <c r="HB19" s="95"/>
      <c r="HC19" s="95"/>
      <c r="HD19" s="95"/>
      <c r="HE19" s="95"/>
      <c r="HF19" s="95"/>
      <c r="HG19" s="95"/>
      <c r="HH19" s="95"/>
      <c r="HI19" s="95"/>
      <c r="HJ19" s="95"/>
      <c r="HK19" s="95"/>
      <c r="HL19" s="95"/>
      <c r="HM19" s="95"/>
      <c r="HN19" s="95"/>
      <c r="HO19" s="95"/>
      <c r="HP19" s="95"/>
      <c r="HQ19" s="95"/>
      <c r="HR19" s="95"/>
      <c r="HS19" s="95"/>
      <c r="HT19" s="95"/>
      <c r="HU19" s="95"/>
      <c r="HV19" s="95"/>
      <c r="HW19" s="95"/>
      <c r="HX19" s="95"/>
      <c r="HY19" s="95"/>
      <c r="HZ19" s="95"/>
      <c r="IA19" s="95"/>
      <c r="IB19" s="95"/>
      <c r="IC19" s="95"/>
      <c r="ID19" s="95"/>
      <c r="IE19" s="95"/>
      <c r="IF19" s="95"/>
      <c r="IG19" s="95"/>
      <c r="IH19" s="95"/>
      <c r="II19" s="95"/>
      <c r="IJ19" s="95"/>
      <c r="IK19" s="95"/>
      <c r="IL19" s="95"/>
      <c r="IM19" s="95"/>
      <c r="IN19" s="95"/>
      <c r="IO19" s="95"/>
      <c r="IP19" s="95"/>
      <c r="IQ19" s="95"/>
      <c r="IR19" s="95"/>
      <c r="IS19" s="95"/>
      <c r="IT19" s="95"/>
      <c r="IU19" s="95"/>
      <c r="IV19" s="95"/>
    </row>
    <row r="20" s="92" customFormat="1" ht="20" customHeight="1" spans="1:256">
      <c r="A20" s="125"/>
      <c r="B20" s="126"/>
      <c r="C20" s="126"/>
      <c r="D20" s="126"/>
      <c r="E20" s="126"/>
      <c r="F20" s="126"/>
      <c r="G20" s="126"/>
      <c r="H20" s="127"/>
      <c r="I20" s="143"/>
      <c r="J20" s="146"/>
      <c r="K20" s="146"/>
      <c r="L20" s="146"/>
      <c r="M20" s="146"/>
      <c r="N20" s="146"/>
      <c r="O20" s="147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5"/>
      <c r="EI20" s="95"/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5"/>
      <c r="FG20" s="95"/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5"/>
      <c r="GK20" s="95"/>
      <c r="GL20" s="95"/>
      <c r="GM20" s="95"/>
      <c r="GN20" s="95"/>
      <c r="GO20" s="95"/>
      <c r="GP20" s="95"/>
      <c r="GQ20" s="95"/>
      <c r="GR20" s="95"/>
      <c r="GS20" s="95"/>
      <c r="GT20" s="95"/>
      <c r="GU20" s="95"/>
      <c r="GV20" s="95"/>
      <c r="GW20" s="95"/>
      <c r="GX20" s="95"/>
      <c r="GY20" s="95"/>
      <c r="GZ20" s="95"/>
      <c r="HA20" s="95"/>
      <c r="HB20" s="95"/>
      <c r="HC20" s="95"/>
      <c r="HD20" s="95"/>
      <c r="HE20" s="95"/>
      <c r="HF20" s="95"/>
      <c r="HG20" s="95"/>
      <c r="HH20" s="95"/>
      <c r="HI20" s="95"/>
      <c r="HJ20" s="95"/>
      <c r="HK20" s="95"/>
      <c r="HL20" s="95"/>
      <c r="HM20" s="95"/>
      <c r="HN20" s="95"/>
      <c r="HO20" s="95"/>
      <c r="HP20" s="95"/>
      <c r="HQ20" s="95"/>
      <c r="HR20" s="95"/>
      <c r="HS20" s="95"/>
      <c r="HT20" s="95"/>
      <c r="HU20" s="95"/>
      <c r="HV20" s="95"/>
      <c r="HW20" s="95"/>
      <c r="HX20" s="95"/>
      <c r="HY20" s="95"/>
      <c r="HZ20" s="95"/>
      <c r="IA20" s="95"/>
      <c r="IB20" s="95"/>
      <c r="IC20" s="95"/>
      <c r="ID20" s="95"/>
      <c r="IE20" s="95"/>
      <c r="IF20" s="95"/>
      <c r="IG20" s="95"/>
      <c r="IH20" s="95"/>
      <c r="II20" s="95"/>
      <c r="IJ20" s="95"/>
      <c r="IK20" s="95"/>
      <c r="IL20" s="95"/>
      <c r="IM20" s="95"/>
      <c r="IN20" s="95"/>
      <c r="IO20" s="95"/>
      <c r="IP20" s="95"/>
      <c r="IQ20" s="95"/>
      <c r="IR20" s="95"/>
      <c r="IS20" s="95"/>
      <c r="IT20" s="95"/>
      <c r="IU20" s="95"/>
      <c r="IV20" s="95"/>
    </row>
    <row r="21" s="92" customFormat="1" ht="20" customHeight="1" spans="1:256">
      <c r="A21" s="128"/>
      <c r="B21" s="129"/>
      <c r="C21" s="129"/>
      <c r="D21" s="129"/>
      <c r="E21" s="130"/>
      <c r="F21" s="129"/>
      <c r="G21" s="129"/>
      <c r="H21" s="129"/>
      <c r="I21" s="148"/>
      <c r="J21" s="149"/>
      <c r="K21" s="149"/>
      <c r="L21" s="150"/>
      <c r="M21" s="149"/>
      <c r="N21" s="149"/>
      <c r="O21" s="151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5"/>
      <c r="DQ21" s="95"/>
      <c r="DR21" s="95"/>
      <c r="DS21" s="95"/>
      <c r="DT21" s="95"/>
      <c r="DU21" s="95"/>
      <c r="DV21" s="95"/>
      <c r="DW21" s="95"/>
      <c r="DX21" s="95"/>
      <c r="DY21" s="95"/>
      <c r="DZ21" s="95"/>
      <c r="EA21" s="95"/>
      <c r="EB21" s="95"/>
      <c r="EC21" s="95"/>
      <c r="ED21" s="95"/>
      <c r="EE21" s="95"/>
      <c r="EF21" s="95"/>
      <c r="EG21" s="95"/>
      <c r="EH21" s="95"/>
      <c r="EI21" s="95"/>
      <c r="EJ21" s="95"/>
      <c r="EK21" s="95"/>
      <c r="EL21" s="95"/>
      <c r="EM21" s="95"/>
      <c r="EN21" s="95"/>
      <c r="EO21" s="95"/>
      <c r="EP21" s="95"/>
      <c r="EQ21" s="95"/>
      <c r="ER21" s="95"/>
      <c r="ES21" s="95"/>
      <c r="ET21" s="95"/>
      <c r="EU21" s="95"/>
      <c r="EV21" s="95"/>
      <c r="EW21" s="95"/>
      <c r="EX21" s="95"/>
      <c r="EY21" s="95"/>
      <c r="EZ21" s="95"/>
      <c r="FA21" s="95"/>
      <c r="FB21" s="95"/>
      <c r="FC21" s="95"/>
      <c r="FD21" s="95"/>
      <c r="FE21" s="95"/>
      <c r="FF21" s="95"/>
      <c r="FG21" s="95"/>
      <c r="FH21" s="95"/>
      <c r="FI21" s="95"/>
      <c r="FJ21" s="95"/>
      <c r="FK21" s="95"/>
      <c r="FL21" s="95"/>
      <c r="FM21" s="95"/>
      <c r="FN21" s="95"/>
      <c r="FO21" s="95"/>
      <c r="FP21" s="95"/>
      <c r="FQ21" s="95"/>
      <c r="FR21" s="95"/>
      <c r="FS21" s="95"/>
      <c r="FT21" s="95"/>
      <c r="FU21" s="95"/>
      <c r="FV21" s="95"/>
      <c r="FW21" s="95"/>
      <c r="FX21" s="95"/>
      <c r="FY21" s="95"/>
      <c r="FZ21" s="95"/>
      <c r="GA21" s="95"/>
      <c r="GB21" s="95"/>
      <c r="GC21" s="95"/>
      <c r="GD21" s="95"/>
      <c r="GE21" s="95"/>
      <c r="GF21" s="95"/>
      <c r="GG21" s="95"/>
      <c r="GH21" s="95"/>
      <c r="GI21" s="95"/>
      <c r="GJ21" s="95"/>
      <c r="GK21" s="95"/>
      <c r="GL21" s="95"/>
      <c r="GM21" s="95"/>
      <c r="GN21" s="95"/>
      <c r="GO21" s="95"/>
      <c r="GP21" s="95"/>
      <c r="GQ21" s="95"/>
      <c r="GR21" s="95"/>
      <c r="GS21" s="95"/>
      <c r="GT21" s="95"/>
      <c r="GU21" s="95"/>
      <c r="GV21" s="95"/>
      <c r="GW21" s="95"/>
      <c r="GX21" s="95"/>
      <c r="GY21" s="95"/>
      <c r="GZ21" s="95"/>
      <c r="HA21" s="95"/>
      <c r="HB21" s="95"/>
      <c r="HC21" s="95"/>
      <c r="HD21" s="95"/>
      <c r="HE21" s="95"/>
      <c r="HF21" s="95"/>
      <c r="HG21" s="95"/>
      <c r="HH21" s="95"/>
      <c r="HI21" s="95"/>
      <c r="HJ21" s="95"/>
      <c r="HK21" s="95"/>
      <c r="HL21" s="95"/>
      <c r="HM21" s="95"/>
      <c r="HN21" s="95"/>
      <c r="HO21" s="95"/>
      <c r="HP21" s="95"/>
      <c r="HQ21" s="95"/>
      <c r="HR21" s="95"/>
      <c r="HS21" s="95"/>
      <c r="HT21" s="95"/>
      <c r="HU21" s="95"/>
      <c r="HV21" s="95"/>
      <c r="HW21" s="95"/>
      <c r="HX21" s="95"/>
      <c r="HY21" s="95"/>
      <c r="HZ21" s="95"/>
      <c r="IA21" s="95"/>
      <c r="IB21" s="95"/>
      <c r="IC21" s="95"/>
      <c r="ID21" s="95"/>
      <c r="IE21" s="95"/>
      <c r="IF21" s="95"/>
      <c r="IG21" s="95"/>
      <c r="IH21" s="95"/>
      <c r="II21" s="95"/>
      <c r="IJ21" s="95"/>
      <c r="IK21" s="95"/>
      <c r="IL21" s="95"/>
      <c r="IM21" s="95"/>
      <c r="IN21" s="95"/>
      <c r="IO21" s="95"/>
      <c r="IP21" s="95"/>
      <c r="IQ21" s="95"/>
      <c r="IR21" s="95"/>
      <c r="IS21" s="95"/>
      <c r="IT21" s="95"/>
      <c r="IU21" s="95"/>
      <c r="IV21" s="95"/>
    </row>
    <row r="22" s="92" customFormat="1" ht="16.5" spans="1:256">
      <c r="A22" s="131"/>
      <c r="B22" s="131"/>
      <c r="C22" s="132"/>
      <c r="D22" s="132"/>
      <c r="E22" s="133"/>
      <c r="F22" s="132"/>
      <c r="G22" s="132"/>
      <c r="H22" s="132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  <c r="CS22" s="95"/>
      <c r="CT22" s="95"/>
      <c r="CU22" s="95"/>
      <c r="CV22" s="95"/>
      <c r="CW22" s="95"/>
      <c r="CX22" s="95"/>
      <c r="CY22" s="95"/>
      <c r="CZ22" s="95"/>
      <c r="DA22" s="95"/>
      <c r="DB22" s="95"/>
      <c r="DC22" s="95"/>
      <c r="DD22" s="95"/>
      <c r="DE22" s="95"/>
      <c r="DF22" s="95"/>
      <c r="DG22" s="95"/>
      <c r="DH22" s="95"/>
      <c r="DI22" s="95"/>
      <c r="DJ22" s="95"/>
      <c r="DK22" s="95"/>
      <c r="DL22" s="95"/>
      <c r="DM22" s="95"/>
      <c r="DN22" s="95"/>
      <c r="DO22" s="95"/>
      <c r="DP22" s="95"/>
      <c r="DQ22" s="95"/>
      <c r="DR22" s="95"/>
      <c r="DS22" s="95"/>
      <c r="DT22" s="95"/>
      <c r="DU22" s="95"/>
      <c r="DV22" s="95"/>
      <c r="DW22" s="95"/>
      <c r="DX22" s="95"/>
      <c r="DY22" s="95"/>
      <c r="DZ22" s="95"/>
      <c r="EA22" s="95"/>
      <c r="EB22" s="95"/>
      <c r="EC22" s="95"/>
      <c r="ED22" s="95"/>
      <c r="EE22" s="95"/>
      <c r="EF22" s="95"/>
      <c r="EG22" s="95"/>
      <c r="EH22" s="95"/>
      <c r="EI22" s="95"/>
      <c r="EJ22" s="95"/>
      <c r="EK22" s="95"/>
      <c r="EL22" s="95"/>
      <c r="EM22" s="95"/>
      <c r="EN22" s="95"/>
      <c r="EO22" s="95"/>
      <c r="EP22" s="95"/>
      <c r="EQ22" s="95"/>
      <c r="ER22" s="95"/>
      <c r="ES22" s="95"/>
      <c r="ET22" s="95"/>
      <c r="EU22" s="95"/>
      <c r="EV22" s="95"/>
      <c r="EW22" s="95"/>
      <c r="EX22" s="95"/>
      <c r="EY22" s="95"/>
      <c r="EZ22" s="95"/>
      <c r="FA22" s="95"/>
      <c r="FB22" s="95"/>
      <c r="FC22" s="95"/>
      <c r="FD22" s="95"/>
      <c r="FE22" s="95"/>
      <c r="FF22" s="95"/>
      <c r="FG22" s="95"/>
      <c r="FH22" s="95"/>
      <c r="FI22" s="95"/>
      <c r="FJ22" s="95"/>
      <c r="FK22" s="95"/>
      <c r="FL22" s="95"/>
      <c r="FM22" s="95"/>
      <c r="FN22" s="95"/>
      <c r="FO22" s="95"/>
      <c r="FP22" s="95"/>
      <c r="FQ22" s="95"/>
      <c r="FR22" s="95"/>
      <c r="FS22" s="95"/>
      <c r="FT22" s="95"/>
      <c r="FU22" s="95"/>
      <c r="FV22" s="95"/>
      <c r="FW22" s="95"/>
      <c r="FX22" s="95"/>
      <c r="FY22" s="95"/>
      <c r="FZ22" s="95"/>
      <c r="GA22" s="95"/>
      <c r="GB22" s="95"/>
      <c r="GC22" s="95"/>
      <c r="GD22" s="95"/>
      <c r="GE22" s="95"/>
      <c r="GF22" s="95"/>
      <c r="GG22" s="95"/>
      <c r="GH22" s="95"/>
      <c r="GI22" s="95"/>
      <c r="GJ22" s="95"/>
      <c r="GK22" s="95"/>
      <c r="GL22" s="95"/>
      <c r="GM22" s="95"/>
      <c r="GN22" s="95"/>
      <c r="GO22" s="95"/>
      <c r="GP22" s="95"/>
      <c r="GQ22" s="95"/>
      <c r="GR22" s="95"/>
      <c r="GS22" s="95"/>
      <c r="GT22" s="95"/>
      <c r="GU22" s="95"/>
      <c r="GV22" s="95"/>
      <c r="GW22" s="95"/>
      <c r="GX22" s="95"/>
      <c r="GY22" s="95"/>
      <c r="GZ22" s="95"/>
      <c r="HA22" s="95"/>
      <c r="HB22" s="95"/>
      <c r="HC22" s="95"/>
      <c r="HD22" s="95"/>
      <c r="HE22" s="95"/>
      <c r="HF22" s="95"/>
      <c r="HG22" s="95"/>
      <c r="HH22" s="95"/>
      <c r="HI22" s="95"/>
      <c r="HJ22" s="95"/>
      <c r="HK22" s="95"/>
      <c r="HL22" s="95"/>
      <c r="HM22" s="95"/>
      <c r="HN22" s="95"/>
      <c r="HO22" s="95"/>
      <c r="HP22" s="95"/>
      <c r="HQ22" s="95"/>
      <c r="HR22" s="95"/>
      <c r="HS22" s="95"/>
      <c r="HT22" s="95"/>
      <c r="HU22" s="95"/>
      <c r="HV22" s="95"/>
      <c r="HW22" s="95"/>
      <c r="HX22" s="95"/>
      <c r="HY22" s="95"/>
      <c r="HZ22" s="95"/>
      <c r="IA22" s="95"/>
      <c r="IB22" s="95"/>
      <c r="IC22" s="95"/>
      <c r="ID22" s="95"/>
      <c r="IE22" s="95"/>
      <c r="IF22" s="95"/>
      <c r="IG22" s="95"/>
      <c r="IH22" s="95"/>
      <c r="II22" s="95"/>
      <c r="IJ22" s="95"/>
      <c r="IK22" s="95"/>
      <c r="IL22" s="95"/>
      <c r="IM22" s="95"/>
      <c r="IN22" s="95"/>
      <c r="IO22" s="95"/>
      <c r="IP22" s="95"/>
      <c r="IQ22" s="95"/>
      <c r="IR22" s="95"/>
      <c r="IS22" s="95"/>
      <c r="IT22" s="95"/>
      <c r="IU22" s="95"/>
      <c r="IV22" s="95"/>
    </row>
    <row r="23" s="92" customFormat="1" spans="1:256">
      <c r="A23" s="134" t="s">
        <v>171</v>
      </c>
      <c r="B23" s="134"/>
      <c r="C23" s="135"/>
      <c r="D23" s="13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  <c r="CS23" s="95"/>
      <c r="CT23" s="95"/>
      <c r="CU23" s="95"/>
      <c r="CV23" s="95"/>
      <c r="CW23" s="95"/>
      <c r="CX23" s="95"/>
      <c r="CY23" s="95"/>
      <c r="CZ23" s="95"/>
      <c r="DA23" s="95"/>
      <c r="DB23" s="95"/>
      <c r="DC23" s="95"/>
      <c r="DD23" s="95"/>
      <c r="DE23" s="95"/>
      <c r="DF23" s="95"/>
      <c r="DG23" s="95"/>
      <c r="DH23" s="95"/>
      <c r="DI23" s="95"/>
      <c r="DJ23" s="95"/>
      <c r="DK23" s="95"/>
      <c r="DL23" s="95"/>
      <c r="DM23" s="95"/>
      <c r="DN23" s="95"/>
      <c r="DO23" s="95"/>
      <c r="DP23" s="95"/>
      <c r="DQ23" s="95"/>
      <c r="DR23" s="95"/>
      <c r="DS23" s="95"/>
      <c r="DT23" s="95"/>
      <c r="DU23" s="95"/>
      <c r="DV23" s="95"/>
      <c r="DW23" s="95"/>
      <c r="DX23" s="95"/>
      <c r="DY23" s="95"/>
      <c r="DZ23" s="95"/>
      <c r="EA23" s="95"/>
      <c r="EB23" s="95"/>
      <c r="EC23" s="95"/>
      <c r="ED23" s="95"/>
      <c r="EE23" s="95"/>
      <c r="EF23" s="95"/>
      <c r="EG23" s="95"/>
      <c r="EH23" s="95"/>
      <c r="EI23" s="95"/>
      <c r="EJ23" s="95"/>
      <c r="EK23" s="95"/>
      <c r="EL23" s="95"/>
      <c r="EM23" s="95"/>
      <c r="EN23" s="95"/>
      <c r="EO23" s="95"/>
      <c r="EP23" s="95"/>
      <c r="EQ23" s="95"/>
      <c r="ER23" s="95"/>
      <c r="ES23" s="95"/>
      <c r="ET23" s="95"/>
      <c r="EU23" s="95"/>
      <c r="EV23" s="95"/>
      <c r="EW23" s="95"/>
      <c r="EX23" s="95"/>
      <c r="EY23" s="95"/>
      <c r="EZ23" s="95"/>
      <c r="FA23" s="95"/>
      <c r="FB23" s="95"/>
      <c r="FC23" s="95"/>
      <c r="FD23" s="95"/>
      <c r="FE23" s="95"/>
      <c r="FF23" s="95"/>
      <c r="FG23" s="95"/>
      <c r="FH23" s="95"/>
      <c r="FI23" s="95"/>
      <c r="FJ23" s="95"/>
      <c r="FK23" s="95"/>
      <c r="FL23" s="95"/>
      <c r="FM23" s="95"/>
      <c r="FN23" s="95"/>
      <c r="FO23" s="95"/>
      <c r="FP23" s="95"/>
      <c r="FQ23" s="95"/>
      <c r="FR23" s="95"/>
      <c r="FS23" s="95"/>
      <c r="FT23" s="95"/>
      <c r="FU23" s="95"/>
      <c r="FV23" s="95"/>
      <c r="FW23" s="95"/>
      <c r="FX23" s="95"/>
      <c r="FY23" s="95"/>
      <c r="FZ23" s="95"/>
      <c r="GA23" s="95"/>
      <c r="GB23" s="95"/>
      <c r="GC23" s="95"/>
      <c r="GD23" s="95"/>
      <c r="GE23" s="95"/>
      <c r="GF23" s="95"/>
      <c r="GG23" s="95"/>
      <c r="GH23" s="95"/>
      <c r="GI23" s="95"/>
      <c r="GJ23" s="95"/>
      <c r="GK23" s="95"/>
      <c r="GL23" s="95"/>
      <c r="GM23" s="95"/>
      <c r="GN23" s="95"/>
      <c r="GO23" s="95"/>
      <c r="GP23" s="95"/>
      <c r="GQ23" s="95"/>
      <c r="GR23" s="95"/>
      <c r="GS23" s="95"/>
      <c r="GT23" s="95"/>
      <c r="GU23" s="95"/>
      <c r="GV23" s="95"/>
      <c r="GW23" s="95"/>
      <c r="GX23" s="95"/>
      <c r="GY23" s="95"/>
      <c r="GZ23" s="95"/>
      <c r="HA23" s="95"/>
      <c r="HB23" s="95"/>
      <c r="HC23" s="95"/>
      <c r="HD23" s="95"/>
      <c r="HE23" s="95"/>
      <c r="HF23" s="95"/>
      <c r="HG23" s="95"/>
      <c r="HH23" s="95"/>
      <c r="HI23" s="95"/>
      <c r="HJ23" s="95"/>
      <c r="HK23" s="95"/>
      <c r="HL23" s="95"/>
      <c r="HM23" s="95"/>
      <c r="HN23" s="95"/>
      <c r="HO23" s="95"/>
      <c r="HP23" s="95"/>
      <c r="HQ23" s="95"/>
      <c r="HR23" s="95"/>
      <c r="HS23" s="95"/>
      <c r="HT23" s="95"/>
      <c r="HU23" s="95"/>
      <c r="HV23" s="95"/>
      <c r="HW23" s="95"/>
      <c r="HX23" s="95"/>
      <c r="HY23" s="95"/>
      <c r="HZ23" s="95"/>
      <c r="IA23" s="95"/>
      <c r="IB23" s="95"/>
      <c r="IC23" s="95"/>
      <c r="ID23" s="95"/>
      <c r="IE23" s="95"/>
      <c r="IF23" s="95"/>
      <c r="IG23" s="95"/>
      <c r="IH23" s="95"/>
      <c r="II23" s="95"/>
      <c r="IJ23" s="95"/>
      <c r="IK23" s="95"/>
      <c r="IL23" s="95"/>
      <c r="IM23" s="95"/>
      <c r="IN23" s="95"/>
      <c r="IO23" s="95"/>
      <c r="IP23" s="95"/>
      <c r="IQ23" s="95"/>
      <c r="IR23" s="95"/>
      <c r="IS23" s="95"/>
      <c r="IT23" s="95"/>
      <c r="IU23" s="95"/>
      <c r="IV23" s="95"/>
    </row>
    <row r="24" s="92" customFormat="1" spans="3:256">
      <c r="C24" s="93"/>
      <c r="D24" s="93"/>
      <c r="J24" s="152" t="s">
        <v>172</v>
      </c>
      <c r="K24" s="254">
        <v>45671</v>
      </c>
      <c r="L24" s="152" t="s">
        <v>173</v>
      </c>
      <c r="M24" s="152" t="s">
        <v>132</v>
      </c>
      <c r="N24" s="152" t="s">
        <v>174</v>
      </c>
      <c r="O24" s="92" t="s">
        <v>135</v>
      </c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95"/>
      <c r="CG24" s="95"/>
      <c r="CH24" s="95"/>
      <c r="CI24" s="95"/>
      <c r="CJ24" s="95"/>
      <c r="CK24" s="95"/>
      <c r="CL24" s="95"/>
      <c r="CM24" s="95"/>
      <c r="CN24" s="95"/>
      <c r="CO24" s="95"/>
      <c r="CP24" s="95"/>
      <c r="CQ24" s="95"/>
      <c r="CR24" s="95"/>
      <c r="CS24" s="95"/>
      <c r="CT24" s="95"/>
      <c r="CU24" s="95"/>
      <c r="CV24" s="95"/>
      <c r="CW24" s="95"/>
      <c r="CX24" s="95"/>
      <c r="CY24" s="95"/>
      <c r="CZ24" s="95"/>
      <c r="DA24" s="95"/>
      <c r="DB24" s="95"/>
      <c r="DC24" s="95"/>
      <c r="DD24" s="95"/>
      <c r="DE24" s="95"/>
      <c r="DF24" s="95"/>
      <c r="DG24" s="95"/>
      <c r="DH24" s="95"/>
      <c r="DI24" s="95"/>
      <c r="DJ24" s="95"/>
      <c r="DK24" s="95"/>
      <c r="DL24" s="95"/>
      <c r="DM24" s="95"/>
      <c r="DN24" s="95"/>
      <c r="DO24" s="95"/>
      <c r="DP24" s="95"/>
      <c r="DQ24" s="95"/>
      <c r="DR24" s="95"/>
      <c r="DS24" s="95"/>
      <c r="DT24" s="95"/>
      <c r="DU24" s="95"/>
      <c r="DV24" s="95"/>
      <c r="DW24" s="95"/>
      <c r="DX24" s="95"/>
      <c r="DY24" s="95"/>
      <c r="DZ24" s="95"/>
      <c r="EA24" s="95"/>
      <c r="EB24" s="95"/>
      <c r="EC24" s="95"/>
      <c r="ED24" s="95"/>
      <c r="EE24" s="95"/>
      <c r="EF24" s="95"/>
      <c r="EG24" s="95"/>
      <c r="EH24" s="95"/>
      <c r="EI24" s="95"/>
      <c r="EJ24" s="95"/>
      <c r="EK24" s="95"/>
      <c r="EL24" s="95"/>
      <c r="EM24" s="95"/>
      <c r="EN24" s="95"/>
      <c r="EO24" s="95"/>
      <c r="EP24" s="95"/>
      <c r="EQ24" s="95"/>
      <c r="ER24" s="95"/>
      <c r="ES24" s="95"/>
      <c r="ET24" s="95"/>
      <c r="EU24" s="95"/>
      <c r="EV24" s="95"/>
      <c r="EW24" s="95"/>
      <c r="EX24" s="95"/>
      <c r="EY24" s="95"/>
      <c r="EZ24" s="95"/>
      <c r="FA24" s="95"/>
      <c r="FB24" s="95"/>
      <c r="FC24" s="95"/>
      <c r="FD24" s="95"/>
      <c r="FE24" s="95"/>
      <c r="FF24" s="95"/>
      <c r="FG24" s="95"/>
      <c r="FH24" s="95"/>
      <c r="FI24" s="95"/>
      <c r="FJ24" s="95"/>
      <c r="FK24" s="95"/>
      <c r="FL24" s="95"/>
      <c r="FM24" s="95"/>
      <c r="FN24" s="95"/>
      <c r="FO24" s="95"/>
      <c r="FP24" s="95"/>
      <c r="FQ24" s="95"/>
      <c r="FR24" s="95"/>
      <c r="FS24" s="95"/>
      <c r="FT24" s="95"/>
      <c r="FU24" s="95"/>
      <c r="FV24" s="95"/>
      <c r="FW24" s="95"/>
      <c r="FX24" s="95"/>
      <c r="FY24" s="95"/>
      <c r="FZ24" s="95"/>
      <c r="GA24" s="95"/>
      <c r="GB24" s="95"/>
      <c r="GC24" s="95"/>
      <c r="GD24" s="95"/>
      <c r="GE24" s="95"/>
      <c r="GF24" s="95"/>
      <c r="GG24" s="95"/>
      <c r="GH24" s="95"/>
      <c r="GI24" s="95"/>
      <c r="GJ24" s="95"/>
      <c r="GK24" s="95"/>
      <c r="GL24" s="95"/>
      <c r="GM24" s="95"/>
      <c r="GN24" s="95"/>
      <c r="GO24" s="95"/>
      <c r="GP24" s="95"/>
      <c r="GQ24" s="95"/>
      <c r="GR24" s="95"/>
      <c r="GS24" s="95"/>
      <c r="GT24" s="95"/>
      <c r="GU24" s="95"/>
      <c r="GV24" s="95"/>
      <c r="GW24" s="95"/>
      <c r="GX24" s="95"/>
      <c r="GY24" s="95"/>
      <c r="GZ24" s="95"/>
      <c r="HA24" s="95"/>
      <c r="HB24" s="95"/>
      <c r="HC24" s="95"/>
      <c r="HD24" s="95"/>
      <c r="HE24" s="95"/>
      <c r="HF24" s="95"/>
      <c r="HG24" s="95"/>
      <c r="HH24" s="95"/>
      <c r="HI24" s="95"/>
      <c r="HJ24" s="95"/>
      <c r="HK24" s="95"/>
      <c r="HL24" s="95"/>
      <c r="HM24" s="95"/>
      <c r="HN24" s="95"/>
      <c r="HO24" s="95"/>
      <c r="HP24" s="95"/>
      <c r="HQ24" s="95"/>
      <c r="HR24" s="95"/>
      <c r="HS24" s="95"/>
      <c r="HT24" s="95"/>
      <c r="HU24" s="95"/>
      <c r="HV24" s="95"/>
      <c r="HW24" s="95"/>
      <c r="HX24" s="95"/>
      <c r="HY24" s="95"/>
      <c r="HZ24" s="95"/>
      <c r="IA24" s="95"/>
      <c r="IB24" s="95"/>
      <c r="IC24" s="95"/>
      <c r="ID24" s="95"/>
      <c r="IE24" s="95"/>
      <c r="IF24" s="95"/>
      <c r="IG24" s="95"/>
      <c r="IH24" s="95"/>
      <c r="II24" s="95"/>
      <c r="IJ24" s="95"/>
      <c r="IK24" s="95"/>
      <c r="IL24" s="95"/>
      <c r="IM24" s="95"/>
      <c r="IN24" s="95"/>
      <c r="IO24" s="95"/>
      <c r="IP24" s="95"/>
      <c r="IQ24" s="95"/>
      <c r="IR24" s="95"/>
      <c r="IS24" s="95"/>
      <c r="IT24" s="95"/>
      <c r="IU24" s="95"/>
      <c r="IV24" s="95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F8" sqref="F8:G8"/>
    </sheetView>
  </sheetViews>
  <sheetFormatPr defaultColWidth="10" defaultRowHeight="16.5" customHeight="1"/>
  <cols>
    <col min="1" max="1" width="10.875" style="255" customWidth="1"/>
    <col min="2" max="16384" width="10" style="255"/>
  </cols>
  <sheetData>
    <row r="1" ht="22.5" customHeight="1" spans="1:11">
      <c r="A1" s="158" t="s">
        <v>175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ht="17.25" customHeight="1" spans="1:11">
      <c r="A2" s="256" t="s">
        <v>53</v>
      </c>
      <c r="B2" s="257" t="s">
        <v>54</v>
      </c>
      <c r="C2" s="257"/>
      <c r="D2" s="258" t="s">
        <v>55</v>
      </c>
      <c r="E2" s="258"/>
      <c r="F2" s="257" t="s">
        <v>56</v>
      </c>
      <c r="G2" s="257"/>
      <c r="H2" s="259" t="s">
        <v>57</v>
      </c>
      <c r="I2" s="330" t="s">
        <v>56</v>
      </c>
      <c r="J2" s="330"/>
      <c r="K2" s="331"/>
    </row>
    <row r="3" customHeight="1" spans="1:11">
      <c r="A3" s="260" t="s">
        <v>58</v>
      </c>
      <c r="B3" s="261"/>
      <c r="C3" s="262"/>
      <c r="D3" s="263" t="s">
        <v>59</v>
      </c>
      <c r="E3" s="264"/>
      <c r="F3" s="264"/>
      <c r="G3" s="265"/>
      <c r="H3" s="263" t="s">
        <v>60</v>
      </c>
      <c r="I3" s="264"/>
      <c r="J3" s="264"/>
      <c r="K3" s="265"/>
    </row>
    <row r="4" customHeight="1" spans="1:11">
      <c r="A4" s="266" t="s">
        <v>61</v>
      </c>
      <c r="B4" s="164"/>
      <c r="C4" s="165"/>
      <c r="D4" s="266" t="s">
        <v>63</v>
      </c>
      <c r="E4" s="267"/>
      <c r="F4" s="268"/>
      <c r="G4" s="269"/>
      <c r="H4" s="266" t="s">
        <v>64</v>
      </c>
      <c r="I4" s="267"/>
      <c r="J4" s="164" t="s">
        <v>65</v>
      </c>
      <c r="K4" s="165" t="s">
        <v>66</v>
      </c>
    </row>
    <row r="5" customHeight="1" spans="1:11">
      <c r="A5" s="270" t="s">
        <v>67</v>
      </c>
      <c r="B5" s="164"/>
      <c r="C5" s="165"/>
      <c r="D5" s="266" t="s">
        <v>69</v>
      </c>
      <c r="E5" s="267"/>
      <c r="F5" s="268"/>
      <c r="G5" s="269"/>
      <c r="H5" s="266" t="s">
        <v>70</v>
      </c>
      <c r="I5" s="267"/>
      <c r="J5" s="164" t="s">
        <v>65</v>
      </c>
      <c r="K5" s="165" t="s">
        <v>66</v>
      </c>
    </row>
    <row r="6" customHeight="1" spans="1:11">
      <c r="A6" s="266" t="s">
        <v>71</v>
      </c>
      <c r="B6" s="271"/>
      <c r="C6" s="272"/>
      <c r="D6" s="270" t="s">
        <v>73</v>
      </c>
      <c r="E6" s="273"/>
      <c r="F6" s="268"/>
      <c r="G6" s="269"/>
      <c r="H6" s="266" t="s">
        <v>74</v>
      </c>
      <c r="I6" s="267"/>
      <c r="J6" s="164" t="s">
        <v>65</v>
      </c>
      <c r="K6" s="165" t="s">
        <v>66</v>
      </c>
    </row>
    <row r="7" customHeight="1" spans="1:11">
      <c r="A7" s="266" t="s">
        <v>75</v>
      </c>
      <c r="B7" s="274"/>
      <c r="C7" s="275"/>
      <c r="D7" s="270" t="s">
        <v>76</v>
      </c>
      <c r="E7" s="276"/>
      <c r="F7" s="268"/>
      <c r="G7" s="269"/>
      <c r="H7" s="266" t="s">
        <v>77</v>
      </c>
      <c r="I7" s="267"/>
      <c r="J7" s="164" t="s">
        <v>65</v>
      </c>
      <c r="K7" s="165" t="s">
        <v>66</v>
      </c>
    </row>
    <row r="8" customHeight="1" spans="1:16">
      <c r="A8" s="277" t="s">
        <v>78</v>
      </c>
      <c r="B8" s="278"/>
      <c r="C8" s="279"/>
      <c r="D8" s="280" t="s">
        <v>80</v>
      </c>
      <c r="E8" s="281"/>
      <c r="F8" s="282"/>
      <c r="G8" s="283"/>
      <c r="H8" s="280" t="s">
        <v>81</v>
      </c>
      <c r="I8" s="281"/>
      <c r="J8" s="300" t="s">
        <v>65</v>
      </c>
      <c r="K8" s="332" t="s">
        <v>66</v>
      </c>
      <c r="P8" s="217" t="s">
        <v>176</v>
      </c>
    </row>
    <row r="9" customHeight="1" spans="1:11">
      <c r="A9" s="284" t="s">
        <v>177</v>
      </c>
      <c r="B9" s="284"/>
      <c r="C9" s="284"/>
      <c r="D9" s="284"/>
      <c r="E9" s="284"/>
      <c r="F9" s="284"/>
      <c r="G9" s="284"/>
      <c r="H9" s="284"/>
      <c r="I9" s="284"/>
      <c r="J9" s="284"/>
      <c r="K9" s="284"/>
    </row>
    <row r="10" customHeight="1" spans="1:11">
      <c r="A10" s="285" t="s">
        <v>84</v>
      </c>
      <c r="B10" s="286" t="s">
        <v>85</v>
      </c>
      <c r="C10" s="287" t="s">
        <v>86</v>
      </c>
      <c r="D10" s="288"/>
      <c r="E10" s="289" t="s">
        <v>89</v>
      </c>
      <c r="F10" s="286" t="s">
        <v>85</v>
      </c>
      <c r="G10" s="287" t="s">
        <v>86</v>
      </c>
      <c r="H10" s="286"/>
      <c r="I10" s="289" t="s">
        <v>87</v>
      </c>
      <c r="J10" s="286" t="s">
        <v>85</v>
      </c>
      <c r="K10" s="333" t="s">
        <v>86</v>
      </c>
    </row>
    <row r="11" customHeight="1" spans="1:11">
      <c r="A11" s="270" t="s">
        <v>90</v>
      </c>
      <c r="B11" s="290" t="s">
        <v>85</v>
      </c>
      <c r="C11" s="164" t="s">
        <v>86</v>
      </c>
      <c r="D11" s="276"/>
      <c r="E11" s="273" t="s">
        <v>92</v>
      </c>
      <c r="F11" s="290" t="s">
        <v>85</v>
      </c>
      <c r="G11" s="164" t="s">
        <v>86</v>
      </c>
      <c r="H11" s="290"/>
      <c r="I11" s="273" t="s">
        <v>97</v>
      </c>
      <c r="J11" s="290" t="s">
        <v>85</v>
      </c>
      <c r="K11" s="165" t="s">
        <v>86</v>
      </c>
    </row>
    <row r="12" customHeight="1" spans="1:11">
      <c r="A12" s="280" t="s">
        <v>118</v>
      </c>
      <c r="B12" s="281"/>
      <c r="C12" s="281"/>
      <c r="D12" s="281"/>
      <c r="E12" s="281"/>
      <c r="F12" s="281"/>
      <c r="G12" s="281"/>
      <c r="H12" s="281"/>
      <c r="I12" s="281"/>
      <c r="J12" s="281"/>
      <c r="K12" s="334"/>
    </row>
    <row r="13" customHeight="1" spans="1:11">
      <c r="A13" s="291" t="s">
        <v>178</v>
      </c>
      <c r="B13" s="291"/>
      <c r="C13" s="291"/>
      <c r="D13" s="291"/>
      <c r="E13" s="291"/>
      <c r="F13" s="291"/>
      <c r="G13" s="291"/>
      <c r="H13" s="291"/>
      <c r="I13" s="291"/>
      <c r="J13" s="291"/>
      <c r="K13" s="291"/>
    </row>
    <row r="14" customHeight="1" spans="1:11">
      <c r="A14" s="292" t="s">
        <v>179</v>
      </c>
      <c r="B14" s="293"/>
      <c r="C14" s="293"/>
      <c r="D14" s="293"/>
      <c r="E14" s="293"/>
      <c r="F14" s="293"/>
      <c r="G14" s="293"/>
      <c r="H14" s="294"/>
      <c r="I14" s="335"/>
      <c r="J14" s="335"/>
      <c r="K14" s="336"/>
    </row>
    <row r="15" customHeight="1" spans="1:11">
      <c r="A15" s="295"/>
      <c r="B15" s="296"/>
      <c r="C15" s="296"/>
      <c r="D15" s="297"/>
      <c r="E15" s="298"/>
      <c r="F15" s="296"/>
      <c r="G15" s="296"/>
      <c r="H15" s="297"/>
      <c r="I15" s="337"/>
      <c r="J15" s="338"/>
      <c r="K15" s="339"/>
    </row>
    <row r="16" customHeight="1" spans="1:11">
      <c r="A16" s="299"/>
      <c r="B16" s="300"/>
      <c r="C16" s="300"/>
      <c r="D16" s="300"/>
      <c r="E16" s="300"/>
      <c r="F16" s="300"/>
      <c r="G16" s="300"/>
      <c r="H16" s="300"/>
      <c r="I16" s="300"/>
      <c r="J16" s="300"/>
      <c r="K16" s="332"/>
    </row>
    <row r="17" customHeight="1" spans="1:11">
      <c r="A17" s="291" t="s">
        <v>180</v>
      </c>
      <c r="B17" s="291"/>
      <c r="C17" s="291"/>
      <c r="D17" s="291"/>
      <c r="E17" s="291"/>
      <c r="F17" s="291"/>
      <c r="G17" s="291"/>
      <c r="H17" s="291"/>
      <c r="I17" s="291"/>
      <c r="J17" s="291"/>
      <c r="K17" s="291"/>
    </row>
    <row r="18" customHeight="1" spans="1:11">
      <c r="A18" s="301" t="s">
        <v>181</v>
      </c>
      <c r="B18" s="302"/>
      <c r="C18" s="302"/>
      <c r="D18" s="302"/>
      <c r="E18" s="302"/>
      <c r="F18" s="302"/>
      <c r="G18" s="302"/>
      <c r="H18" s="302"/>
      <c r="I18" s="335"/>
      <c r="J18" s="335"/>
      <c r="K18" s="336"/>
    </row>
    <row r="19" customHeight="1" spans="1:11">
      <c r="A19" s="295"/>
      <c r="B19" s="296"/>
      <c r="C19" s="296"/>
      <c r="D19" s="297"/>
      <c r="E19" s="298"/>
      <c r="F19" s="296"/>
      <c r="G19" s="296"/>
      <c r="H19" s="297"/>
      <c r="I19" s="337"/>
      <c r="J19" s="338"/>
      <c r="K19" s="339"/>
    </row>
    <row r="20" customHeight="1" spans="1:11">
      <c r="A20" s="299"/>
      <c r="B20" s="300"/>
      <c r="C20" s="300"/>
      <c r="D20" s="300"/>
      <c r="E20" s="300"/>
      <c r="F20" s="300"/>
      <c r="G20" s="300"/>
      <c r="H20" s="300"/>
      <c r="I20" s="300"/>
      <c r="J20" s="300"/>
      <c r="K20" s="332"/>
    </row>
    <row r="21" customHeight="1" spans="1:11">
      <c r="A21" s="303" t="s">
        <v>115</v>
      </c>
      <c r="B21" s="303"/>
      <c r="C21" s="303"/>
      <c r="D21" s="303"/>
      <c r="E21" s="303"/>
      <c r="F21" s="303"/>
      <c r="G21" s="303"/>
      <c r="H21" s="303"/>
      <c r="I21" s="303"/>
      <c r="J21" s="303"/>
      <c r="K21" s="303"/>
    </row>
    <row r="22" customHeight="1" spans="1:11">
      <c r="A22" s="159" t="s">
        <v>116</v>
      </c>
      <c r="B22" s="193"/>
      <c r="C22" s="193"/>
      <c r="D22" s="193"/>
      <c r="E22" s="193"/>
      <c r="F22" s="193"/>
      <c r="G22" s="193"/>
      <c r="H22" s="193"/>
      <c r="I22" s="193"/>
      <c r="J22" s="193"/>
      <c r="K22" s="221"/>
    </row>
    <row r="23" customHeight="1" spans="1:11">
      <c r="A23" s="172" t="s">
        <v>117</v>
      </c>
      <c r="B23" s="173"/>
      <c r="C23" s="164" t="s">
        <v>65</v>
      </c>
      <c r="D23" s="164" t="s">
        <v>66</v>
      </c>
      <c r="E23" s="171"/>
      <c r="F23" s="171"/>
      <c r="G23" s="171"/>
      <c r="H23" s="171"/>
      <c r="I23" s="171"/>
      <c r="J23" s="171"/>
      <c r="K23" s="214"/>
    </row>
    <row r="24" customHeight="1" spans="1:11">
      <c r="A24" s="304" t="s">
        <v>182</v>
      </c>
      <c r="B24" s="167"/>
      <c r="C24" s="167"/>
      <c r="D24" s="167"/>
      <c r="E24" s="167"/>
      <c r="F24" s="167"/>
      <c r="G24" s="167"/>
      <c r="H24" s="167"/>
      <c r="I24" s="167"/>
      <c r="J24" s="167"/>
      <c r="K24" s="340"/>
    </row>
    <row r="25" customHeight="1" spans="1:11">
      <c r="A25" s="305"/>
      <c r="B25" s="306"/>
      <c r="C25" s="306"/>
      <c r="D25" s="306"/>
      <c r="E25" s="306"/>
      <c r="F25" s="306"/>
      <c r="G25" s="306"/>
      <c r="H25" s="306"/>
      <c r="I25" s="306"/>
      <c r="J25" s="306"/>
      <c r="K25" s="341"/>
    </row>
    <row r="26" customHeight="1" spans="1:11">
      <c r="A26" s="284" t="s">
        <v>124</v>
      </c>
      <c r="B26" s="284"/>
      <c r="C26" s="284"/>
      <c r="D26" s="284"/>
      <c r="E26" s="284"/>
      <c r="F26" s="284"/>
      <c r="G26" s="284"/>
      <c r="H26" s="284"/>
      <c r="I26" s="284"/>
      <c r="J26" s="284"/>
      <c r="K26" s="284"/>
    </row>
    <row r="27" customHeight="1" spans="1:11">
      <c r="A27" s="260" t="s">
        <v>125</v>
      </c>
      <c r="B27" s="287" t="s">
        <v>95</v>
      </c>
      <c r="C27" s="287" t="s">
        <v>96</v>
      </c>
      <c r="D27" s="287" t="s">
        <v>88</v>
      </c>
      <c r="E27" s="261" t="s">
        <v>126</v>
      </c>
      <c r="F27" s="287" t="s">
        <v>95</v>
      </c>
      <c r="G27" s="287" t="s">
        <v>96</v>
      </c>
      <c r="H27" s="287" t="s">
        <v>88</v>
      </c>
      <c r="I27" s="261" t="s">
        <v>127</v>
      </c>
      <c r="J27" s="287" t="s">
        <v>95</v>
      </c>
      <c r="K27" s="333" t="s">
        <v>96</v>
      </c>
    </row>
    <row r="28" customHeight="1" spans="1:11">
      <c r="A28" s="307" t="s">
        <v>87</v>
      </c>
      <c r="B28" s="164" t="s">
        <v>95</v>
      </c>
      <c r="C28" s="164" t="s">
        <v>96</v>
      </c>
      <c r="D28" s="164" t="s">
        <v>88</v>
      </c>
      <c r="E28" s="308" t="s">
        <v>94</v>
      </c>
      <c r="F28" s="164" t="s">
        <v>95</v>
      </c>
      <c r="G28" s="164" t="s">
        <v>96</v>
      </c>
      <c r="H28" s="164" t="s">
        <v>88</v>
      </c>
      <c r="I28" s="308" t="s">
        <v>105</v>
      </c>
      <c r="J28" s="164" t="s">
        <v>95</v>
      </c>
      <c r="K28" s="165" t="s">
        <v>96</v>
      </c>
    </row>
    <row r="29" customHeight="1" spans="1:11">
      <c r="A29" s="266" t="s">
        <v>98</v>
      </c>
      <c r="B29" s="309"/>
      <c r="C29" s="309"/>
      <c r="D29" s="309"/>
      <c r="E29" s="309"/>
      <c r="F29" s="309"/>
      <c r="G29" s="309"/>
      <c r="H29" s="309"/>
      <c r="I29" s="309"/>
      <c r="J29" s="309"/>
      <c r="K29" s="342"/>
    </row>
    <row r="30" customHeight="1" spans="1:11">
      <c r="A30" s="310"/>
      <c r="B30" s="311"/>
      <c r="C30" s="311"/>
      <c r="D30" s="311"/>
      <c r="E30" s="311"/>
      <c r="F30" s="311"/>
      <c r="G30" s="311"/>
      <c r="H30" s="311"/>
      <c r="I30" s="311"/>
      <c r="J30" s="311"/>
      <c r="K30" s="343"/>
    </row>
    <row r="31" customHeight="1" spans="1:11">
      <c r="A31" s="312" t="s">
        <v>183</v>
      </c>
      <c r="B31" s="312"/>
      <c r="C31" s="312"/>
      <c r="D31" s="312"/>
      <c r="E31" s="312"/>
      <c r="F31" s="312"/>
      <c r="G31" s="312"/>
      <c r="H31" s="312"/>
      <c r="I31" s="312"/>
      <c r="J31" s="312"/>
      <c r="K31" s="312"/>
    </row>
    <row r="32" ht="21" customHeight="1" spans="1:11">
      <c r="A32" s="313"/>
      <c r="B32" s="314"/>
      <c r="C32" s="314"/>
      <c r="D32" s="314"/>
      <c r="E32" s="314"/>
      <c r="F32" s="314"/>
      <c r="G32" s="314"/>
      <c r="H32" s="314"/>
      <c r="I32" s="314"/>
      <c r="J32" s="314"/>
      <c r="K32" s="344"/>
    </row>
    <row r="33" ht="21" customHeight="1" spans="1:11">
      <c r="A33" s="315"/>
      <c r="B33" s="316"/>
      <c r="C33" s="316"/>
      <c r="D33" s="316"/>
      <c r="E33" s="316"/>
      <c r="F33" s="316"/>
      <c r="G33" s="316"/>
      <c r="H33" s="316"/>
      <c r="I33" s="316"/>
      <c r="J33" s="316"/>
      <c r="K33" s="345"/>
    </row>
    <row r="34" ht="21" customHeight="1" spans="1:11">
      <c r="A34" s="315"/>
      <c r="B34" s="316"/>
      <c r="C34" s="316"/>
      <c r="D34" s="316"/>
      <c r="E34" s="316"/>
      <c r="F34" s="316"/>
      <c r="G34" s="316"/>
      <c r="H34" s="316"/>
      <c r="I34" s="316"/>
      <c r="J34" s="316"/>
      <c r="K34" s="345"/>
    </row>
    <row r="35" ht="21" customHeight="1" spans="1:11">
      <c r="A35" s="315"/>
      <c r="B35" s="316"/>
      <c r="C35" s="316"/>
      <c r="D35" s="316"/>
      <c r="E35" s="316"/>
      <c r="F35" s="316"/>
      <c r="G35" s="316"/>
      <c r="H35" s="316"/>
      <c r="I35" s="316"/>
      <c r="J35" s="316"/>
      <c r="K35" s="345"/>
    </row>
    <row r="36" ht="21" customHeight="1" spans="1:11">
      <c r="A36" s="315"/>
      <c r="B36" s="316"/>
      <c r="C36" s="316"/>
      <c r="D36" s="316"/>
      <c r="E36" s="316"/>
      <c r="F36" s="316"/>
      <c r="G36" s="316"/>
      <c r="H36" s="316"/>
      <c r="I36" s="316"/>
      <c r="J36" s="316"/>
      <c r="K36" s="345"/>
    </row>
    <row r="37" ht="21" customHeight="1" spans="1:11">
      <c r="A37" s="315"/>
      <c r="B37" s="316"/>
      <c r="C37" s="316"/>
      <c r="D37" s="316"/>
      <c r="E37" s="316"/>
      <c r="F37" s="316"/>
      <c r="G37" s="316"/>
      <c r="H37" s="316"/>
      <c r="I37" s="316"/>
      <c r="J37" s="316"/>
      <c r="K37" s="345"/>
    </row>
    <row r="38" ht="21" customHeight="1" spans="1:11">
      <c r="A38" s="315"/>
      <c r="B38" s="316"/>
      <c r="C38" s="316"/>
      <c r="D38" s="316"/>
      <c r="E38" s="316"/>
      <c r="F38" s="316"/>
      <c r="G38" s="316"/>
      <c r="H38" s="316"/>
      <c r="I38" s="316"/>
      <c r="J38" s="316"/>
      <c r="K38" s="345"/>
    </row>
    <row r="39" ht="21" customHeight="1" spans="1:11">
      <c r="A39" s="315"/>
      <c r="B39" s="316"/>
      <c r="C39" s="316"/>
      <c r="D39" s="316"/>
      <c r="E39" s="316"/>
      <c r="F39" s="316"/>
      <c r="G39" s="316"/>
      <c r="H39" s="316"/>
      <c r="I39" s="316"/>
      <c r="J39" s="316"/>
      <c r="K39" s="345"/>
    </row>
    <row r="40" ht="21" customHeight="1" spans="1:11">
      <c r="A40" s="315"/>
      <c r="B40" s="316"/>
      <c r="C40" s="316"/>
      <c r="D40" s="316"/>
      <c r="E40" s="316"/>
      <c r="F40" s="316"/>
      <c r="G40" s="316"/>
      <c r="H40" s="316"/>
      <c r="I40" s="316"/>
      <c r="J40" s="316"/>
      <c r="K40" s="345"/>
    </row>
    <row r="41" ht="21" customHeight="1" spans="1:11">
      <c r="A41" s="315"/>
      <c r="B41" s="316"/>
      <c r="C41" s="316"/>
      <c r="D41" s="316"/>
      <c r="E41" s="316"/>
      <c r="F41" s="316"/>
      <c r="G41" s="316"/>
      <c r="H41" s="316"/>
      <c r="I41" s="316"/>
      <c r="J41" s="316"/>
      <c r="K41" s="345"/>
    </row>
    <row r="42" ht="21" customHeight="1" spans="1:11">
      <c r="A42" s="315"/>
      <c r="B42" s="316"/>
      <c r="C42" s="316"/>
      <c r="D42" s="316"/>
      <c r="E42" s="316"/>
      <c r="F42" s="316"/>
      <c r="G42" s="316"/>
      <c r="H42" s="316"/>
      <c r="I42" s="316"/>
      <c r="J42" s="316"/>
      <c r="K42" s="345"/>
    </row>
    <row r="43" ht="17.25" customHeight="1" spans="1:11">
      <c r="A43" s="310" t="s">
        <v>123</v>
      </c>
      <c r="B43" s="311"/>
      <c r="C43" s="311"/>
      <c r="D43" s="311"/>
      <c r="E43" s="311"/>
      <c r="F43" s="311"/>
      <c r="G43" s="311"/>
      <c r="H43" s="311"/>
      <c r="I43" s="311"/>
      <c r="J43" s="311"/>
      <c r="K43" s="343"/>
    </row>
    <row r="44" customHeight="1" spans="1:11">
      <c r="A44" s="312" t="s">
        <v>184</v>
      </c>
      <c r="B44" s="312"/>
      <c r="C44" s="312"/>
      <c r="D44" s="312"/>
      <c r="E44" s="312"/>
      <c r="F44" s="312"/>
      <c r="G44" s="312"/>
      <c r="H44" s="312"/>
      <c r="I44" s="312"/>
      <c r="J44" s="312"/>
      <c r="K44" s="312"/>
    </row>
    <row r="45" ht="18" customHeight="1" spans="1:11">
      <c r="A45" s="317" t="s">
        <v>118</v>
      </c>
      <c r="B45" s="318"/>
      <c r="C45" s="318"/>
      <c r="D45" s="318"/>
      <c r="E45" s="318"/>
      <c r="F45" s="318"/>
      <c r="G45" s="318"/>
      <c r="H45" s="318"/>
      <c r="I45" s="318"/>
      <c r="J45" s="318"/>
      <c r="K45" s="346"/>
    </row>
    <row r="46" ht="18" customHeight="1" spans="1:11">
      <c r="A46" s="317" t="s">
        <v>185</v>
      </c>
      <c r="B46" s="318"/>
      <c r="C46" s="318"/>
      <c r="D46" s="318"/>
      <c r="E46" s="318"/>
      <c r="F46" s="318"/>
      <c r="G46" s="318"/>
      <c r="H46" s="318"/>
      <c r="I46" s="318"/>
      <c r="J46" s="318"/>
      <c r="K46" s="346"/>
    </row>
    <row r="47" ht="18" customHeight="1" spans="1:11">
      <c r="A47" s="305"/>
      <c r="B47" s="306"/>
      <c r="C47" s="306"/>
      <c r="D47" s="306"/>
      <c r="E47" s="306"/>
      <c r="F47" s="306"/>
      <c r="G47" s="306"/>
      <c r="H47" s="306"/>
      <c r="I47" s="306"/>
      <c r="J47" s="306"/>
      <c r="K47" s="341"/>
    </row>
    <row r="48" ht="21" customHeight="1" spans="1:11">
      <c r="A48" s="319" t="s">
        <v>129</v>
      </c>
      <c r="B48" s="320" t="s">
        <v>130</v>
      </c>
      <c r="C48" s="320"/>
      <c r="D48" s="321" t="s">
        <v>131</v>
      </c>
      <c r="E48" s="321" t="s">
        <v>132</v>
      </c>
      <c r="F48" s="321" t="s">
        <v>133</v>
      </c>
      <c r="G48" s="322">
        <v>45618</v>
      </c>
      <c r="H48" s="323" t="s">
        <v>134</v>
      </c>
      <c r="I48" s="323"/>
      <c r="J48" s="320" t="s">
        <v>135</v>
      </c>
      <c r="K48" s="347"/>
    </row>
    <row r="49" customHeight="1" spans="1:11">
      <c r="A49" s="324" t="s">
        <v>136</v>
      </c>
      <c r="B49" s="325"/>
      <c r="C49" s="325"/>
      <c r="D49" s="325"/>
      <c r="E49" s="325"/>
      <c r="F49" s="325"/>
      <c r="G49" s="325"/>
      <c r="H49" s="325"/>
      <c r="I49" s="325"/>
      <c r="J49" s="325"/>
      <c r="K49" s="348"/>
    </row>
    <row r="50" customHeight="1" spans="1:11">
      <c r="A50" s="326"/>
      <c r="B50" s="327"/>
      <c r="C50" s="327"/>
      <c r="D50" s="327"/>
      <c r="E50" s="327"/>
      <c r="F50" s="327"/>
      <c r="G50" s="327"/>
      <c r="H50" s="327"/>
      <c r="I50" s="327"/>
      <c r="J50" s="327"/>
      <c r="K50" s="349"/>
    </row>
    <row r="51" customHeight="1" spans="1:11">
      <c r="A51" s="328"/>
      <c r="B51" s="329"/>
      <c r="C51" s="329"/>
      <c r="D51" s="329"/>
      <c r="E51" s="329"/>
      <c r="F51" s="329"/>
      <c r="G51" s="329"/>
      <c r="H51" s="329"/>
      <c r="I51" s="329"/>
      <c r="J51" s="329"/>
      <c r="K51" s="350"/>
    </row>
    <row r="52" ht="21" customHeight="1" spans="1:11">
      <c r="A52" s="319" t="s">
        <v>129</v>
      </c>
      <c r="B52" s="320" t="s">
        <v>130</v>
      </c>
      <c r="C52" s="320"/>
      <c r="D52" s="321" t="s">
        <v>131</v>
      </c>
      <c r="E52" s="321" t="s">
        <v>132</v>
      </c>
      <c r="F52" s="321" t="s">
        <v>133</v>
      </c>
      <c r="G52" s="322">
        <v>45618</v>
      </c>
      <c r="H52" s="323" t="s">
        <v>134</v>
      </c>
      <c r="I52" s="323"/>
      <c r="J52" s="320" t="s">
        <v>135</v>
      </c>
      <c r="K52" s="34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3"/>
  <sheetViews>
    <sheetView workbookViewId="0">
      <selection activeCell="A6" sqref="A6:G15"/>
    </sheetView>
  </sheetViews>
  <sheetFormatPr defaultColWidth="9" defaultRowHeight="14.25"/>
  <cols>
    <col min="1" max="1" width="17.625" style="92" customWidth="1"/>
    <col min="2" max="2" width="8.5" style="92" customWidth="1"/>
    <col min="3" max="3" width="8.5" style="93" customWidth="1"/>
    <col min="4" max="7" width="8.5" style="92" customWidth="1"/>
    <col min="8" max="8" width="2.75" style="92" customWidth="1"/>
    <col min="9" max="14" width="8.875" style="92" customWidth="1"/>
    <col min="15" max="15" width="8.875" style="236" customWidth="1"/>
    <col min="16" max="246" width="9" style="92"/>
    <col min="247" max="16384" width="9" style="95"/>
  </cols>
  <sheetData>
    <row r="1" s="92" customFormat="1" ht="29" customHeight="1" spans="1:249">
      <c r="A1" s="96" t="s">
        <v>139</v>
      </c>
      <c r="B1" s="98"/>
      <c r="C1" s="97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248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/>
      <c r="IJ1" s="95"/>
      <c r="IK1" s="95"/>
      <c r="IL1" s="95"/>
      <c r="IM1" s="95"/>
      <c r="IN1" s="95"/>
      <c r="IO1" s="95"/>
    </row>
    <row r="2" s="92" customFormat="1" ht="20" customHeight="1" spans="1:249">
      <c r="A2" s="99" t="s">
        <v>61</v>
      </c>
      <c r="B2" s="100" t="str">
        <f>首期!B4</f>
        <v>QAQQAN84156</v>
      </c>
      <c r="C2" s="101"/>
      <c r="D2" s="102"/>
      <c r="E2" s="103" t="s">
        <v>67</v>
      </c>
      <c r="F2" s="104" t="str">
        <f>首期!B5</f>
        <v>儿童连衣裙</v>
      </c>
      <c r="G2" s="104"/>
      <c r="H2" s="104"/>
      <c r="I2" s="136"/>
      <c r="J2" s="137" t="s">
        <v>57</v>
      </c>
      <c r="K2" s="138" t="s">
        <v>56</v>
      </c>
      <c r="L2" s="138"/>
      <c r="M2" s="138"/>
      <c r="N2" s="138"/>
      <c r="O2" s="139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5"/>
      <c r="HS2" s="95"/>
      <c r="HT2" s="95"/>
      <c r="HU2" s="95"/>
      <c r="HV2" s="95"/>
      <c r="HW2" s="95"/>
      <c r="HX2" s="95"/>
      <c r="HY2" s="95"/>
      <c r="HZ2" s="95"/>
      <c r="IA2" s="95"/>
      <c r="IB2" s="95"/>
      <c r="IC2" s="95"/>
      <c r="ID2" s="95"/>
      <c r="IE2" s="95"/>
      <c r="IF2" s="95"/>
      <c r="IG2" s="95"/>
      <c r="IH2" s="95"/>
      <c r="II2" s="95"/>
      <c r="IJ2" s="95"/>
      <c r="IK2" s="95"/>
      <c r="IL2" s="95"/>
      <c r="IM2" s="95"/>
      <c r="IN2" s="95"/>
      <c r="IO2" s="95"/>
    </row>
    <row r="3" s="92" customFormat="1" spans="1:249">
      <c r="A3" s="105" t="s">
        <v>140</v>
      </c>
      <c r="B3" s="106" t="s">
        <v>141</v>
      </c>
      <c r="C3" s="107"/>
      <c r="D3" s="106"/>
      <c r="E3" s="106"/>
      <c r="F3" s="106"/>
      <c r="G3" s="106"/>
      <c r="H3" s="106"/>
      <c r="I3" s="140"/>
      <c r="J3" s="141"/>
      <c r="K3" s="141"/>
      <c r="L3" s="141"/>
      <c r="M3" s="141"/>
      <c r="N3" s="141"/>
      <c r="O3" s="142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  <c r="DJ3" s="95"/>
      <c r="DK3" s="95"/>
      <c r="DL3" s="95"/>
      <c r="DM3" s="95"/>
      <c r="DN3" s="95"/>
      <c r="DO3" s="95"/>
      <c r="DP3" s="95"/>
      <c r="DQ3" s="95"/>
      <c r="DR3" s="95"/>
      <c r="DS3" s="95"/>
      <c r="DT3" s="95"/>
      <c r="DU3" s="95"/>
      <c r="DV3" s="95"/>
      <c r="DW3" s="95"/>
      <c r="DX3" s="95"/>
      <c r="DY3" s="95"/>
      <c r="DZ3" s="95"/>
      <c r="EA3" s="95"/>
      <c r="EB3" s="95"/>
      <c r="EC3" s="95"/>
      <c r="ED3" s="95"/>
      <c r="EE3" s="95"/>
      <c r="EF3" s="95"/>
      <c r="EG3" s="95"/>
      <c r="EH3" s="95"/>
      <c r="EI3" s="95"/>
      <c r="EJ3" s="95"/>
      <c r="EK3" s="95"/>
      <c r="EL3" s="95"/>
      <c r="EM3" s="95"/>
      <c r="EN3" s="95"/>
      <c r="EO3" s="95"/>
      <c r="EP3" s="95"/>
      <c r="EQ3" s="95"/>
      <c r="ER3" s="95"/>
      <c r="ES3" s="95"/>
      <c r="ET3" s="95"/>
      <c r="EU3" s="95"/>
      <c r="EV3" s="95"/>
      <c r="EW3" s="95"/>
      <c r="EX3" s="95"/>
      <c r="EY3" s="95"/>
      <c r="EZ3" s="95"/>
      <c r="FA3" s="95"/>
      <c r="FB3" s="95"/>
      <c r="FC3" s="95"/>
      <c r="FD3" s="95"/>
      <c r="FE3" s="95"/>
      <c r="FF3" s="95"/>
      <c r="FG3" s="95"/>
      <c r="FH3" s="95"/>
      <c r="FI3" s="95"/>
      <c r="FJ3" s="95"/>
      <c r="FK3" s="95"/>
      <c r="FL3" s="95"/>
      <c r="FM3" s="95"/>
      <c r="FN3" s="95"/>
      <c r="FO3" s="95"/>
      <c r="FP3" s="95"/>
      <c r="FQ3" s="95"/>
      <c r="FR3" s="95"/>
      <c r="FS3" s="95"/>
      <c r="FT3" s="95"/>
      <c r="FU3" s="95"/>
      <c r="FV3" s="95"/>
      <c r="FW3" s="95"/>
      <c r="FX3" s="95"/>
      <c r="FY3" s="95"/>
      <c r="FZ3" s="95"/>
      <c r="GA3" s="95"/>
      <c r="GB3" s="95"/>
      <c r="GC3" s="95"/>
      <c r="GD3" s="95"/>
      <c r="GE3" s="95"/>
      <c r="GF3" s="95"/>
      <c r="GG3" s="95"/>
      <c r="GH3" s="95"/>
      <c r="GI3" s="95"/>
      <c r="GJ3" s="95"/>
      <c r="GK3" s="95"/>
      <c r="GL3" s="95"/>
      <c r="GM3" s="95"/>
      <c r="GN3" s="95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  <c r="HS3" s="95"/>
      <c r="HT3" s="95"/>
      <c r="HU3" s="95"/>
      <c r="HV3" s="95"/>
      <c r="HW3" s="95"/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  <c r="IN3" s="95"/>
      <c r="IO3" s="95"/>
    </row>
    <row r="4" s="92" customFormat="1" ht="16.5" spans="1:249">
      <c r="A4" s="105"/>
      <c r="B4" s="108" t="s">
        <v>142</v>
      </c>
      <c r="C4" s="108" t="s">
        <v>143</v>
      </c>
      <c r="D4" s="108" t="s">
        <v>144</v>
      </c>
      <c r="E4" s="108" t="s">
        <v>145</v>
      </c>
      <c r="F4" s="108" t="s">
        <v>146</v>
      </c>
      <c r="G4" s="109" t="s">
        <v>147</v>
      </c>
      <c r="H4" s="110"/>
      <c r="I4" s="140"/>
      <c r="J4" s="249"/>
      <c r="K4" s="250"/>
      <c r="L4" s="250"/>
      <c r="M4" s="250"/>
      <c r="N4" s="251"/>
      <c r="O4" s="252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</row>
    <row r="5" s="92" customFormat="1" ht="20" customHeight="1" spans="1:249">
      <c r="A5" s="105"/>
      <c r="B5" s="111"/>
      <c r="C5" s="111"/>
      <c r="D5" s="112"/>
      <c r="E5" s="112"/>
      <c r="F5" s="112"/>
      <c r="G5" s="112"/>
      <c r="H5" s="110"/>
      <c r="I5" s="143"/>
      <c r="J5" s="146"/>
      <c r="K5" s="144"/>
      <c r="L5" s="144"/>
      <c r="M5" s="144"/>
      <c r="N5" s="253"/>
      <c r="O5" s="14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  <c r="IN5" s="95"/>
      <c r="IO5" s="95"/>
    </row>
    <row r="6" s="92" customFormat="1" ht="20" customHeight="1" spans="1:249">
      <c r="A6" s="237"/>
      <c r="B6" s="108"/>
      <c r="C6" s="108"/>
      <c r="D6" s="108"/>
      <c r="E6" s="108"/>
      <c r="F6" s="108"/>
      <c r="G6" s="238"/>
      <c r="H6" s="115"/>
      <c r="I6" s="143"/>
      <c r="J6" s="146"/>
      <c r="K6" s="146"/>
      <c r="L6" s="146"/>
      <c r="M6" s="146"/>
      <c r="N6" s="146"/>
      <c r="O6" s="147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  <c r="FB6" s="95"/>
      <c r="FC6" s="95"/>
      <c r="FD6" s="95"/>
      <c r="FE6" s="95"/>
      <c r="FF6" s="95"/>
      <c r="FG6" s="95"/>
      <c r="FH6" s="95"/>
      <c r="FI6" s="95"/>
      <c r="FJ6" s="95"/>
      <c r="FK6" s="95"/>
      <c r="FL6" s="95"/>
      <c r="FM6" s="95"/>
      <c r="FN6" s="95"/>
      <c r="FO6" s="95"/>
      <c r="FP6" s="95"/>
      <c r="FQ6" s="95"/>
      <c r="FR6" s="95"/>
      <c r="FS6" s="95"/>
      <c r="FT6" s="95"/>
      <c r="FU6" s="95"/>
      <c r="FV6" s="95"/>
      <c r="FW6" s="95"/>
      <c r="FX6" s="95"/>
      <c r="FY6" s="95"/>
      <c r="FZ6" s="95"/>
      <c r="GA6" s="95"/>
      <c r="GB6" s="95"/>
      <c r="GC6" s="95"/>
      <c r="GD6" s="95"/>
      <c r="GE6" s="95"/>
      <c r="GF6" s="95"/>
      <c r="GG6" s="95"/>
      <c r="GH6" s="95"/>
      <c r="GI6" s="9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  <c r="IN6" s="95"/>
      <c r="IO6" s="95"/>
    </row>
    <row r="7" s="92" customFormat="1" ht="20" customHeight="1" spans="1:249">
      <c r="A7" s="125"/>
      <c r="B7" s="121"/>
      <c r="C7" s="121"/>
      <c r="D7" s="121"/>
      <c r="E7" s="121"/>
      <c r="F7" s="121"/>
      <c r="G7" s="239"/>
      <c r="H7" s="115"/>
      <c r="I7" s="143"/>
      <c r="J7" s="146"/>
      <c r="K7" s="146"/>
      <c r="L7" s="146"/>
      <c r="M7" s="146"/>
      <c r="N7" s="146"/>
      <c r="O7" s="147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</row>
    <row r="8" s="92" customFormat="1" ht="20" customHeight="1" spans="1:249">
      <c r="A8" s="237"/>
      <c r="B8" s="121"/>
      <c r="C8" s="121"/>
      <c r="D8" s="121"/>
      <c r="E8" s="121"/>
      <c r="F8" s="121"/>
      <c r="G8" s="239"/>
      <c r="H8" s="115"/>
      <c r="I8" s="143"/>
      <c r="J8" s="146"/>
      <c r="K8" s="146"/>
      <c r="L8" s="146"/>
      <c r="M8" s="146"/>
      <c r="N8" s="146"/>
      <c r="O8" s="147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  <c r="IO8" s="95"/>
    </row>
    <row r="9" s="92" customFormat="1" ht="20" customHeight="1" spans="1:249">
      <c r="A9" s="237"/>
      <c r="B9" s="108"/>
      <c r="C9" s="108"/>
      <c r="D9" s="108"/>
      <c r="E9" s="108"/>
      <c r="F9" s="108"/>
      <c r="G9" s="109"/>
      <c r="H9" s="115"/>
      <c r="I9" s="143"/>
      <c r="J9" s="146"/>
      <c r="K9" s="146"/>
      <c r="L9" s="146"/>
      <c r="M9" s="146"/>
      <c r="N9" s="146"/>
      <c r="O9" s="147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5"/>
      <c r="EH9" s="95"/>
      <c r="EI9" s="95"/>
      <c r="EJ9" s="95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5"/>
      <c r="EV9" s="95"/>
      <c r="EW9" s="95"/>
      <c r="EX9" s="95"/>
      <c r="EY9" s="95"/>
      <c r="EZ9" s="95"/>
      <c r="FA9" s="95"/>
      <c r="FB9" s="95"/>
      <c r="FC9" s="95"/>
      <c r="FD9" s="95"/>
      <c r="FE9" s="95"/>
      <c r="FF9" s="95"/>
      <c r="FG9" s="95"/>
      <c r="FH9" s="95"/>
      <c r="FI9" s="95"/>
      <c r="FJ9" s="95"/>
      <c r="FK9" s="95"/>
      <c r="FL9" s="95"/>
      <c r="FM9" s="95"/>
      <c r="FN9" s="95"/>
      <c r="FO9" s="95"/>
      <c r="FP9" s="95"/>
      <c r="FQ9" s="95"/>
      <c r="FR9" s="95"/>
      <c r="FS9" s="95"/>
      <c r="FT9" s="95"/>
      <c r="FU9" s="95"/>
      <c r="FV9" s="95"/>
      <c r="FW9" s="95"/>
      <c r="FX9" s="95"/>
      <c r="FY9" s="95"/>
      <c r="FZ9" s="95"/>
      <c r="GA9" s="95"/>
      <c r="GB9" s="95"/>
      <c r="GC9" s="95"/>
      <c r="GD9" s="95"/>
      <c r="GE9" s="95"/>
      <c r="GF9" s="95"/>
      <c r="GG9" s="95"/>
      <c r="GH9" s="95"/>
      <c r="GI9" s="9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  <c r="IN9" s="95"/>
      <c r="IO9" s="95"/>
    </row>
    <row r="10" s="92" customFormat="1" ht="20" customHeight="1" spans="1:249">
      <c r="A10" s="240"/>
      <c r="B10" s="108"/>
      <c r="C10" s="108"/>
      <c r="D10" s="108"/>
      <c r="E10" s="108"/>
      <c r="F10" s="108"/>
      <c r="G10" s="109"/>
      <c r="H10" s="115"/>
      <c r="I10" s="143"/>
      <c r="J10" s="146"/>
      <c r="K10" s="146"/>
      <c r="L10" s="146"/>
      <c r="M10" s="146"/>
      <c r="N10" s="146"/>
      <c r="O10" s="147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</row>
    <row r="11" s="92" customFormat="1" ht="20" customHeight="1" spans="1:249">
      <c r="A11" s="237"/>
      <c r="B11" s="108"/>
      <c r="C11" s="108"/>
      <c r="D11" s="108"/>
      <c r="E11" s="108"/>
      <c r="F11" s="108"/>
      <c r="G11" s="109"/>
      <c r="H11" s="115"/>
      <c r="I11" s="143"/>
      <c r="J11" s="146"/>
      <c r="K11" s="146"/>
      <c r="L11" s="146"/>
      <c r="M11" s="146"/>
      <c r="N11" s="146"/>
      <c r="O11" s="147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  <c r="IN11" s="95"/>
      <c r="IO11" s="95"/>
    </row>
    <row r="12" s="92" customFormat="1" ht="20" customHeight="1" spans="1:249">
      <c r="A12" s="237"/>
      <c r="B12" s="108"/>
      <c r="C12" s="241"/>
      <c r="D12" s="241"/>
      <c r="E12" s="241"/>
      <c r="F12" s="241"/>
      <c r="G12" s="242"/>
      <c r="H12" s="115"/>
      <c r="I12" s="143"/>
      <c r="J12" s="146"/>
      <c r="K12" s="146"/>
      <c r="L12" s="146"/>
      <c r="M12" s="146"/>
      <c r="N12" s="146"/>
      <c r="O12" s="147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95"/>
      <c r="DW12" s="95"/>
      <c r="DX12" s="95"/>
      <c r="DY12" s="95"/>
      <c r="DZ12" s="95"/>
      <c r="EA12" s="95"/>
      <c r="EB12" s="95"/>
      <c r="EC12" s="95"/>
      <c r="ED12" s="95"/>
      <c r="EE12" s="95"/>
      <c r="EF12" s="95"/>
      <c r="EG12" s="95"/>
      <c r="EH12" s="95"/>
      <c r="EI12" s="95"/>
      <c r="EJ12" s="95"/>
      <c r="EK12" s="95"/>
      <c r="EL12" s="95"/>
      <c r="EM12" s="95"/>
      <c r="EN12" s="95"/>
      <c r="EO12" s="95"/>
      <c r="EP12" s="95"/>
      <c r="EQ12" s="95"/>
      <c r="ER12" s="95"/>
      <c r="ES12" s="95"/>
      <c r="ET12" s="95"/>
      <c r="EU12" s="95"/>
      <c r="EV12" s="95"/>
      <c r="EW12" s="95"/>
      <c r="EX12" s="95"/>
      <c r="EY12" s="95"/>
      <c r="EZ12" s="95"/>
      <c r="FA12" s="95"/>
      <c r="FB12" s="95"/>
      <c r="FC12" s="95"/>
      <c r="FD12" s="95"/>
      <c r="FE12" s="95"/>
      <c r="FF12" s="95"/>
      <c r="FG12" s="95"/>
      <c r="FH12" s="95"/>
      <c r="FI12" s="95"/>
      <c r="FJ12" s="95"/>
      <c r="FK12" s="95"/>
      <c r="FL12" s="95"/>
      <c r="FM12" s="95"/>
      <c r="FN12" s="95"/>
      <c r="FO12" s="95"/>
      <c r="FP12" s="95"/>
      <c r="FQ12" s="95"/>
      <c r="FR12" s="95"/>
      <c r="FS12" s="95"/>
      <c r="FT12" s="95"/>
      <c r="FU12" s="95"/>
      <c r="FV12" s="95"/>
      <c r="FW12" s="95"/>
      <c r="FX12" s="95"/>
      <c r="FY12" s="95"/>
      <c r="FZ12" s="95"/>
      <c r="GA12" s="95"/>
      <c r="GB12" s="95"/>
      <c r="GC12" s="95"/>
      <c r="GD12" s="95"/>
      <c r="GE12" s="95"/>
      <c r="GF12" s="95"/>
      <c r="GG12" s="95"/>
      <c r="GH12" s="95"/>
      <c r="GI12" s="95"/>
      <c r="GJ12" s="95"/>
      <c r="GK12" s="95"/>
      <c r="GL12" s="95"/>
      <c r="GM12" s="95"/>
      <c r="GN12" s="95"/>
      <c r="GO12" s="95"/>
      <c r="GP12" s="95"/>
      <c r="GQ12" s="95"/>
      <c r="GR12" s="95"/>
      <c r="GS12" s="95"/>
      <c r="GT12" s="95"/>
      <c r="GU12" s="95"/>
      <c r="GV12" s="95"/>
      <c r="GW12" s="95"/>
      <c r="GX12" s="95"/>
      <c r="GY12" s="95"/>
      <c r="GZ12" s="95"/>
      <c r="HA12" s="95"/>
      <c r="HB12" s="95"/>
      <c r="HC12" s="95"/>
      <c r="HD12" s="95"/>
      <c r="HE12" s="95"/>
      <c r="HF12" s="95"/>
      <c r="HG12" s="95"/>
      <c r="HH12" s="95"/>
      <c r="HI12" s="95"/>
      <c r="HJ12" s="95"/>
      <c r="HK12" s="95"/>
      <c r="HL12" s="95"/>
      <c r="HM12" s="95"/>
      <c r="HN12" s="95"/>
      <c r="HO12" s="95"/>
      <c r="HP12" s="95"/>
      <c r="HQ12" s="95"/>
      <c r="HR12" s="95"/>
      <c r="HS12" s="95"/>
      <c r="HT12" s="95"/>
      <c r="HU12" s="95"/>
      <c r="HV12" s="95"/>
      <c r="HW12" s="95"/>
      <c r="HX12" s="95"/>
      <c r="HY12" s="95"/>
      <c r="HZ12" s="95"/>
      <c r="IA12" s="95"/>
      <c r="IB12" s="95"/>
      <c r="IC12" s="95"/>
      <c r="ID12" s="95"/>
      <c r="IE12" s="95"/>
      <c r="IF12" s="95"/>
      <c r="IG12" s="95"/>
      <c r="IH12" s="95"/>
      <c r="II12" s="95"/>
      <c r="IJ12" s="95"/>
      <c r="IK12" s="95"/>
      <c r="IL12" s="95"/>
      <c r="IM12" s="95"/>
      <c r="IN12" s="95"/>
      <c r="IO12" s="95"/>
    </row>
    <row r="13" s="92" customFormat="1" ht="20" customHeight="1" spans="1:249">
      <c r="A13" s="237"/>
      <c r="B13" s="241"/>
      <c r="C13" s="241"/>
      <c r="D13" s="241"/>
      <c r="E13" s="241"/>
      <c r="F13" s="241"/>
      <c r="G13" s="242"/>
      <c r="H13" s="115"/>
      <c r="I13" s="143"/>
      <c r="J13" s="146"/>
      <c r="K13" s="146"/>
      <c r="L13" s="146"/>
      <c r="M13" s="146"/>
      <c r="N13" s="146"/>
      <c r="O13" s="147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  <c r="GN13" s="95"/>
      <c r="GO13" s="95"/>
      <c r="GP13" s="95"/>
      <c r="GQ13" s="95"/>
      <c r="GR13" s="95"/>
      <c r="GS13" s="95"/>
      <c r="GT13" s="95"/>
      <c r="GU13" s="95"/>
      <c r="GV13" s="95"/>
      <c r="GW13" s="95"/>
      <c r="GX13" s="95"/>
      <c r="GY13" s="95"/>
      <c r="GZ13" s="95"/>
      <c r="HA13" s="95"/>
      <c r="HB13" s="95"/>
      <c r="HC13" s="95"/>
      <c r="HD13" s="95"/>
      <c r="HE13" s="95"/>
      <c r="HF13" s="95"/>
      <c r="HG13" s="95"/>
      <c r="HH13" s="95"/>
      <c r="HI13" s="95"/>
      <c r="HJ13" s="95"/>
      <c r="HK13" s="95"/>
      <c r="HL13" s="95"/>
      <c r="HM13" s="95"/>
      <c r="HN13" s="95"/>
      <c r="HO13" s="95"/>
      <c r="HP13" s="95"/>
      <c r="HQ13" s="95"/>
      <c r="HR13" s="95"/>
      <c r="HS13" s="95"/>
      <c r="HT13" s="95"/>
      <c r="HU13" s="95"/>
      <c r="HV13" s="95"/>
      <c r="HW13" s="95"/>
      <c r="HX13" s="95"/>
      <c r="HY13" s="95"/>
      <c r="HZ13" s="95"/>
      <c r="IA13" s="95"/>
      <c r="IB13" s="95"/>
      <c r="IC13" s="95"/>
      <c r="ID13" s="95"/>
      <c r="IE13" s="95"/>
      <c r="IF13" s="95"/>
      <c r="IG13" s="95"/>
      <c r="IH13" s="95"/>
      <c r="II13" s="95"/>
      <c r="IJ13" s="95"/>
      <c r="IK13" s="95"/>
      <c r="IL13" s="95"/>
      <c r="IM13" s="95"/>
      <c r="IN13" s="95"/>
      <c r="IO13" s="95"/>
    </row>
    <row r="14" s="92" customFormat="1" ht="20" customHeight="1" spans="1:249">
      <c r="A14" s="243"/>
      <c r="B14" s="244"/>
      <c r="C14" s="244"/>
      <c r="D14" s="244"/>
      <c r="E14" s="244"/>
      <c r="F14" s="244"/>
      <c r="G14" s="245"/>
      <c r="H14" s="118"/>
      <c r="I14" s="143"/>
      <c r="J14" s="146"/>
      <c r="K14" s="146"/>
      <c r="L14" s="146"/>
      <c r="M14" s="146"/>
      <c r="N14" s="146"/>
      <c r="O14" s="147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  <c r="IN14" s="95"/>
      <c r="IO14" s="95"/>
    </row>
    <row r="15" s="92" customFormat="1" ht="20" customHeight="1" spans="1:249">
      <c r="A15" s="120"/>
      <c r="B15" s="246"/>
      <c r="C15" s="247"/>
      <c r="D15" s="246"/>
      <c r="E15" s="246"/>
      <c r="F15" s="246"/>
      <c r="G15" s="246"/>
      <c r="H15" s="118"/>
      <c r="I15" s="143"/>
      <c r="J15" s="146"/>
      <c r="K15" s="146"/>
      <c r="L15" s="146"/>
      <c r="M15" s="146"/>
      <c r="N15" s="146"/>
      <c r="O15" s="147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  <c r="FZ15" s="95"/>
      <c r="GA15" s="95"/>
      <c r="GB15" s="95"/>
      <c r="GC15" s="95"/>
      <c r="GD15" s="95"/>
      <c r="GE15" s="95"/>
      <c r="GF15" s="95"/>
      <c r="GG15" s="95"/>
      <c r="GH15" s="95"/>
      <c r="GI15" s="95"/>
      <c r="GJ15" s="95"/>
      <c r="GK15" s="95"/>
      <c r="GL15" s="95"/>
      <c r="GM15" s="95"/>
      <c r="GN15" s="95"/>
      <c r="GO15" s="95"/>
      <c r="GP15" s="95"/>
      <c r="GQ15" s="95"/>
      <c r="GR15" s="95"/>
      <c r="GS15" s="95"/>
      <c r="GT15" s="95"/>
      <c r="GU15" s="95"/>
      <c r="GV15" s="95"/>
      <c r="GW15" s="95"/>
      <c r="GX15" s="95"/>
      <c r="GY15" s="95"/>
      <c r="GZ15" s="95"/>
      <c r="HA15" s="95"/>
      <c r="HB15" s="95"/>
      <c r="HC15" s="95"/>
      <c r="HD15" s="95"/>
      <c r="HE15" s="95"/>
      <c r="HF15" s="95"/>
      <c r="HG15" s="95"/>
      <c r="HH15" s="95"/>
      <c r="HI15" s="95"/>
      <c r="HJ15" s="95"/>
      <c r="HK15" s="95"/>
      <c r="HL15" s="95"/>
      <c r="HM15" s="95"/>
      <c r="HN15" s="95"/>
      <c r="HO15" s="95"/>
      <c r="HP15" s="95"/>
      <c r="HQ15" s="95"/>
      <c r="HR15" s="95"/>
      <c r="HS15" s="95"/>
      <c r="HT15" s="95"/>
      <c r="HU15" s="95"/>
      <c r="HV15" s="95"/>
      <c r="HW15" s="95"/>
      <c r="HX15" s="95"/>
      <c r="HY15" s="95"/>
      <c r="HZ15" s="95"/>
      <c r="IA15" s="95"/>
      <c r="IB15" s="95"/>
      <c r="IC15" s="95"/>
      <c r="ID15" s="95"/>
      <c r="IE15" s="95"/>
      <c r="IF15" s="95"/>
      <c r="IG15" s="95"/>
      <c r="IH15" s="95"/>
      <c r="II15" s="95"/>
      <c r="IJ15" s="95"/>
      <c r="IK15" s="95"/>
      <c r="IL15" s="95"/>
      <c r="IM15" s="95"/>
      <c r="IN15" s="95"/>
      <c r="IO15" s="95"/>
    </row>
    <row r="16" s="92" customFormat="1" ht="20" customHeight="1" spans="1:249">
      <c r="A16" s="120"/>
      <c r="B16" s="246"/>
      <c r="C16" s="246"/>
      <c r="D16" s="246"/>
      <c r="E16" s="246"/>
      <c r="F16" s="246"/>
      <c r="G16" s="246"/>
      <c r="H16" s="118"/>
      <c r="I16" s="143"/>
      <c r="J16" s="146"/>
      <c r="K16" s="146"/>
      <c r="L16" s="146"/>
      <c r="M16" s="146"/>
      <c r="N16" s="146"/>
      <c r="O16" s="147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  <c r="IN16" s="95"/>
      <c r="IO16" s="95"/>
    </row>
    <row r="17" s="92" customFormat="1" ht="20" customHeight="1" spans="1:249">
      <c r="A17" s="120"/>
      <c r="B17" s="121"/>
      <c r="C17" s="121"/>
      <c r="D17" s="121"/>
      <c r="E17" s="121"/>
      <c r="F17" s="121"/>
      <c r="G17" s="121"/>
      <c r="H17" s="122"/>
      <c r="I17" s="143"/>
      <c r="J17" s="146"/>
      <c r="K17" s="146"/>
      <c r="L17" s="146"/>
      <c r="M17" s="146"/>
      <c r="N17" s="146"/>
      <c r="O17" s="147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  <c r="GP17" s="95"/>
      <c r="GQ17" s="95"/>
      <c r="GR17" s="95"/>
      <c r="GS17" s="95"/>
      <c r="GT17" s="95"/>
      <c r="GU17" s="95"/>
      <c r="GV17" s="95"/>
      <c r="GW17" s="95"/>
      <c r="GX17" s="95"/>
      <c r="GY17" s="95"/>
      <c r="GZ17" s="95"/>
      <c r="HA17" s="95"/>
      <c r="HB17" s="95"/>
      <c r="HC17" s="95"/>
      <c r="HD17" s="95"/>
      <c r="HE17" s="95"/>
      <c r="HF17" s="95"/>
      <c r="HG17" s="95"/>
      <c r="HH17" s="95"/>
      <c r="HI17" s="95"/>
      <c r="HJ17" s="95"/>
      <c r="HK17" s="95"/>
      <c r="HL17" s="95"/>
      <c r="HM17" s="95"/>
      <c r="HN17" s="95"/>
      <c r="HO17" s="95"/>
      <c r="HP17" s="95"/>
      <c r="HQ17" s="95"/>
      <c r="HR17" s="95"/>
      <c r="HS17" s="95"/>
      <c r="HT17" s="95"/>
      <c r="HU17" s="95"/>
      <c r="HV17" s="95"/>
      <c r="HW17" s="95"/>
      <c r="HX17" s="95"/>
      <c r="HY17" s="95"/>
      <c r="HZ17" s="95"/>
      <c r="IA17" s="95"/>
      <c r="IB17" s="95"/>
      <c r="IC17" s="95"/>
      <c r="ID17" s="95"/>
      <c r="IE17" s="95"/>
      <c r="IF17" s="95"/>
      <c r="IG17" s="95"/>
      <c r="IH17" s="95"/>
      <c r="II17" s="95"/>
      <c r="IJ17" s="95"/>
      <c r="IK17" s="95"/>
      <c r="IL17" s="95"/>
      <c r="IM17" s="95"/>
      <c r="IN17" s="95"/>
      <c r="IO17" s="95"/>
    </row>
    <row r="18" s="92" customFormat="1" ht="20" customHeight="1" spans="1:249">
      <c r="A18" s="123"/>
      <c r="B18" s="124"/>
      <c r="C18" s="124"/>
      <c r="D18" s="124"/>
      <c r="E18" s="124"/>
      <c r="F18" s="124"/>
      <c r="G18" s="124"/>
      <c r="H18" s="122"/>
      <c r="I18" s="143"/>
      <c r="J18" s="146"/>
      <c r="K18" s="146"/>
      <c r="L18" s="146"/>
      <c r="M18" s="146"/>
      <c r="N18" s="146"/>
      <c r="O18" s="147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95"/>
      <c r="FG18" s="95"/>
      <c r="FH18" s="95"/>
      <c r="FI18" s="95"/>
      <c r="FJ18" s="95"/>
      <c r="FK18" s="95"/>
      <c r="FL18" s="95"/>
      <c r="FM18" s="95"/>
      <c r="FN18" s="95"/>
      <c r="FO18" s="95"/>
      <c r="FP18" s="95"/>
      <c r="FQ18" s="95"/>
      <c r="FR18" s="95"/>
      <c r="FS18" s="95"/>
      <c r="FT18" s="95"/>
      <c r="FU18" s="95"/>
      <c r="FV18" s="95"/>
      <c r="FW18" s="95"/>
      <c r="FX18" s="95"/>
      <c r="FY18" s="95"/>
      <c r="FZ18" s="95"/>
      <c r="GA18" s="95"/>
      <c r="GB18" s="95"/>
      <c r="GC18" s="95"/>
      <c r="GD18" s="95"/>
      <c r="GE18" s="95"/>
      <c r="GF18" s="95"/>
      <c r="GG18" s="95"/>
      <c r="GH18" s="95"/>
      <c r="GI18" s="95"/>
      <c r="GJ18" s="95"/>
      <c r="GK18" s="95"/>
      <c r="GL18" s="95"/>
      <c r="GM18" s="95"/>
      <c r="GN18" s="95"/>
      <c r="GO18" s="95"/>
      <c r="GP18" s="95"/>
      <c r="GQ18" s="95"/>
      <c r="GR18" s="95"/>
      <c r="GS18" s="95"/>
      <c r="GT18" s="95"/>
      <c r="GU18" s="95"/>
      <c r="GV18" s="95"/>
      <c r="GW18" s="95"/>
      <c r="GX18" s="95"/>
      <c r="GY18" s="95"/>
      <c r="GZ18" s="95"/>
      <c r="HA18" s="95"/>
      <c r="HB18" s="95"/>
      <c r="HC18" s="95"/>
      <c r="HD18" s="95"/>
      <c r="HE18" s="95"/>
      <c r="HF18" s="95"/>
      <c r="HG18" s="95"/>
      <c r="HH18" s="95"/>
      <c r="HI18" s="95"/>
      <c r="HJ18" s="95"/>
      <c r="HK18" s="95"/>
      <c r="HL18" s="95"/>
      <c r="HM18" s="95"/>
      <c r="HN18" s="95"/>
      <c r="HO18" s="95"/>
      <c r="HP18" s="95"/>
      <c r="HQ18" s="95"/>
      <c r="HR18" s="95"/>
      <c r="HS18" s="95"/>
      <c r="HT18" s="95"/>
      <c r="HU18" s="95"/>
      <c r="HV18" s="95"/>
      <c r="HW18" s="95"/>
      <c r="HX18" s="95"/>
      <c r="HY18" s="95"/>
      <c r="HZ18" s="95"/>
      <c r="IA18" s="95"/>
      <c r="IB18" s="95"/>
      <c r="IC18" s="95"/>
      <c r="ID18" s="95"/>
      <c r="IE18" s="95"/>
      <c r="IF18" s="95"/>
      <c r="IG18" s="95"/>
      <c r="IH18" s="95"/>
      <c r="II18" s="95"/>
      <c r="IJ18" s="95"/>
      <c r="IK18" s="95"/>
      <c r="IL18" s="95"/>
      <c r="IM18" s="95"/>
      <c r="IN18" s="95"/>
      <c r="IO18" s="95"/>
    </row>
    <row r="19" s="92" customFormat="1" ht="20" customHeight="1" spans="1:249">
      <c r="A19" s="125"/>
      <c r="B19" s="126"/>
      <c r="C19" s="126"/>
      <c r="D19" s="126"/>
      <c r="E19" s="126"/>
      <c r="F19" s="126"/>
      <c r="G19" s="126"/>
      <c r="H19" s="122"/>
      <c r="I19" s="143"/>
      <c r="J19" s="146"/>
      <c r="K19" s="146"/>
      <c r="L19" s="146"/>
      <c r="M19" s="146"/>
      <c r="N19" s="146"/>
      <c r="O19" s="147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5"/>
      <c r="DT19" s="95"/>
      <c r="DU19" s="95"/>
      <c r="DV19" s="95"/>
      <c r="DW19" s="95"/>
      <c r="DX19" s="95"/>
      <c r="DY19" s="95"/>
      <c r="DZ19" s="95"/>
      <c r="EA19" s="95"/>
      <c r="EB19" s="95"/>
      <c r="EC19" s="95"/>
      <c r="ED19" s="95"/>
      <c r="EE19" s="95"/>
      <c r="EF19" s="95"/>
      <c r="EG19" s="95"/>
      <c r="EH19" s="95"/>
      <c r="EI19" s="95"/>
      <c r="EJ19" s="95"/>
      <c r="EK19" s="95"/>
      <c r="EL19" s="95"/>
      <c r="EM19" s="95"/>
      <c r="EN19" s="95"/>
      <c r="EO19" s="95"/>
      <c r="EP19" s="95"/>
      <c r="EQ19" s="95"/>
      <c r="ER19" s="95"/>
      <c r="ES19" s="95"/>
      <c r="ET19" s="95"/>
      <c r="EU19" s="95"/>
      <c r="EV19" s="95"/>
      <c r="EW19" s="95"/>
      <c r="EX19" s="95"/>
      <c r="EY19" s="95"/>
      <c r="EZ19" s="95"/>
      <c r="FA19" s="95"/>
      <c r="FB19" s="95"/>
      <c r="FC19" s="95"/>
      <c r="FD19" s="95"/>
      <c r="FE19" s="95"/>
      <c r="FF19" s="95"/>
      <c r="FG19" s="95"/>
      <c r="FH19" s="95"/>
      <c r="FI19" s="95"/>
      <c r="FJ19" s="95"/>
      <c r="FK19" s="95"/>
      <c r="FL19" s="95"/>
      <c r="FM19" s="95"/>
      <c r="FN19" s="95"/>
      <c r="FO19" s="95"/>
      <c r="FP19" s="95"/>
      <c r="FQ19" s="95"/>
      <c r="FR19" s="95"/>
      <c r="FS19" s="95"/>
      <c r="FT19" s="95"/>
      <c r="FU19" s="95"/>
      <c r="FV19" s="95"/>
      <c r="FW19" s="95"/>
      <c r="FX19" s="95"/>
      <c r="FY19" s="95"/>
      <c r="FZ19" s="95"/>
      <c r="GA19" s="95"/>
      <c r="GB19" s="95"/>
      <c r="GC19" s="95"/>
      <c r="GD19" s="95"/>
      <c r="GE19" s="95"/>
      <c r="GF19" s="95"/>
      <c r="GG19" s="95"/>
      <c r="GH19" s="95"/>
      <c r="GI19" s="95"/>
      <c r="GJ19" s="95"/>
      <c r="GK19" s="95"/>
      <c r="GL19" s="95"/>
      <c r="GM19" s="95"/>
      <c r="GN19" s="95"/>
      <c r="GO19" s="95"/>
      <c r="GP19" s="95"/>
      <c r="GQ19" s="95"/>
      <c r="GR19" s="95"/>
      <c r="GS19" s="95"/>
      <c r="GT19" s="95"/>
      <c r="GU19" s="95"/>
      <c r="GV19" s="95"/>
      <c r="GW19" s="95"/>
      <c r="GX19" s="95"/>
      <c r="GY19" s="95"/>
      <c r="GZ19" s="95"/>
      <c r="HA19" s="95"/>
      <c r="HB19" s="95"/>
      <c r="HC19" s="95"/>
      <c r="HD19" s="95"/>
      <c r="HE19" s="95"/>
      <c r="HF19" s="95"/>
      <c r="HG19" s="95"/>
      <c r="HH19" s="95"/>
      <c r="HI19" s="95"/>
      <c r="HJ19" s="95"/>
      <c r="HK19" s="95"/>
      <c r="HL19" s="95"/>
      <c r="HM19" s="95"/>
      <c r="HN19" s="95"/>
      <c r="HO19" s="95"/>
      <c r="HP19" s="95"/>
      <c r="HQ19" s="95"/>
      <c r="HR19" s="95"/>
      <c r="HS19" s="95"/>
      <c r="HT19" s="95"/>
      <c r="HU19" s="95"/>
      <c r="HV19" s="95"/>
      <c r="HW19" s="95"/>
      <c r="HX19" s="95"/>
      <c r="HY19" s="95"/>
      <c r="HZ19" s="95"/>
      <c r="IA19" s="95"/>
      <c r="IB19" s="95"/>
      <c r="IC19" s="95"/>
      <c r="ID19" s="95"/>
      <c r="IE19" s="95"/>
      <c r="IF19" s="95"/>
      <c r="IG19" s="95"/>
      <c r="IH19" s="95"/>
      <c r="II19" s="95"/>
      <c r="IJ19" s="95"/>
      <c r="IK19" s="95"/>
      <c r="IL19" s="95"/>
      <c r="IM19" s="95"/>
      <c r="IN19" s="95"/>
      <c r="IO19" s="95"/>
    </row>
    <row r="20" s="92" customFormat="1" ht="20" customHeight="1" spans="1:249">
      <c r="A20" s="125"/>
      <c r="B20" s="126"/>
      <c r="C20" s="126"/>
      <c r="D20" s="126"/>
      <c r="E20" s="126"/>
      <c r="F20" s="126"/>
      <c r="G20" s="126"/>
      <c r="H20" s="127"/>
      <c r="I20" s="143"/>
      <c r="J20" s="146"/>
      <c r="K20" s="146"/>
      <c r="L20" s="146"/>
      <c r="M20" s="146"/>
      <c r="N20" s="146"/>
      <c r="O20" s="147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5"/>
      <c r="EI20" s="95"/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5"/>
      <c r="FG20" s="95"/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5"/>
      <c r="GK20" s="95"/>
      <c r="GL20" s="95"/>
      <c r="GM20" s="95"/>
      <c r="GN20" s="95"/>
      <c r="GO20" s="95"/>
      <c r="GP20" s="95"/>
      <c r="GQ20" s="95"/>
      <c r="GR20" s="95"/>
      <c r="GS20" s="95"/>
      <c r="GT20" s="95"/>
      <c r="GU20" s="95"/>
      <c r="GV20" s="95"/>
      <c r="GW20" s="95"/>
      <c r="GX20" s="95"/>
      <c r="GY20" s="95"/>
      <c r="GZ20" s="95"/>
      <c r="HA20" s="95"/>
      <c r="HB20" s="95"/>
      <c r="HC20" s="95"/>
      <c r="HD20" s="95"/>
      <c r="HE20" s="95"/>
      <c r="HF20" s="95"/>
      <c r="HG20" s="95"/>
      <c r="HH20" s="95"/>
      <c r="HI20" s="95"/>
      <c r="HJ20" s="95"/>
      <c r="HK20" s="95"/>
      <c r="HL20" s="95"/>
      <c r="HM20" s="95"/>
      <c r="HN20" s="95"/>
      <c r="HO20" s="95"/>
      <c r="HP20" s="95"/>
      <c r="HQ20" s="95"/>
      <c r="HR20" s="95"/>
      <c r="HS20" s="95"/>
      <c r="HT20" s="95"/>
      <c r="HU20" s="95"/>
      <c r="HV20" s="95"/>
      <c r="HW20" s="95"/>
      <c r="HX20" s="95"/>
      <c r="HY20" s="95"/>
      <c r="HZ20" s="95"/>
      <c r="IA20" s="95"/>
      <c r="IB20" s="95"/>
      <c r="IC20" s="95"/>
      <c r="ID20" s="95"/>
      <c r="IE20" s="95"/>
      <c r="IF20" s="95"/>
      <c r="IG20" s="95"/>
      <c r="IH20" s="95"/>
      <c r="II20" s="95"/>
      <c r="IJ20" s="95"/>
      <c r="IK20" s="95"/>
      <c r="IL20" s="95"/>
      <c r="IM20" s="95"/>
      <c r="IN20" s="95"/>
      <c r="IO20" s="95"/>
    </row>
    <row r="21" s="92" customFormat="1" ht="17.25" spans="1:249">
      <c r="A21" s="128"/>
      <c r="B21" s="129"/>
      <c r="C21" s="129"/>
      <c r="D21" s="129"/>
      <c r="E21" s="130"/>
      <c r="F21" s="129"/>
      <c r="G21" s="129"/>
      <c r="H21" s="129"/>
      <c r="I21" s="148"/>
      <c r="J21" s="149"/>
      <c r="K21" s="149"/>
      <c r="L21" s="150"/>
      <c r="M21" s="149"/>
      <c r="N21" s="149"/>
      <c r="O21" s="151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5"/>
      <c r="DQ21" s="95"/>
      <c r="DR21" s="95"/>
      <c r="DS21" s="95"/>
      <c r="DT21" s="95"/>
      <c r="DU21" s="95"/>
      <c r="DV21" s="95"/>
      <c r="DW21" s="95"/>
      <c r="DX21" s="95"/>
      <c r="DY21" s="95"/>
      <c r="DZ21" s="95"/>
      <c r="EA21" s="95"/>
      <c r="EB21" s="95"/>
      <c r="EC21" s="95"/>
      <c r="ED21" s="95"/>
      <c r="EE21" s="95"/>
      <c r="EF21" s="95"/>
      <c r="EG21" s="95"/>
      <c r="EH21" s="95"/>
      <c r="EI21" s="95"/>
      <c r="EJ21" s="95"/>
      <c r="EK21" s="95"/>
      <c r="EL21" s="95"/>
      <c r="EM21" s="95"/>
      <c r="EN21" s="95"/>
      <c r="EO21" s="95"/>
      <c r="EP21" s="95"/>
      <c r="EQ21" s="95"/>
      <c r="ER21" s="95"/>
      <c r="ES21" s="95"/>
      <c r="ET21" s="95"/>
      <c r="EU21" s="95"/>
      <c r="EV21" s="95"/>
      <c r="EW21" s="95"/>
      <c r="EX21" s="95"/>
      <c r="EY21" s="95"/>
      <c r="EZ21" s="95"/>
      <c r="FA21" s="95"/>
      <c r="FB21" s="95"/>
      <c r="FC21" s="95"/>
      <c r="FD21" s="95"/>
      <c r="FE21" s="95"/>
      <c r="FF21" s="95"/>
      <c r="FG21" s="95"/>
      <c r="FH21" s="95"/>
      <c r="FI21" s="95"/>
      <c r="FJ21" s="95"/>
      <c r="FK21" s="95"/>
      <c r="FL21" s="95"/>
      <c r="FM21" s="95"/>
      <c r="FN21" s="95"/>
      <c r="FO21" s="95"/>
      <c r="FP21" s="95"/>
      <c r="FQ21" s="95"/>
      <c r="FR21" s="95"/>
      <c r="FS21" s="95"/>
      <c r="FT21" s="95"/>
      <c r="FU21" s="95"/>
      <c r="FV21" s="95"/>
      <c r="FW21" s="95"/>
      <c r="FX21" s="95"/>
      <c r="FY21" s="95"/>
      <c r="FZ21" s="95"/>
      <c r="GA21" s="95"/>
      <c r="GB21" s="95"/>
      <c r="GC21" s="95"/>
      <c r="GD21" s="95"/>
      <c r="GE21" s="95"/>
      <c r="GF21" s="95"/>
      <c r="GG21" s="95"/>
      <c r="GH21" s="95"/>
      <c r="GI21" s="95"/>
      <c r="GJ21" s="95"/>
      <c r="GK21" s="95"/>
      <c r="GL21" s="95"/>
      <c r="GM21" s="95"/>
      <c r="GN21" s="95"/>
      <c r="GO21" s="95"/>
      <c r="GP21" s="95"/>
      <c r="GQ21" s="95"/>
      <c r="GR21" s="95"/>
      <c r="GS21" s="95"/>
      <c r="GT21" s="95"/>
      <c r="GU21" s="95"/>
      <c r="GV21" s="95"/>
      <c r="GW21" s="95"/>
      <c r="GX21" s="95"/>
      <c r="GY21" s="95"/>
      <c r="GZ21" s="95"/>
      <c r="HA21" s="95"/>
      <c r="HB21" s="95"/>
      <c r="HC21" s="95"/>
      <c r="HD21" s="95"/>
      <c r="HE21" s="95"/>
      <c r="HF21" s="95"/>
      <c r="HG21" s="95"/>
      <c r="HH21" s="95"/>
      <c r="HI21" s="95"/>
      <c r="HJ21" s="95"/>
      <c r="HK21" s="95"/>
      <c r="HL21" s="95"/>
      <c r="HM21" s="95"/>
      <c r="HN21" s="95"/>
      <c r="HO21" s="95"/>
      <c r="HP21" s="95"/>
      <c r="HQ21" s="95"/>
      <c r="HR21" s="95"/>
      <c r="HS21" s="95"/>
      <c r="HT21" s="95"/>
      <c r="HU21" s="95"/>
      <c r="HV21" s="95"/>
      <c r="HW21" s="95"/>
      <c r="HX21" s="95"/>
      <c r="HY21" s="95"/>
      <c r="HZ21" s="95"/>
      <c r="IA21" s="95"/>
      <c r="IB21" s="95"/>
      <c r="IC21" s="95"/>
      <c r="ID21" s="95"/>
      <c r="IE21" s="95"/>
      <c r="IF21" s="95"/>
      <c r="IG21" s="95"/>
      <c r="IH21" s="95"/>
      <c r="II21" s="95"/>
      <c r="IJ21" s="95"/>
      <c r="IK21" s="95"/>
      <c r="IL21" s="95"/>
      <c r="IM21" s="95"/>
      <c r="IN21" s="95"/>
      <c r="IO21" s="95"/>
    </row>
    <row r="22" s="92" customFormat="1" spans="1:249">
      <c r="A22" s="134" t="s">
        <v>171</v>
      </c>
      <c r="B22" s="134"/>
      <c r="C22" s="135"/>
      <c r="O22" s="248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  <c r="CS22" s="95"/>
      <c r="CT22" s="95"/>
      <c r="CU22" s="95"/>
      <c r="CV22" s="95"/>
      <c r="CW22" s="95"/>
      <c r="CX22" s="95"/>
      <c r="CY22" s="95"/>
      <c r="CZ22" s="95"/>
      <c r="DA22" s="95"/>
      <c r="DB22" s="95"/>
      <c r="DC22" s="95"/>
      <c r="DD22" s="95"/>
      <c r="DE22" s="95"/>
      <c r="DF22" s="95"/>
      <c r="DG22" s="95"/>
      <c r="DH22" s="95"/>
      <c r="DI22" s="95"/>
      <c r="DJ22" s="95"/>
      <c r="DK22" s="95"/>
      <c r="DL22" s="95"/>
      <c r="DM22" s="95"/>
      <c r="DN22" s="95"/>
      <c r="DO22" s="95"/>
      <c r="DP22" s="95"/>
      <c r="DQ22" s="95"/>
      <c r="DR22" s="95"/>
      <c r="DS22" s="95"/>
      <c r="DT22" s="95"/>
      <c r="DU22" s="95"/>
      <c r="DV22" s="95"/>
      <c r="DW22" s="95"/>
      <c r="DX22" s="95"/>
      <c r="DY22" s="95"/>
      <c r="DZ22" s="95"/>
      <c r="EA22" s="95"/>
      <c r="EB22" s="95"/>
      <c r="EC22" s="95"/>
      <c r="ED22" s="95"/>
      <c r="EE22" s="95"/>
      <c r="EF22" s="95"/>
      <c r="EG22" s="95"/>
      <c r="EH22" s="95"/>
      <c r="EI22" s="95"/>
      <c r="EJ22" s="95"/>
      <c r="EK22" s="95"/>
      <c r="EL22" s="95"/>
      <c r="EM22" s="95"/>
      <c r="EN22" s="95"/>
      <c r="EO22" s="95"/>
      <c r="EP22" s="95"/>
      <c r="EQ22" s="95"/>
      <c r="ER22" s="95"/>
      <c r="ES22" s="95"/>
      <c r="ET22" s="95"/>
      <c r="EU22" s="95"/>
      <c r="EV22" s="95"/>
      <c r="EW22" s="95"/>
      <c r="EX22" s="95"/>
      <c r="EY22" s="95"/>
      <c r="EZ22" s="95"/>
      <c r="FA22" s="95"/>
      <c r="FB22" s="95"/>
      <c r="FC22" s="95"/>
      <c r="FD22" s="95"/>
      <c r="FE22" s="95"/>
      <c r="FF22" s="95"/>
      <c r="FG22" s="95"/>
      <c r="FH22" s="95"/>
      <c r="FI22" s="95"/>
      <c r="FJ22" s="95"/>
      <c r="FK22" s="95"/>
      <c r="FL22" s="95"/>
      <c r="FM22" s="95"/>
      <c r="FN22" s="95"/>
      <c r="FO22" s="95"/>
      <c r="FP22" s="95"/>
      <c r="FQ22" s="95"/>
      <c r="FR22" s="95"/>
      <c r="FS22" s="95"/>
      <c r="FT22" s="95"/>
      <c r="FU22" s="95"/>
      <c r="FV22" s="95"/>
      <c r="FW22" s="95"/>
      <c r="FX22" s="95"/>
      <c r="FY22" s="95"/>
      <c r="FZ22" s="95"/>
      <c r="GA22" s="95"/>
      <c r="GB22" s="95"/>
      <c r="GC22" s="95"/>
      <c r="GD22" s="95"/>
      <c r="GE22" s="95"/>
      <c r="GF22" s="95"/>
      <c r="GG22" s="95"/>
      <c r="GH22" s="95"/>
      <c r="GI22" s="95"/>
      <c r="GJ22" s="95"/>
      <c r="GK22" s="95"/>
      <c r="GL22" s="95"/>
      <c r="GM22" s="95"/>
      <c r="GN22" s="95"/>
      <c r="GO22" s="95"/>
      <c r="GP22" s="95"/>
      <c r="GQ22" s="95"/>
      <c r="GR22" s="95"/>
      <c r="GS22" s="95"/>
      <c r="GT22" s="95"/>
      <c r="GU22" s="95"/>
      <c r="GV22" s="95"/>
      <c r="GW22" s="95"/>
      <c r="GX22" s="95"/>
      <c r="GY22" s="95"/>
      <c r="GZ22" s="95"/>
      <c r="HA22" s="95"/>
      <c r="HB22" s="95"/>
      <c r="HC22" s="95"/>
      <c r="HD22" s="95"/>
      <c r="HE22" s="95"/>
      <c r="HF22" s="95"/>
      <c r="HG22" s="95"/>
      <c r="HH22" s="95"/>
      <c r="HI22" s="95"/>
      <c r="HJ22" s="95"/>
      <c r="HK22" s="95"/>
      <c r="HL22" s="95"/>
      <c r="HM22" s="95"/>
      <c r="HN22" s="95"/>
      <c r="HO22" s="95"/>
      <c r="HP22" s="95"/>
      <c r="HQ22" s="95"/>
      <c r="HR22" s="95"/>
      <c r="HS22" s="95"/>
      <c r="HT22" s="95"/>
      <c r="HU22" s="95"/>
      <c r="HV22" s="95"/>
      <c r="HW22" s="95"/>
      <c r="HX22" s="95"/>
      <c r="HY22" s="95"/>
      <c r="HZ22" s="95"/>
      <c r="IA22" s="95"/>
      <c r="IB22" s="95"/>
      <c r="IC22" s="95"/>
      <c r="ID22" s="95"/>
      <c r="IE22" s="95"/>
      <c r="IF22" s="95"/>
      <c r="IG22" s="95"/>
      <c r="IH22" s="95"/>
      <c r="II22" s="95"/>
      <c r="IJ22" s="95"/>
      <c r="IK22" s="95"/>
      <c r="IL22" s="95"/>
      <c r="IM22" s="95"/>
      <c r="IN22" s="95"/>
      <c r="IO22" s="95"/>
    </row>
    <row r="23" s="92" customFormat="1" spans="3:249">
      <c r="C23" s="93"/>
      <c r="I23" s="152" t="s">
        <v>172</v>
      </c>
      <c r="J23" s="254"/>
      <c r="K23" s="152" t="s">
        <v>173</v>
      </c>
      <c r="M23" s="152" t="s">
        <v>174</v>
      </c>
      <c r="O23" s="248" t="s">
        <v>135</v>
      </c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  <c r="CS23" s="95"/>
      <c r="CT23" s="95"/>
      <c r="CU23" s="95"/>
      <c r="CV23" s="95"/>
      <c r="CW23" s="95"/>
      <c r="CX23" s="95"/>
      <c r="CY23" s="95"/>
      <c r="CZ23" s="95"/>
      <c r="DA23" s="95"/>
      <c r="DB23" s="95"/>
      <c r="DC23" s="95"/>
      <c r="DD23" s="95"/>
      <c r="DE23" s="95"/>
      <c r="DF23" s="95"/>
      <c r="DG23" s="95"/>
      <c r="DH23" s="95"/>
      <c r="DI23" s="95"/>
      <c r="DJ23" s="95"/>
      <c r="DK23" s="95"/>
      <c r="DL23" s="95"/>
      <c r="DM23" s="95"/>
      <c r="DN23" s="95"/>
      <c r="DO23" s="95"/>
      <c r="DP23" s="95"/>
      <c r="DQ23" s="95"/>
      <c r="DR23" s="95"/>
      <c r="DS23" s="95"/>
      <c r="DT23" s="95"/>
      <c r="DU23" s="95"/>
      <c r="DV23" s="95"/>
      <c r="DW23" s="95"/>
      <c r="DX23" s="95"/>
      <c r="DY23" s="95"/>
      <c r="DZ23" s="95"/>
      <c r="EA23" s="95"/>
      <c r="EB23" s="95"/>
      <c r="EC23" s="95"/>
      <c r="ED23" s="95"/>
      <c r="EE23" s="95"/>
      <c r="EF23" s="95"/>
      <c r="EG23" s="95"/>
      <c r="EH23" s="95"/>
      <c r="EI23" s="95"/>
      <c r="EJ23" s="95"/>
      <c r="EK23" s="95"/>
      <c r="EL23" s="95"/>
      <c r="EM23" s="95"/>
      <c r="EN23" s="95"/>
      <c r="EO23" s="95"/>
      <c r="EP23" s="95"/>
      <c r="EQ23" s="95"/>
      <c r="ER23" s="95"/>
      <c r="ES23" s="95"/>
      <c r="ET23" s="95"/>
      <c r="EU23" s="95"/>
      <c r="EV23" s="95"/>
      <c r="EW23" s="95"/>
      <c r="EX23" s="95"/>
      <c r="EY23" s="95"/>
      <c r="EZ23" s="95"/>
      <c r="FA23" s="95"/>
      <c r="FB23" s="95"/>
      <c r="FC23" s="95"/>
      <c r="FD23" s="95"/>
      <c r="FE23" s="95"/>
      <c r="FF23" s="95"/>
      <c r="FG23" s="95"/>
      <c r="FH23" s="95"/>
      <c r="FI23" s="95"/>
      <c r="FJ23" s="95"/>
      <c r="FK23" s="95"/>
      <c r="FL23" s="95"/>
      <c r="FM23" s="95"/>
      <c r="FN23" s="95"/>
      <c r="FO23" s="95"/>
      <c r="FP23" s="95"/>
      <c r="FQ23" s="95"/>
      <c r="FR23" s="95"/>
      <c r="FS23" s="95"/>
      <c r="FT23" s="95"/>
      <c r="FU23" s="95"/>
      <c r="FV23" s="95"/>
      <c r="FW23" s="95"/>
      <c r="FX23" s="95"/>
      <c r="FY23" s="95"/>
      <c r="FZ23" s="95"/>
      <c r="GA23" s="95"/>
      <c r="GB23" s="95"/>
      <c r="GC23" s="95"/>
      <c r="GD23" s="95"/>
      <c r="GE23" s="95"/>
      <c r="GF23" s="95"/>
      <c r="GG23" s="95"/>
      <c r="GH23" s="95"/>
      <c r="GI23" s="95"/>
      <c r="GJ23" s="95"/>
      <c r="GK23" s="95"/>
      <c r="GL23" s="95"/>
      <c r="GM23" s="95"/>
      <c r="GN23" s="95"/>
      <c r="GO23" s="95"/>
      <c r="GP23" s="95"/>
      <c r="GQ23" s="95"/>
      <c r="GR23" s="95"/>
      <c r="GS23" s="95"/>
      <c r="GT23" s="95"/>
      <c r="GU23" s="95"/>
      <c r="GV23" s="95"/>
      <c r="GW23" s="95"/>
      <c r="GX23" s="95"/>
      <c r="GY23" s="95"/>
      <c r="GZ23" s="95"/>
      <c r="HA23" s="95"/>
      <c r="HB23" s="95"/>
      <c r="HC23" s="95"/>
      <c r="HD23" s="95"/>
      <c r="HE23" s="95"/>
      <c r="HF23" s="95"/>
      <c r="HG23" s="95"/>
      <c r="HH23" s="95"/>
      <c r="HI23" s="95"/>
      <c r="HJ23" s="95"/>
      <c r="HK23" s="95"/>
      <c r="HL23" s="95"/>
      <c r="HM23" s="95"/>
      <c r="HN23" s="95"/>
      <c r="HO23" s="95"/>
      <c r="HP23" s="95"/>
      <c r="HQ23" s="95"/>
      <c r="HR23" s="95"/>
      <c r="HS23" s="95"/>
      <c r="HT23" s="95"/>
      <c r="HU23" s="95"/>
      <c r="HV23" s="95"/>
      <c r="HW23" s="95"/>
      <c r="HX23" s="95"/>
      <c r="HY23" s="95"/>
      <c r="HZ23" s="95"/>
      <c r="IA23" s="95"/>
      <c r="IB23" s="95"/>
      <c r="IC23" s="95"/>
      <c r="ID23" s="95"/>
      <c r="IE23" s="95"/>
      <c r="IF23" s="95"/>
      <c r="IG23" s="95"/>
      <c r="IH23" s="95"/>
      <c r="II23" s="95"/>
      <c r="IJ23" s="95"/>
      <c r="IK23" s="95"/>
      <c r="IL23" s="95"/>
      <c r="IM23" s="95"/>
      <c r="IN23" s="95"/>
      <c r="IO23" s="95"/>
    </row>
  </sheetData>
  <mergeCells count="10">
    <mergeCell ref="A1:N1"/>
    <mergeCell ref="B2:D2"/>
    <mergeCell ref="F2:H2"/>
    <mergeCell ref="K2:O2"/>
    <mergeCell ref="B3:H3"/>
    <mergeCell ref="J3:O3"/>
    <mergeCell ref="D16:E16"/>
    <mergeCell ref="A3:A5"/>
    <mergeCell ref="H4:H5"/>
    <mergeCell ref="I2:I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7" workbookViewId="0">
      <selection activeCell="N24" sqref="N24"/>
    </sheetView>
  </sheetViews>
  <sheetFormatPr defaultColWidth="10.125" defaultRowHeight="14.25"/>
  <cols>
    <col min="1" max="1" width="9.625" style="157" customWidth="1"/>
    <col min="2" max="2" width="11.125" style="157" customWidth="1"/>
    <col min="3" max="3" width="9.125" style="157" customWidth="1"/>
    <col min="4" max="4" width="9.5" style="157" customWidth="1"/>
    <col min="5" max="5" width="11.375" style="157" customWidth="1"/>
    <col min="6" max="6" width="10.375" style="157" customWidth="1"/>
    <col min="7" max="7" width="9.5" style="157" customWidth="1"/>
    <col min="8" max="8" width="9.125" style="157" customWidth="1"/>
    <col min="9" max="9" width="8.125" style="157" customWidth="1"/>
    <col min="10" max="10" width="10.5" style="157" customWidth="1"/>
    <col min="11" max="11" width="12.125" style="157" customWidth="1"/>
    <col min="12" max="16384" width="10.125" style="157"/>
  </cols>
  <sheetData>
    <row r="1" ht="23.25" spans="1:11">
      <c r="A1" s="158" t="s">
        <v>186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ht="18" customHeight="1" spans="1:11">
      <c r="A2" s="159" t="s">
        <v>53</v>
      </c>
      <c r="B2" s="160" t="s">
        <v>54</v>
      </c>
      <c r="C2" s="160"/>
      <c r="D2" s="161" t="s">
        <v>61</v>
      </c>
      <c r="E2" s="162" t="str">
        <f>首期!B4</f>
        <v>QAQQAN84156</v>
      </c>
      <c r="F2" s="163" t="s">
        <v>187</v>
      </c>
      <c r="G2" s="164" t="str">
        <f>首期!B5</f>
        <v>儿童连衣裙</v>
      </c>
      <c r="H2" s="165"/>
      <c r="I2" s="193" t="s">
        <v>57</v>
      </c>
      <c r="J2" s="212" t="s">
        <v>56</v>
      </c>
      <c r="K2" s="213"/>
    </row>
    <row r="3" ht="18" customHeight="1" spans="1:11">
      <c r="A3" s="166" t="s">
        <v>75</v>
      </c>
      <c r="B3" s="167">
        <f>首期!B7</f>
        <v>1850</v>
      </c>
      <c r="C3" s="167"/>
      <c r="D3" s="168" t="s">
        <v>188</v>
      </c>
      <c r="E3" s="169">
        <v>45708</v>
      </c>
      <c r="F3" s="170"/>
      <c r="G3" s="170"/>
      <c r="H3" s="171" t="s">
        <v>189</v>
      </c>
      <c r="I3" s="171"/>
      <c r="J3" s="171"/>
      <c r="K3" s="214"/>
    </row>
    <row r="4" ht="18" customHeight="1" spans="1:11">
      <c r="A4" s="172" t="s">
        <v>71</v>
      </c>
      <c r="B4" s="167">
        <v>3</v>
      </c>
      <c r="C4" s="167">
        <v>6</v>
      </c>
      <c r="D4" s="173" t="s">
        <v>190</v>
      </c>
      <c r="E4" s="170" t="s">
        <v>191</v>
      </c>
      <c r="F4" s="170"/>
      <c r="G4" s="170"/>
      <c r="H4" s="173" t="s">
        <v>192</v>
      </c>
      <c r="I4" s="173"/>
      <c r="J4" s="185" t="s">
        <v>65</v>
      </c>
      <c r="K4" s="215" t="s">
        <v>66</v>
      </c>
    </row>
    <row r="5" ht="18" customHeight="1" spans="1:11">
      <c r="A5" s="172" t="s">
        <v>193</v>
      </c>
      <c r="B5" s="167">
        <v>1</v>
      </c>
      <c r="C5" s="167"/>
      <c r="D5" s="168" t="s">
        <v>194</v>
      </c>
      <c r="E5" s="168"/>
      <c r="G5" s="168"/>
      <c r="H5" s="173" t="s">
        <v>195</v>
      </c>
      <c r="I5" s="173"/>
      <c r="J5" s="185" t="s">
        <v>65</v>
      </c>
      <c r="K5" s="215" t="s">
        <v>66</v>
      </c>
    </row>
    <row r="6" ht="18" customHeight="1" spans="1:13">
      <c r="A6" s="174" t="s">
        <v>196</v>
      </c>
      <c r="B6" s="175">
        <v>125</v>
      </c>
      <c r="C6" s="175"/>
      <c r="D6" s="176" t="s">
        <v>197</v>
      </c>
      <c r="E6" s="177"/>
      <c r="F6" s="177"/>
      <c r="G6" s="176"/>
      <c r="H6" s="178" t="s">
        <v>198</v>
      </c>
      <c r="I6" s="178"/>
      <c r="J6" s="177" t="s">
        <v>65</v>
      </c>
      <c r="K6" s="216" t="s">
        <v>66</v>
      </c>
      <c r="M6" s="217"/>
    </row>
    <row r="7" ht="18" customHeight="1" spans="1:11">
      <c r="A7" s="179"/>
      <c r="B7" s="180"/>
      <c r="C7" s="180"/>
      <c r="D7" s="179"/>
      <c r="E7" s="180"/>
      <c r="F7" s="181"/>
      <c r="G7" s="179"/>
      <c r="H7" s="181"/>
      <c r="I7" s="180"/>
      <c r="J7" s="180"/>
      <c r="K7" s="180"/>
    </row>
    <row r="8" ht="18" customHeight="1" spans="1:11">
      <c r="A8" s="182" t="s">
        <v>199</v>
      </c>
      <c r="B8" s="163" t="s">
        <v>200</v>
      </c>
      <c r="C8" s="163" t="s">
        <v>201</v>
      </c>
      <c r="D8" s="163" t="s">
        <v>202</v>
      </c>
      <c r="E8" s="163" t="s">
        <v>203</v>
      </c>
      <c r="F8" s="163" t="s">
        <v>204</v>
      </c>
      <c r="G8" s="183" t="s">
        <v>205</v>
      </c>
      <c r="H8" s="184"/>
      <c r="I8" s="184"/>
      <c r="J8" s="184"/>
      <c r="K8" s="218"/>
    </row>
    <row r="9" ht="18" customHeight="1" spans="1:11">
      <c r="A9" s="172" t="s">
        <v>206</v>
      </c>
      <c r="B9" s="173"/>
      <c r="C9" s="185" t="s">
        <v>65</v>
      </c>
      <c r="D9" s="185" t="s">
        <v>66</v>
      </c>
      <c r="E9" s="168" t="s">
        <v>207</v>
      </c>
      <c r="F9" s="186" t="s">
        <v>208</v>
      </c>
      <c r="G9" s="187"/>
      <c r="H9" s="188"/>
      <c r="I9" s="188"/>
      <c r="J9" s="188"/>
      <c r="K9" s="219"/>
    </row>
    <row r="10" ht="18" customHeight="1" spans="1:11">
      <c r="A10" s="172" t="s">
        <v>209</v>
      </c>
      <c r="B10" s="173"/>
      <c r="C10" s="185" t="s">
        <v>65</v>
      </c>
      <c r="D10" s="185" t="s">
        <v>66</v>
      </c>
      <c r="E10" s="168" t="s">
        <v>210</v>
      </c>
      <c r="F10" s="186" t="s">
        <v>211</v>
      </c>
      <c r="G10" s="187" t="s">
        <v>212</v>
      </c>
      <c r="H10" s="188"/>
      <c r="I10" s="188"/>
      <c r="J10" s="188"/>
      <c r="K10" s="219"/>
    </row>
    <row r="11" ht="18" customHeight="1" spans="1:11">
      <c r="A11" s="189" t="s">
        <v>177</v>
      </c>
      <c r="B11" s="190"/>
      <c r="C11" s="190"/>
      <c r="D11" s="190"/>
      <c r="E11" s="190"/>
      <c r="F11" s="190"/>
      <c r="G11" s="190"/>
      <c r="H11" s="190"/>
      <c r="I11" s="190"/>
      <c r="J11" s="190"/>
      <c r="K11" s="220"/>
    </row>
    <row r="12" ht="18" customHeight="1" spans="1:11">
      <c r="A12" s="166" t="s">
        <v>89</v>
      </c>
      <c r="B12" s="185" t="s">
        <v>85</v>
      </c>
      <c r="C12" s="185" t="s">
        <v>86</v>
      </c>
      <c r="D12" s="186"/>
      <c r="E12" s="168" t="s">
        <v>87</v>
      </c>
      <c r="F12" s="185" t="s">
        <v>85</v>
      </c>
      <c r="G12" s="185" t="s">
        <v>86</v>
      </c>
      <c r="H12" s="185"/>
      <c r="I12" s="168" t="s">
        <v>213</v>
      </c>
      <c r="J12" s="185" t="s">
        <v>85</v>
      </c>
      <c r="K12" s="215" t="s">
        <v>86</v>
      </c>
    </row>
    <row r="13" ht="18" customHeight="1" spans="1:11">
      <c r="A13" s="166" t="s">
        <v>92</v>
      </c>
      <c r="B13" s="185" t="s">
        <v>85</v>
      </c>
      <c r="C13" s="185" t="s">
        <v>86</v>
      </c>
      <c r="D13" s="186"/>
      <c r="E13" s="168" t="s">
        <v>97</v>
      </c>
      <c r="F13" s="185" t="s">
        <v>85</v>
      </c>
      <c r="G13" s="185" t="s">
        <v>86</v>
      </c>
      <c r="H13" s="185"/>
      <c r="I13" s="168" t="s">
        <v>214</v>
      </c>
      <c r="J13" s="185" t="s">
        <v>85</v>
      </c>
      <c r="K13" s="215" t="s">
        <v>86</v>
      </c>
    </row>
    <row r="14" ht="18" customHeight="1" spans="1:11">
      <c r="A14" s="174" t="s">
        <v>215</v>
      </c>
      <c r="B14" s="177" t="s">
        <v>85</v>
      </c>
      <c r="C14" s="177" t="s">
        <v>86</v>
      </c>
      <c r="D14" s="191"/>
      <c r="E14" s="176" t="s">
        <v>216</v>
      </c>
      <c r="F14" s="177" t="s">
        <v>85</v>
      </c>
      <c r="G14" s="177" t="s">
        <v>86</v>
      </c>
      <c r="H14" s="177"/>
      <c r="I14" s="176" t="s">
        <v>217</v>
      </c>
      <c r="J14" s="177" t="s">
        <v>85</v>
      </c>
      <c r="K14" s="216" t="s">
        <v>86</v>
      </c>
    </row>
    <row r="15" ht="18" customHeight="1" spans="1:11">
      <c r="A15" s="179"/>
      <c r="B15" s="192"/>
      <c r="C15" s="192"/>
      <c r="D15" s="180"/>
      <c r="E15" s="179"/>
      <c r="F15" s="192"/>
      <c r="G15" s="192"/>
      <c r="H15" s="192"/>
      <c r="I15" s="179"/>
      <c r="J15" s="192"/>
      <c r="K15" s="192"/>
    </row>
    <row r="16" s="155" customFormat="1" ht="18" customHeight="1" spans="1:11">
      <c r="A16" s="159" t="s">
        <v>218</v>
      </c>
      <c r="B16" s="193"/>
      <c r="C16" s="193"/>
      <c r="D16" s="193"/>
      <c r="E16" s="193"/>
      <c r="F16" s="193"/>
      <c r="G16" s="193"/>
      <c r="H16" s="193"/>
      <c r="I16" s="193"/>
      <c r="J16" s="193"/>
      <c r="K16" s="221"/>
    </row>
    <row r="17" ht="18" customHeight="1" spans="1:11">
      <c r="A17" s="172" t="s">
        <v>219</v>
      </c>
      <c r="B17" s="173"/>
      <c r="C17" s="173"/>
      <c r="D17" s="173"/>
      <c r="E17" s="173"/>
      <c r="F17" s="173"/>
      <c r="G17" s="173"/>
      <c r="H17" s="173"/>
      <c r="I17" s="173"/>
      <c r="J17" s="173"/>
      <c r="K17" s="222"/>
    </row>
    <row r="18" ht="18" customHeight="1" spans="1:11">
      <c r="A18" s="172" t="s">
        <v>220</v>
      </c>
      <c r="B18" s="173"/>
      <c r="C18" s="173"/>
      <c r="D18" s="173"/>
      <c r="E18" s="173"/>
      <c r="F18" s="173"/>
      <c r="G18" s="173"/>
      <c r="H18" s="173"/>
      <c r="I18" s="173"/>
      <c r="J18" s="173"/>
      <c r="K18" s="222"/>
    </row>
    <row r="19" ht="22" customHeight="1" spans="1:11">
      <c r="A19" s="194"/>
      <c r="B19" s="185"/>
      <c r="C19" s="185"/>
      <c r="D19" s="185"/>
      <c r="E19" s="185"/>
      <c r="F19" s="185"/>
      <c r="G19" s="185"/>
      <c r="H19" s="185"/>
      <c r="I19" s="185"/>
      <c r="J19" s="185"/>
      <c r="K19" s="215"/>
    </row>
    <row r="20" ht="22" customHeight="1" spans="1:11">
      <c r="A20" s="195"/>
      <c r="B20" s="196"/>
      <c r="C20" s="196"/>
      <c r="D20" s="196"/>
      <c r="E20" s="196"/>
      <c r="F20" s="196"/>
      <c r="G20" s="196"/>
      <c r="H20" s="196"/>
      <c r="I20" s="196"/>
      <c r="J20" s="196"/>
      <c r="K20" s="223"/>
    </row>
    <row r="21" ht="22" customHeight="1" spans="1:11">
      <c r="A21" s="195"/>
      <c r="B21" s="196"/>
      <c r="C21" s="196"/>
      <c r="D21" s="196"/>
      <c r="E21" s="196"/>
      <c r="F21" s="196"/>
      <c r="G21" s="196"/>
      <c r="H21" s="196"/>
      <c r="I21" s="196"/>
      <c r="J21" s="196"/>
      <c r="K21" s="223"/>
    </row>
    <row r="22" ht="22" customHeight="1" spans="1:11">
      <c r="A22" s="195"/>
      <c r="B22" s="196"/>
      <c r="C22" s="196"/>
      <c r="D22" s="196"/>
      <c r="E22" s="196"/>
      <c r="F22" s="196"/>
      <c r="G22" s="196"/>
      <c r="H22" s="196"/>
      <c r="I22" s="196"/>
      <c r="J22" s="196"/>
      <c r="K22" s="223"/>
    </row>
    <row r="23" ht="22" customHeight="1" spans="1:11">
      <c r="A23" s="197"/>
      <c r="B23" s="198"/>
      <c r="C23" s="198"/>
      <c r="D23" s="198"/>
      <c r="E23" s="198"/>
      <c r="F23" s="198"/>
      <c r="G23" s="198"/>
      <c r="H23" s="198"/>
      <c r="I23" s="198"/>
      <c r="J23" s="198"/>
      <c r="K23" s="224"/>
    </row>
    <row r="24" ht="18" customHeight="1" spans="1:11">
      <c r="A24" s="172" t="s">
        <v>117</v>
      </c>
      <c r="B24" s="173"/>
      <c r="C24" s="185" t="s">
        <v>65</v>
      </c>
      <c r="D24" s="185" t="s">
        <v>66</v>
      </c>
      <c r="E24" s="171"/>
      <c r="F24" s="171"/>
      <c r="G24" s="171"/>
      <c r="H24" s="171"/>
      <c r="I24" s="171"/>
      <c r="J24" s="171"/>
      <c r="K24" s="214"/>
    </row>
    <row r="25" ht="18" customHeight="1" spans="1:11">
      <c r="A25" s="199" t="s">
        <v>221</v>
      </c>
      <c r="B25" s="200"/>
      <c r="C25" s="200"/>
      <c r="D25" s="200"/>
      <c r="E25" s="200"/>
      <c r="F25" s="200"/>
      <c r="G25" s="200"/>
      <c r="H25" s="200"/>
      <c r="I25" s="200"/>
      <c r="J25" s="200"/>
      <c r="K25" s="225"/>
    </row>
    <row r="26" ht="15" spans="1:11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</row>
    <row r="27" ht="20" customHeight="1" spans="1:11">
      <c r="A27" s="202" t="s">
        <v>222</v>
      </c>
      <c r="B27" s="184"/>
      <c r="C27" s="184"/>
      <c r="D27" s="184"/>
      <c r="E27" s="184"/>
      <c r="F27" s="184"/>
      <c r="G27" s="184"/>
      <c r="H27" s="184"/>
      <c r="I27" s="184"/>
      <c r="J27" s="184"/>
      <c r="K27" s="226" t="s">
        <v>223</v>
      </c>
    </row>
    <row r="28" ht="23" customHeight="1" spans="1:11">
      <c r="A28" s="195"/>
      <c r="B28" s="196"/>
      <c r="C28" s="196"/>
      <c r="D28" s="196"/>
      <c r="E28" s="196"/>
      <c r="F28" s="196"/>
      <c r="G28" s="196"/>
      <c r="H28" s="196"/>
      <c r="I28" s="196"/>
      <c r="J28" s="227"/>
      <c r="K28" s="228">
        <v>2</v>
      </c>
    </row>
    <row r="29" ht="23" customHeight="1" spans="1:11">
      <c r="A29" s="195"/>
      <c r="B29" s="196"/>
      <c r="C29" s="196"/>
      <c r="D29" s="196"/>
      <c r="E29" s="196"/>
      <c r="F29" s="196"/>
      <c r="G29" s="196"/>
      <c r="H29" s="196"/>
      <c r="I29" s="196"/>
      <c r="J29" s="227"/>
      <c r="K29" s="219">
        <v>1</v>
      </c>
    </row>
    <row r="30" ht="23" customHeight="1" spans="1:11">
      <c r="A30" s="195"/>
      <c r="B30" s="196"/>
      <c r="C30" s="196"/>
      <c r="D30" s="196"/>
      <c r="E30" s="196"/>
      <c r="F30" s="196"/>
      <c r="G30" s="196"/>
      <c r="H30" s="196"/>
      <c r="I30" s="196"/>
      <c r="J30" s="227"/>
      <c r="K30" s="219">
        <v>1</v>
      </c>
    </row>
    <row r="31" ht="23" customHeight="1" spans="1:11">
      <c r="A31" s="195"/>
      <c r="B31" s="196"/>
      <c r="C31" s="196"/>
      <c r="D31" s="196"/>
      <c r="E31" s="196"/>
      <c r="F31" s="196"/>
      <c r="G31" s="196"/>
      <c r="H31" s="196"/>
      <c r="I31" s="196"/>
      <c r="J31" s="227"/>
      <c r="K31" s="219"/>
    </row>
    <row r="32" ht="23" customHeight="1" spans="1:11">
      <c r="A32" s="195"/>
      <c r="B32" s="196"/>
      <c r="C32" s="196"/>
      <c r="D32" s="196"/>
      <c r="E32" s="196"/>
      <c r="F32" s="196"/>
      <c r="G32" s="196"/>
      <c r="H32" s="196"/>
      <c r="I32" s="196"/>
      <c r="J32" s="227"/>
      <c r="K32" s="229"/>
    </row>
    <row r="33" ht="23" customHeight="1" spans="1:11">
      <c r="A33" s="195"/>
      <c r="B33" s="196"/>
      <c r="C33" s="196"/>
      <c r="D33" s="196"/>
      <c r="E33" s="196"/>
      <c r="F33" s="196"/>
      <c r="G33" s="196"/>
      <c r="H33" s="196"/>
      <c r="I33" s="196"/>
      <c r="J33" s="227"/>
      <c r="K33" s="230"/>
    </row>
    <row r="34" ht="23" customHeight="1" spans="1:11">
      <c r="A34" s="195"/>
      <c r="B34" s="196"/>
      <c r="C34" s="196"/>
      <c r="D34" s="196"/>
      <c r="E34" s="196"/>
      <c r="F34" s="196"/>
      <c r="G34" s="196"/>
      <c r="H34" s="196"/>
      <c r="I34" s="196"/>
      <c r="J34" s="227"/>
      <c r="K34" s="219"/>
    </row>
    <row r="35" ht="23" customHeight="1" spans="1:11">
      <c r="A35" s="195"/>
      <c r="B35" s="196"/>
      <c r="C35" s="196"/>
      <c r="D35" s="196"/>
      <c r="E35" s="196"/>
      <c r="F35" s="196"/>
      <c r="G35" s="196"/>
      <c r="H35" s="196"/>
      <c r="I35" s="196"/>
      <c r="J35" s="227"/>
      <c r="K35" s="231"/>
    </row>
    <row r="36" ht="23" customHeight="1" spans="1:11">
      <c r="A36" s="203" t="s">
        <v>224</v>
      </c>
      <c r="B36" s="204"/>
      <c r="C36" s="204"/>
      <c r="D36" s="204"/>
      <c r="E36" s="204"/>
      <c r="F36" s="204"/>
      <c r="G36" s="204"/>
      <c r="H36" s="204"/>
      <c r="I36" s="204"/>
      <c r="J36" s="232"/>
      <c r="K36" s="233">
        <f>SUM(K28:K35)</f>
        <v>4</v>
      </c>
    </row>
    <row r="37" ht="18.75" customHeight="1" spans="1:11">
      <c r="A37" s="205" t="s">
        <v>225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34"/>
    </row>
    <row r="38" s="156" customFormat="1" ht="18.75" customHeight="1" spans="1:11">
      <c r="A38" s="172" t="s">
        <v>226</v>
      </c>
      <c r="B38" s="173"/>
      <c r="C38" s="173"/>
      <c r="D38" s="171" t="s">
        <v>227</v>
      </c>
      <c r="E38" s="171"/>
      <c r="F38" s="207" t="s">
        <v>228</v>
      </c>
      <c r="G38" s="208"/>
      <c r="H38" s="173" t="s">
        <v>229</v>
      </c>
      <c r="I38" s="173"/>
      <c r="J38" s="173" t="s">
        <v>230</v>
      </c>
      <c r="K38" s="222"/>
    </row>
    <row r="39" ht="18.75" customHeight="1" spans="1:11">
      <c r="A39" s="172" t="s">
        <v>118</v>
      </c>
      <c r="B39" s="173" t="s">
        <v>231</v>
      </c>
      <c r="C39" s="173"/>
      <c r="D39" s="173"/>
      <c r="E39" s="173"/>
      <c r="F39" s="173"/>
      <c r="G39" s="173"/>
      <c r="H39" s="173"/>
      <c r="I39" s="173"/>
      <c r="J39" s="173"/>
      <c r="K39" s="222"/>
    </row>
    <row r="40" ht="24" customHeight="1" spans="1:11">
      <c r="A40" s="172"/>
      <c r="B40" s="173"/>
      <c r="C40" s="173"/>
      <c r="D40" s="173"/>
      <c r="E40" s="173"/>
      <c r="F40" s="173"/>
      <c r="G40" s="173"/>
      <c r="H40" s="173"/>
      <c r="I40" s="173"/>
      <c r="J40" s="173"/>
      <c r="K40" s="222"/>
    </row>
    <row r="41" ht="24" customHeight="1" spans="1:11">
      <c r="A41" s="172"/>
      <c r="B41" s="173"/>
      <c r="C41" s="173"/>
      <c r="D41" s="173"/>
      <c r="E41" s="173"/>
      <c r="F41" s="173"/>
      <c r="G41" s="173"/>
      <c r="H41" s="173"/>
      <c r="I41" s="173"/>
      <c r="J41" s="173"/>
      <c r="K41" s="222"/>
    </row>
    <row r="42" ht="32.1" customHeight="1" spans="1:11">
      <c r="A42" s="174" t="s">
        <v>129</v>
      </c>
      <c r="B42" s="209" t="s">
        <v>232</v>
      </c>
      <c r="C42" s="209"/>
      <c r="D42" s="176" t="s">
        <v>233</v>
      </c>
      <c r="E42" s="191" t="s">
        <v>132</v>
      </c>
      <c r="F42" s="176" t="s">
        <v>133</v>
      </c>
      <c r="G42" s="210">
        <v>45595</v>
      </c>
      <c r="H42" s="211" t="s">
        <v>134</v>
      </c>
      <c r="I42" s="211"/>
      <c r="J42" s="209" t="s">
        <v>135</v>
      </c>
      <c r="K42" s="23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F26" sqref="F25:F26"/>
    </sheetView>
  </sheetViews>
  <sheetFormatPr defaultColWidth="9" defaultRowHeight="14.25"/>
  <cols>
    <col min="1" max="1" width="17.625" style="92" customWidth="1"/>
    <col min="2" max="3" width="9.125" style="92" customWidth="1"/>
    <col min="4" max="4" width="9.125" style="93" customWidth="1"/>
    <col min="5" max="6" width="9.125" style="92" customWidth="1"/>
    <col min="7" max="7" width="8.5" style="92" customWidth="1"/>
    <col min="8" max="8" width="5.375" style="92" customWidth="1"/>
    <col min="9" max="9" width="2.75" style="92" customWidth="1"/>
    <col min="10" max="12" width="15.625" style="92" customWidth="1"/>
    <col min="13" max="15" width="15.625" style="94" customWidth="1"/>
    <col min="16" max="253" width="9" style="92"/>
    <col min="254" max="16384" width="9" style="95"/>
  </cols>
  <sheetData>
    <row r="1" s="92" customFormat="1" ht="29" customHeight="1" spans="1:256">
      <c r="A1" s="96" t="s">
        <v>139</v>
      </c>
      <c r="B1" s="96"/>
      <c r="C1" s="97"/>
      <c r="D1" s="97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/>
      <c r="IJ1" s="95"/>
      <c r="IK1" s="95"/>
      <c r="IL1" s="95"/>
      <c r="IM1" s="95"/>
      <c r="IN1" s="95"/>
      <c r="IO1" s="95"/>
      <c r="IP1" s="95"/>
      <c r="IQ1" s="95"/>
      <c r="IR1" s="95"/>
      <c r="IS1" s="95"/>
      <c r="IT1" s="95"/>
      <c r="IU1" s="95"/>
      <c r="IV1" s="95"/>
    </row>
    <row r="2" s="92" customFormat="1" ht="20" customHeight="1" spans="1:256">
      <c r="A2" s="99" t="s">
        <v>61</v>
      </c>
      <c r="B2" s="100" t="str">
        <f>首期!B4</f>
        <v>QAQQAN84156</v>
      </c>
      <c r="C2" s="101"/>
      <c r="D2" s="102"/>
      <c r="E2" s="103" t="s">
        <v>67</v>
      </c>
      <c r="F2" s="104" t="str">
        <f>首期!B5</f>
        <v>儿童连衣裙</v>
      </c>
      <c r="G2" s="104"/>
      <c r="H2" s="104"/>
      <c r="I2" s="136"/>
      <c r="J2" s="137" t="s">
        <v>57</v>
      </c>
      <c r="K2" s="138" t="s">
        <v>56</v>
      </c>
      <c r="L2" s="138"/>
      <c r="M2" s="138"/>
      <c r="N2" s="138"/>
      <c r="O2" s="139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5"/>
      <c r="HS2" s="95"/>
      <c r="HT2" s="95"/>
      <c r="HU2" s="95"/>
      <c r="HV2" s="95"/>
      <c r="HW2" s="95"/>
      <c r="HX2" s="95"/>
      <c r="HY2" s="95"/>
      <c r="HZ2" s="95"/>
      <c r="IA2" s="95"/>
      <c r="IB2" s="95"/>
      <c r="IC2" s="95"/>
      <c r="ID2" s="95"/>
      <c r="IE2" s="95"/>
      <c r="IF2" s="95"/>
      <c r="IG2" s="95"/>
      <c r="IH2" s="95"/>
      <c r="II2" s="95"/>
      <c r="IJ2" s="95"/>
      <c r="IK2" s="95"/>
      <c r="IL2" s="95"/>
      <c r="IM2" s="95"/>
      <c r="IN2" s="95"/>
      <c r="IO2" s="95"/>
      <c r="IP2" s="95"/>
      <c r="IQ2" s="95"/>
      <c r="IR2" s="95"/>
      <c r="IS2" s="95"/>
      <c r="IT2" s="95"/>
      <c r="IU2" s="95"/>
      <c r="IV2" s="95"/>
    </row>
    <row r="3" s="92" customFormat="1" spans="1:256">
      <c r="A3" s="105" t="s">
        <v>140</v>
      </c>
      <c r="B3" s="106" t="s">
        <v>141</v>
      </c>
      <c r="C3" s="107"/>
      <c r="D3" s="106"/>
      <c r="E3" s="106"/>
      <c r="F3" s="106"/>
      <c r="G3" s="106"/>
      <c r="H3" s="106"/>
      <c r="I3" s="140"/>
      <c r="J3" s="141"/>
      <c r="K3" s="141"/>
      <c r="L3" s="141"/>
      <c r="M3" s="141"/>
      <c r="N3" s="141"/>
      <c r="O3" s="142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95"/>
      <c r="DF3" s="95"/>
      <c r="DG3" s="95"/>
      <c r="DH3" s="95"/>
      <c r="DI3" s="95"/>
      <c r="DJ3" s="95"/>
      <c r="DK3" s="95"/>
      <c r="DL3" s="95"/>
      <c r="DM3" s="95"/>
      <c r="DN3" s="95"/>
      <c r="DO3" s="95"/>
      <c r="DP3" s="95"/>
      <c r="DQ3" s="95"/>
      <c r="DR3" s="95"/>
      <c r="DS3" s="95"/>
      <c r="DT3" s="95"/>
      <c r="DU3" s="95"/>
      <c r="DV3" s="95"/>
      <c r="DW3" s="95"/>
      <c r="DX3" s="95"/>
      <c r="DY3" s="95"/>
      <c r="DZ3" s="95"/>
      <c r="EA3" s="95"/>
      <c r="EB3" s="95"/>
      <c r="EC3" s="95"/>
      <c r="ED3" s="95"/>
      <c r="EE3" s="95"/>
      <c r="EF3" s="95"/>
      <c r="EG3" s="95"/>
      <c r="EH3" s="95"/>
      <c r="EI3" s="95"/>
      <c r="EJ3" s="95"/>
      <c r="EK3" s="95"/>
      <c r="EL3" s="95"/>
      <c r="EM3" s="95"/>
      <c r="EN3" s="95"/>
      <c r="EO3" s="95"/>
      <c r="EP3" s="95"/>
      <c r="EQ3" s="95"/>
      <c r="ER3" s="95"/>
      <c r="ES3" s="95"/>
      <c r="ET3" s="95"/>
      <c r="EU3" s="95"/>
      <c r="EV3" s="95"/>
      <c r="EW3" s="95"/>
      <c r="EX3" s="95"/>
      <c r="EY3" s="95"/>
      <c r="EZ3" s="95"/>
      <c r="FA3" s="95"/>
      <c r="FB3" s="95"/>
      <c r="FC3" s="95"/>
      <c r="FD3" s="95"/>
      <c r="FE3" s="95"/>
      <c r="FF3" s="95"/>
      <c r="FG3" s="95"/>
      <c r="FH3" s="95"/>
      <c r="FI3" s="95"/>
      <c r="FJ3" s="95"/>
      <c r="FK3" s="95"/>
      <c r="FL3" s="95"/>
      <c r="FM3" s="95"/>
      <c r="FN3" s="95"/>
      <c r="FO3" s="95"/>
      <c r="FP3" s="95"/>
      <c r="FQ3" s="95"/>
      <c r="FR3" s="95"/>
      <c r="FS3" s="95"/>
      <c r="FT3" s="95"/>
      <c r="FU3" s="95"/>
      <c r="FV3" s="95"/>
      <c r="FW3" s="95"/>
      <c r="FX3" s="95"/>
      <c r="FY3" s="95"/>
      <c r="FZ3" s="95"/>
      <c r="GA3" s="95"/>
      <c r="GB3" s="95"/>
      <c r="GC3" s="95"/>
      <c r="GD3" s="95"/>
      <c r="GE3" s="95"/>
      <c r="GF3" s="95"/>
      <c r="GG3" s="95"/>
      <c r="GH3" s="95"/>
      <c r="GI3" s="95"/>
      <c r="GJ3" s="95"/>
      <c r="GK3" s="95"/>
      <c r="GL3" s="95"/>
      <c r="GM3" s="95"/>
      <c r="GN3" s="95"/>
      <c r="GO3" s="95"/>
      <c r="GP3" s="95"/>
      <c r="GQ3" s="95"/>
      <c r="GR3" s="95"/>
      <c r="GS3" s="95"/>
      <c r="GT3" s="95"/>
      <c r="GU3" s="95"/>
      <c r="GV3" s="95"/>
      <c r="GW3" s="95"/>
      <c r="GX3" s="95"/>
      <c r="GY3" s="95"/>
      <c r="GZ3" s="95"/>
      <c r="HA3" s="95"/>
      <c r="HB3" s="95"/>
      <c r="HC3" s="95"/>
      <c r="HD3" s="95"/>
      <c r="HE3" s="95"/>
      <c r="HF3" s="95"/>
      <c r="HG3" s="95"/>
      <c r="HH3" s="95"/>
      <c r="HI3" s="95"/>
      <c r="HJ3" s="95"/>
      <c r="HK3" s="95"/>
      <c r="HL3" s="95"/>
      <c r="HM3" s="95"/>
      <c r="HN3" s="95"/>
      <c r="HO3" s="95"/>
      <c r="HP3" s="95"/>
      <c r="HQ3" s="95"/>
      <c r="HR3" s="95"/>
      <c r="HS3" s="95"/>
      <c r="HT3" s="95"/>
      <c r="HU3" s="95"/>
      <c r="HV3" s="95"/>
      <c r="HW3" s="95"/>
      <c r="HX3" s="95"/>
      <c r="HY3" s="95"/>
      <c r="HZ3" s="95"/>
      <c r="IA3" s="95"/>
      <c r="IB3" s="95"/>
      <c r="IC3" s="95"/>
      <c r="ID3" s="95"/>
      <c r="IE3" s="95"/>
      <c r="IF3" s="95"/>
      <c r="IG3" s="95"/>
      <c r="IH3" s="95"/>
      <c r="II3" s="95"/>
      <c r="IJ3" s="95"/>
      <c r="IK3" s="95"/>
      <c r="IL3" s="95"/>
      <c r="IM3" s="95"/>
      <c r="IN3" s="95"/>
      <c r="IO3" s="95"/>
      <c r="IP3" s="95"/>
      <c r="IQ3" s="95"/>
      <c r="IR3" s="95"/>
      <c r="IS3" s="95"/>
      <c r="IT3" s="95"/>
      <c r="IU3" s="95"/>
      <c r="IV3" s="95"/>
    </row>
    <row r="4" s="92" customFormat="1" spans="1:256">
      <c r="A4" s="105"/>
      <c r="B4" s="108" t="s">
        <v>142</v>
      </c>
      <c r="C4" s="108" t="s">
        <v>143</v>
      </c>
      <c r="D4" s="108" t="s">
        <v>144</v>
      </c>
      <c r="E4" s="108" t="s">
        <v>145</v>
      </c>
      <c r="F4" s="108" t="s">
        <v>146</v>
      </c>
      <c r="G4" s="109" t="s">
        <v>147</v>
      </c>
      <c r="H4" s="110"/>
      <c r="I4" s="140"/>
      <c r="J4" s="108" t="s">
        <v>142</v>
      </c>
      <c r="K4" s="108" t="s">
        <v>143</v>
      </c>
      <c r="L4" s="108" t="s">
        <v>144</v>
      </c>
      <c r="M4" s="108" t="s">
        <v>145</v>
      </c>
      <c r="N4" s="108" t="s">
        <v>146</v>
      </c>
      <c r="O4" s="109" t="s">
        <v>147</v>
      </c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95"/>
      <c r="IV4" s="95"/>
    </row>
    <row r="5" s="92" customFormat="1" ht="16.5" spans="1:256">
      <c r="A5" s="105"/>
      <c r="B5" s="111"/>
      <c r="C5" s="111"/>
      <c r="D5" s="112"/>
      <c r="E5" s="112"/>
      <c r="F5" s="112"/>
      <c r="G5" s="112"/>
      <c r="H5" s="110"/>
      <c r="I5" s="143"/>
      <c r="J5" s="144"/>
      <c r="K5" s="144"/>
      <c r="L5" s="144"/>
      <c r="M5" s="144"/>
      <c r="N5" s="144"/>
      <c r="O5" s="14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  <c r="IN5" s="95"/>
      <c r="IO5" s="95"/>
      <c r="IP5" s="95"/>
      <c r="IQ5" s="95"/>
      <c r="IR5" s="95"/>
      <c r="IS5" s="95"/>
      <c r="IT5" s="95"/>
      <c r="IU5" s="95"/>
      <c r="IV5" s="95"/>
    </row>
    <row r="6" s="92" customFormat="1" ht="21" customHeight="1" spans="1:256">
      <c r="A6" s="113" t="s">
        <v>151</v>
      </c>
      <c r="B6" s="114">
        <f>C6-4</f>
        <v>64</v>
      </c>
      <c r="C6" s="114">
        <v>68</v>
      </c>
      <c r="D6" s="114">
        <f>C6+4</f>
        <v>72</v>
      </c>
      <c r="E6" s="114">
        <f t="shared" ref="E6:E8" si="0">D6+6</f>
        <v>78</v>
      </c>
      <c r="F6" s="114">
        <f t="shared" ref="F6:F8" si="1">E6+6</f>
        <v>84</v>
      </c>
      <c r="G6" s="114">
        <f>F6+4</f>
        <v>88</v>
      </c>
      <c r="H6" s="115"/>
      <c r="I6" s="143"/>
      <c r="J6" s="146" t="s">
        <v>234</v>
      </c>
      <c r="K6" s="146" t="s">
        <v>235</v>
      </c>
      <c r="L6" s="146" t="s">
        <v>236</v>
      </c>
      <c r="M6" s="146" t="s">
        <v>236</v>
      </c>
      <c r="N6" s="146" t="s">
        <v>237</v>
      </c>
      <c r="O6" s="147" t="s">
        <v>238</v>
      </c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95"/>
      <c r="DZ6" s="95"/>
      <c r="EA6" s="95"/>
      <c r="EB6" s="95"/>
      <c r="EC6" s="95"/>
      <c r="ED6" s="95"/>
      <c r="EE6" s="95"/>
      <c r="EF6" s="95"/>
      <c r="EG6" s="95"/>
      <c r="EH6" s="95"/>
      <c r="EI6" s="95"/>
      <c r="EJ6" s="95"/>
      <c r="EK6" s="95"/>
      <c r="EL6" s="95"/>
      <c r="EM6" s="95"/>
      <c r="EN6" s="95"/>
      <c r="EO6" s="95"/>
      <c r="EP6" s="95"/>
      <c r="EQ6" s="95"/>
      <c r="ER6" s="95"/>
      <c r="ES6" s="95"/>
      <c r="ET6" s="95"/>
      <c r="EU6" s="95"/>
      <c r="EV6" s="95"/>
      <c r="EW6" s="95"/>
      <c r="EX6" s="95"/>
      <c r="EY6" s="95"/>
      <c r="EZ6" s="95"/>
      <c r="FA6" s="95"/>
      <c r="FB6" s="95"/>
      <c r="FC6" s="95"/>
      <c r="FD6" s="95"/>
      <c r="FE6" s="95"/>
      <c r="FF6" s="95"/>
      <c r="FG6" s="95"/>
      <c r="FH6" s="95"/>
      <c r="FI6" s="95"/>
      <c r="FJ6" s="95"/>
      <c r="FK6" s="95"/>
      <c r="FL6" s="95"/>
      <c r="FM6" s="95"/>
      <c r="FN6" s="95"/>
      <c r="FO6" s="95"/>
      <c r="FP6" s="95"/>
      <c r="FQ6" s="95"/>
      <c r="FR6" s="95"/>
      <c r="FS6" s="95"/>
      <c r="FT6" s="95"/>
      <c r="FU6" s="95"/>
      <c r="FV6" s="95"/>
      <c r="FW6" s="95"/>
      <c r="FX6" s="95"/>
      <c r="FY6" s="95"/>
      <c r="FZ6" s="95"/>
      <c r="GA6" s="95"/>
      <c r="GB6" s="95"/>
      <c r="GC6" s="95"/>
      <c r="GD6" s="95"/>
      <c r="GE6" s="95"/>
      <c r="GF6" s="95"/>
      <c r="GG6" s="95"/>
      <c r="GH6" s="95"/>
      <c r="GI6" s="9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  <c r="IN6" s="95"/>
      <c r="IO6" s="95"/>
      <c r="IP6" s="95"/>
      <c r="IQ6" s="95"/>
      <c r="IR6" s="95"/>
      <c r="IS6" s="95"/>
      <c r="IT6" s="95"/>
      <c r="IU6" s="95"/>
      <c r="IV6" s="95"/>
    </row>
    <row r="7" s="92" customFormat="1" ht="21" customHeight="1" spans="1:256">
      <c r="A7" s="113" t="s">
        <v>155</v>
      </c>
      <c r="B7" s="116">
        <f>C7-5</f>
        <v>61</v>
      </c>
      <c r="C7" s="116">
        <f>63+3</f>
        <v>66</v>
      </c>
      <c r="D7" s="116">
        <f>C7+6</f>
        <v>72</v>
      </c>
      <c r="E7" s="116">
        <f t="shared" si="0"/>
        <v>78</v>
      </c>
      <c r="F7" s="116">
        <f t="shared" si="1"/>
        <v>84</v>
      </c>
      <c r="G7" s="116">
        <f>F7+3</f>
        <v>87</v>
      </c>
      <c r="H7" s="115"/>
      <c r="I7" s="143"/>
      <c r="J7" s="146" t="s">
        <v>239</v>
      </c>
      <c r="K7" s="146" t="s">
        <v>240</v>
      </c>
      <c r="L7" s="146" t="s">
        <v>236</v>
      </c>
      <c r="M7" s="146" t="s">
        <v>241</v>
      </c>
      <c r="N7" s="146" t="s">
        <v>242</v>
      </c>
      <c r="O7" s="147" t="s">
        <v>243</v>
      </c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  <c r="DC7" s="9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95"/>
      <c r="DZ7" s="95"/>
      <c r="EA7" s="95"/>
      <c r="EB7" s="95"/>
      <c r="EC7" s="95"/>
      <c r="ED7" s="95"/>
      <c r="EE7" s="95"/>
      <c r="EF7" s="95"/>
      <c r="EG7" s="95"/>
      <c r="EH7" s="95"/>
      <c r="EI7" s="95"/>
      <c r="EJ7" s="95"/>
      <c r="EK7" s="95"/>
      <c r="EL7" s="95"/>
      <c r="EM7" s="95"/>
      <c r="EN7" s="95"/>
      <c r="EO7" s="95"/>
      <c r="EP7" s="95"/>
      <c r="EQ7" s="95"/>
      <c r="ER7" s="95"/>
      <c r="ES7" s="95"/>
      <c r="ET7" s="95"/>
      <c r="EU7" s="95"/>
      <c r="EV7" s="95"/>
      <c r="EW7" s="95"/>
      <c r="EX7" s="95"/>
      <c r="EY7" s="95"/>
      <c r="EZ7" s="95"/>
      <c r="FA7" s="95"/>
      <c r="FB7" s="95"/>
      <c r="FC7" s="95"/>
      <c r="FD7" s="95"/>
      <c r="FE7" s="95"/>
      <c r="FF7" s="95"/>
      <c r="FG7" s="95"/>
      <c r="FH7" s="95"/>
      <c r="FI7" s="95"/>
      <c r="FJ7" s="95"/>
      <c r="FK7" s="95"/>
      <c r="FL7" s="95"/>
      <c r="FM7" s="95"/>
      <c r="FN7" s="95"/>
      <c r="FO7" s="95"/>
      <c r="FP7" s="95"/>
      <c r="FQ7" s="95"/>
      <c r="FR7" s="95"/>
      <c r="FS7" s="95"/>
      <c r="FT7" s="95"/>
      <c r="FU7" s="95"/>
      <c r="FV7" s="95"/>
      <c r="FW7" s="95"/>
      <c r="FX7" s="95"/>
      <c r="FY7" s="95"/>
      <c r="FZ7" s="95"/>
      <c r="GA7" s="95"/>
      <c r="GB7" s="95"/>
      <c r="GC7" s="95"/>
      <c r="GD7" s="95"/>
      <c r="GE7" s="95"/>
      <c r="GF7" s="95"/>
      <c r="GG7" s="95"/>
      <c r="GH7" s="95"/>
      <c r="GI7" s="9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  <c r="IP7" s="95"/>
      <c r="IQ7" s="95"/>
      <c r="IR7" s="95"/>
      <c r="IS7" s="95"/>
      <c r="IT7" s="95"/>
      <c r="IU7" s="95"/>
      <c r="IV7" s="95"/>
    </row>
    <row r="8" s="92" customFormat="1" ht="21" customHeight="1" spans="1:256">
      <c r="A8" s="117" t="s">
        <v>156</v>
      </c>
      <c r="B8" s="114">
        <f>C8-4</f>
        <v>100</v>
      </c>
      <c r="C8" s="114">
        <v>104</v>
      </c>
      <c r="D8" s="114">
        <f>C8+4</f>
        <v>108</v>
      </c>
      <c r="E8" s="114">
        <f t="shared" si="0"/>
        <v>114</v>
      </c>
      <c r="F8" s="114">
        <f t="shared" si="1"/>
        <v>120</v>
      </c>
      <c r="G8" s="114">
        <f>F8+4</f>
        <v>124</v>
      </c>
      <c r="H8" s="115"/>
      <c r="I8" s="143"/>
      <c r="J8" s="146" t="s">
        <v>244</v>
      </c>
      <c r="K8" s="146" t="s">
        <v>244</v>
      </c>
      <c r="L8" s="146" t="s">
        <v>244</v>
      </c>
      <c r="M8" s="146" t="s">
        <v>240</v>
      </c>
      <c r="N8" s="146" t="s">
        <v>244</v>
      </c>
      <c r="O8" s="147" t="s">
        <v>245</v>
      </c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95"/>
      <c r="DZ8" s="95"/>
      <c r="EA8" s="95"/>
      <c r="EB8" s="95"/>
      <c r="EC8" s="95"/>
      <c r="ED8" s="95"/>
      <c r="EE8" s="95"/>
      <c r="EF8" s="95"/>
      <c r="EG8" s="95"/>
      <c r="EH8" s="95"/>
      <c r="EI8" s="95"/>
      <c r="EJ8" s="95"/>
      <c r="EK8" s="95"/>
      <c r="EL8" s="95"/>
      <c r="EM8" s="95"/>
      <c r="EN8" s="95"/>
      <c r="EO8" s="95"/>
      <c r="EP8" s="95"/>
      <c r="EQ8" s="95"/>
      <c r="ER8" s="95"/>
      <c r="ES8" s="95"/>
      <c r="ET8" s="95"/>
      <c r="EU8" s="95"/>
      <c r="EV8" s="95"/>
      <c r="EW8" s="95"/>
      <c r="EX8" s="95"/>
      <c r="EY8" s="95"/>
      <c r="EZ8" s="95"/>
      <c r="FA8" s="95"/>
      <c r="FB8" s="95"/>
      <c r="FC8" s="95"/>
      <c r="FD8" s="95"/>
      <c r="FE8" s="95"/>
      <c r="FF8" s="95"/>
      <c r="FG8" s="95"/>
      <c r="FH8" s="95"/>
      <c r="FI8" s="95"/>
      <c r="FJ8" s="95"/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  <c r="IO8" s="95"/>
      <c r="IP8" s="95"/>
      <c r="IQ8" s="95"/>
      <c r="IR8" s="95"/>
      <c r="IS8" s="95"/>
      <c r="IT8" s="95"/>
      <c r="IU8" s="95"/>
      <c r="IV8" s="95"/>
    </row>
    <row r="9" s="92" customFormat="1" ht="21" customHeight="1" spans="1:256">
      <c r="A9" s="113" t="s">
        <v>158</v>
      </c>
      <c r="B9" s="114">
        <f t="shared" ref="B9:B13" si="2">C9-1</f>
        <v>34</v>
      </c>
      <c r="C9" s="114">
        <v>35</v>
      </c>
      <c r="D9" s="114">
        <f>C9+1</f>
        <v>36</v>
      </c>
      <c r="E9" s="114">
        <f>D9+1.5</f>
        <v>37.5</v>
      </c>
      <c r="F9" s="114">
        <f>E9+1.5</f>
        <v>39</v>
      </c>
      <c r="G9" s="114">
        <f>F9+1</f>
        <v>40</v>
      </c>
      <c r="H9" s="115"/>
      <c r="I9" s="143"/>
      <c r="J9" s="146" t="s">
        <v>242</v>
      </c>
      <c r="K9" s="146" t="s">
        <v>246</v>
      </c>
      <c r="L9" s="146" t="s">
        <v>247</v>
      </c>
      <c r="M9" s="146" t="s">
        <v>244</v>
      </c>
      <c r="N9" s="146" t="s">
        <v>246</v>
      </c>
      <c r="O9" s="147" t="s">
        <v>248</v>
      </c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5"/>
      <c r="EH9" s="95"/>
      <c r="EI9" s="95"/>
      <c r="EJ9" s="95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5"/>
      <c r="EV9" s="95"/>
      <c r="EW9" s="95"/>
      <c r="EX9" s="95"/>
      <c r="EY9" s="95"/>
      <c r="EZ9" s="95"/>
      <c r="FA9" s="95"/>
      <c r="FB9" s="95"/>
      <c r="FC9" s="95"/>
      <c r="FD9" s="95"/>
      <c r="FE9" s="95"/>
      <c r="FF9" s="95"/>
      <c r="FG9" s="95"/>
      <c r="FH9" s="95"/>
      <c r="FI9" s="95"/>
      <c r="FJ9" s="95"/>
      <c r="FK9" s="95"/>
      <c r="FL9" s="95"/>
      <c r="FM9" s="95"/>
      <c r="FN9" s="95"/>
      <c r="FO9" s="95"/>
      <c r="FP9" s="95"/>
      <c r="FQ9" s="95"/>
      <c r="FR9" s="95"/>
      <c r="FS9" s="95"/>
      <c r="FT9" s="95"/>
      <c r="FU9" s="95"/>
      <c r="FV9" s="95"/>
      <c r="FW9" s="95"/>
      <c r="FX9" s="95"/>
      <c r="FY9" s="95"/>
      <c r="FZ9" s="95"/>
      <c r="GA9" s="95"/>
      <c r="GB9" s="95"/>
      <c r="GC9" s="95"/>
      <c r="GD9" s="95"/>
      <c r="GE9" s="95"/>
      <c r="GF9" s="95"/>
      <c r="GG9" s="95"/>
      <c r="GH9" s="95"/>
      <c r="GI9" s="9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  <c r="IN9" s="95"/>
      <c r="IO9" s="95"/>
      <c r="IP9" s="95"/>
      <c r="IQ9" s="95"/>
      <c r="IR9" s="95"/>
      <c r="IS9" s="95"/>
      <c r="IT9" s="95"/>
      <c r="IU9" s="95"/>
      <c r="IV9" s="95"/>
    </row>
    <row r="10" s="92" customFormat="1" ht="21" customHeight="1" spans="1:256">
      <c r="A10" s="113" t="s">
        <v>159</v>
      </c>
      <c r="B10" s="114">
        <f>C10-1.5</f>
        <v>29.5</v>
      </c>
      <c r="C10" s="114">
        <v>31</v>
      </c>
      <c r="D10" s="114">
        <f>C10+1.5</f>
        <v>32.5</v>
      </c>
      <c r="E10" s="114">
        <f>D10+1.8</f>
        <v>34.3</v>
      </c>
      <c r="F10" s="114">
        <f>E10+1.8</f>
        <v>36.1</v>
      </c>
      <c r="G10" s="114">
        <f>F10+1.2</f>
        <v>37.3</v>
      </c>
      <c r="H10" s="115"/>
      <c r="I10" s="143"/>
      <c r="J10" s="146" t="s">
        <v>249</v>
      </c>
      <c r="K10" s="146" t="s">
        <v>241</v>
      </c>
      <c r="L10" s="146" t="s">
        <v>244</v>
      </c>
      <c r="M10" s="146" t="s">
        <v>238</v>
      </c>
      <c r="N10" s="146" t="s">
        <v>241</v>
      </c>
      <c r="O10" s="147" t="s">
        <v>247</v>
      </c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  <c r="IQ10" s="95"/>
      <c r="IR10" s="95"/>
      <c r="IS10" s="95"/>
      <c r="IT10" s="95"/>
      <c r="IU10" s="95"/>
      <c r="IV10" s="95"/>
    </row>
    <row r="11" s="92" customFormat="1" ht="21" customHeight="1" spans="1:256">
      <c r="A11" s="113" t="s">
        <v>162</v>
      </c>
      <c r="B11" s="114">
        <f t="shared" si="2"/>
        <v>13</v>
      </c>
      <c r="C11" s="116">
        <v>14</v>
      </c>
      <c r="D11" s="114">
        <f t="shared" ref="D11:G11" si="3">C11+1</f>
        <v>15</v>
      </c>
      <c r="E11" s="114">
        <f t="shared" si="3"/>
        <v>16</v>
      </c>
      <c r="F11" s="114">
        <f t="shared" si="3"/>
        <v>17</v>
      </c>
      <c r="G11" s="114">
        <f t="shared" si="3"/>
        <v>18</v>
      </c>
      <c r="H11" s="115"/>
      <c r="I11" s="143"/>
      <c r="J11" s="146" t="s">
        <v>244</v>
      </c>
      <c r="K11" s="146" t="s">
        <v>244</v>
      </c>
      <c r="L11" s="146" t="s">
        <v>244</v>
      </c>
      <c r="M11" s="146" t="s">
        <v>244</v>
      </c>
      <c r="N11" s="146" t="s">
        <v>240</v>
      </c>
      <c r="O11" s="147" t="s">
        <v>244</v>
      </c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  <c r="IN11" s="95"/>
      <c r="IO11" s="95"/>
      <c r="IP11" s="95"/>
      <c r="IQ11" s="95"/>
      <c r="IR11" s="95"/>
      <c r="IS11" s="95"/>
      <c r="IT11" s="95"/>
      <c r="IU11" s="95"/>
      <c r="IV11" s="95"/>
    </row>
    <row r="12" s="92" customFormat="1" ht="21" customHeight="1" spans="1:256">
      <c r="A12" s="113" t="s">
        <v>164</v>
      </c>
      <c r="B12" s="114">
        <f>C12-1.2</f>
        <v>13.3</v>
      </c>
      <c r="C12" s="114">
        <v>14.5</v>
      </c>
      <c r="D12" s="114">
        <f>C12+1.2</f>
        <v>15.7</v>
      </c>
      <c r="E12" s="114">
        <f>D12+1.2</f>
        <v>16.9</v>
      </c>
      <c r="F12" s="114">
        <f>E12+1.2</f>
        <v>18.1</v>
      </c>
      <c r="G12" s="114">
        <f>F12+0.8</f>
        <v>18.9</v>
      </c>
      <c r="H12" s="115"/>
      <c r="I12" s="143"/>
      <c r="J12" s="146" t="s">
        <v>250</v>
      </c>
      <c r="K12" s="146" t="s">
        <v>244</v>
      </c>
      <c r="L12" s="146" t="s">
        <v>251</v>
      </c>
      <c r="M12" s="146" t="s">
        <v>252</v>
      </c>
      <c r="N12" s="146" t="s">
        <v>251</v>
      </c>
      <c r="O12" s="147" t="s">
        <v>251</v>
      </c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95"/>
      <c r="DW12" s="95"/>
      <c r="DX12" s="95"/>
      <c r="DY12" s="95"/>
      <c r="DZ12" s="95"/>
      <c r="EA12" s="95"/>
      <c r="EB12" s="95"/>
      <c r="EC12" s="95"/>
      <c r="ED12" s="95"/>
      <c r="EE12" s="95"/>
      <c r="EF12" s="95"/>
      <c r="EG12" s="95"/>
      <c r="EH12" s="95"/>
      <c r="EI12" s="95"/>
      <c r="EJ12" s="95"/>
      <c r="EK12" s="95"/>
      <c r="EL12" s="95"/>
      <c r="EM12" s="95"/>
      <c r="EN12" s="95"/>
      <c r="EO12" s="95"/>
      <c r="EP12" s="95"/>
      <c r="EQ12" s="95"/>
      <c r="ER12" s="95"/>
      <c r="ES12" s="95"/>
      <c r="ET12" s="95"/>
      <c r="EU12" s="95"/>
      <c r="EV12" s="95"/>
      <c r="EW12" s="95"/>
      <c r="EX12" s="95"/>
      <c r="EY12" s="95"/>
      <c r="EZ12" s="95"/>
      <c r="FA12" s="95"/>
      <c r="FB12" s="95"/>
      <c r="FC12" s="95"/>
      <c r="FD12" s="95"/>
      <c r="FE12" s="95"/>
      <c r="FF12" s="95"/>
      <c r="FG12" s="95"/>
      <c r="FH12" s="95"/>
      <c r="FI12" s="95"/>
      <c r="FJ12" s="95"/>
      <c r="FK12" s="95"/>
      <c r="FL12" s="95"/>
      <c r="FM12" s="95"/>
      <c r="FN12" s="95"/>
      <c r="FO12" s="95"/>
      <c r="FP12" s="95"/>
      <c r="FQ12" s="95"/>
      <c r="FR12" s="95"/>
      <c r="FS12" s="95"/>
      <c r="FT12" s="95"/>
      <c r="FU12" s="95"/>
      <c r="FV12" s="95"/>
      <c r="FW12" s="95"/>
      <c r="FX12" s="95"/>
      <c r="FY12" s="95"/>
      <c r="FZ12" s="95"/>
      <c r="GA12" s="95"/>
      <c r="GB12" s="95"/>
      <c r="GC12" s="95"/>
      <c r="GD12" s="95"/>
      <c r="GE12" s="95"/>
      <c r="GF12" s="95"/>
      <c r="GG12" s="95"/>
      <c r="GH12" s="95"/>
      <c r="GI12" s="95"/>
      <c r="GJ12" s="95"/>
      <c r="GK12" s="95"/>
      <c r="GL12" s="95"/>
      <c r="GM12" s="95"/>
      <c r="GN12" s="95"/>
      <c r="GO12" s="95"/>
      <c r="GP12" s="95"/>
      <c r="GQ12" s="95"/>
      <c r="GR12" s="95"/>
      <c r="GS12" s="95"/>
      <c r="GT12" s="95"/>
      <c r="GU12" s="95"/>
      <c r="GV12" s="95"/>
      <c r="GW12" s="95"/>
      <c r="GX12" s="95"/>
      <c r="GY12" s="95"/>
      <c r="GZ12" s="95"/>
      <c r="HA12" s="95"/>
      <c r="HB12" s="95"/>
      <c r="HC12" s="95"/>
      <c r="HD12" s="95"/>
      <c r="HE12" s="95"/>
      <c r="HF12" s="95"/>
      <c r="HG12" s="95"/>
      <c r="HH12" s="95"/>
      <c r="HI12" s="95"/>
      <c r="HJ12" s="95"/>
      <c r="HK12" s="95"/>
      <c r="HL12" s="95"/>
      <c r="HM12" s="95"/>
      <c r="HN12" s="95"/>
      <c r="HO12" s="95"/>
      <c r="HP12" s="95"/>
      <c r="HQ12" s="95"/>
      <c r="HR12" s="95"/>
      <c r="HS12" s="95"/>
      <c r="HT12" s="95"/>
      <c r="HU12" s="95"/>
      <c r="HV12" s="95"/>
      <c r="HW12" s="95"/>
      <c r="HX12" s="95"/>
      <c r="HY12" s="95"/>
      <c r="HZ12" s="95"/>
      <c r="IA12" s="95"/>
      <c r="IB12" s="95"/>
      <c r="IC12" s="95"/>
      <c r="ID12" s="95"/>
      <c r="IE12" s="95"/>
      <c r="IF12" s="95"/>
      <c r="IG12" s="95"/>
      <c r="IH12" s="95"/>
      <c r="II12" s="95"/>
      <c r="IJ12" s="95"/>
      <c r="IK12" s="95"/>
      <c r="IL12" s="95"/>
      <c r="IM12" s="95"/>
      <c r="IN12" s="95"/>
      <c r="IO12" s="95"/>
      <c r="IP12" s="95"/>
      <c r="IQ12" s="95"/>
      <c r="IR12" s="95"/>
      <c r="IS12" s="95"/>
      <c r="IT12" s="95"/>
      <c r="IU12" s="95"/>
      <c r="IV12" s="95"/>
    </row>
    <row r="13" s="92" customFormat="1" ht="21" customHeight="1" spans="1:256">
      <c r="A13" s="113" t="s">
        <v>166</v>
      </c>
      <c r="B13" s="114">
        <f t="shared" si="2"/>
        <v>12</v>
      </c>
      <c r="C13" s="114">
        <v>13</v>
      </c>
      <c r="D13" s="114">
        <f>C13+1</f>
        <v>14</v>
      </c>
      <c r="E13" s="114">
        <f>D13+1</f>
        <v>15</v>
      </c>
      <c r="F13" s="114">
        <f>E13+1</f>
        <v>16</v>
      </c>
      <c r="G13" s="114">
        <f>F13+0.6</f>
        <v>16.6</v>
      </c>
      <c r="H13" s="115"/>
      <c r="I13" s="143"/>
      <c r="J13" s="146" t="s">
        <v>244</v>
      </c>
      <c r="K13" s="146" t="s">
        <v>244</v>
      </c>
      <c r="L13" s="146" t="s">
        <v>244</v>
      </c>
      <c r="M13" s="146" t="s">
        <v>244</v>
      </c>
      <c r="N13" s="146" t="s">
        <v>244</v>
      </c>
      <c r="O13" s="147" t="s">
        <v>244</v>
      </c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  <c r="GN13" s="95"/>
      <c r="GO13" s="95"/>
      <c r="GP13" s="95"/>
      <c r="GQ13" s="95"/>
      <c r="GR13" s="95"/>
      <c r="GS13" s="95"/>
      <c r="GT13" s="95"/>
      <c r="GU13" s="95"/>
      <c r="GV13" s="95"/>
      <c r="GW13" s="95"/>
      <c r="GX13" s="95"/>
      <c r="GY13" s="95"/>
      <c r="GZ13" s="95"/>
      <c r="HA13" s="95"/>
      <c r="HB13" s="95"/>
      <c r="HC13" s="95"/>
      <c r="HD13" s="95"/>
      <c r="HE13" s="95"/>
      <c r="HF13" s="95"/>
      <c r="HG13" s="95"/>
      <c r="HH13" s="95"/>
      <c r="HI13" s="95"/>
      <c r="HJ13" s="95"/>
      <c r="HK13" s="95"/>
      <c r="HL13" s="95"/>
      <c r="HM13" s="95"/>
      <c r="HN13" s="95"/>
      <c r="HO13" s="95"/>
      <c r="HP13" s="95"/>
      <c r="HQ13" s="95"/>
      <c r="HR13" s="95"/>
      <c r="HS13" s="95"/>
      <c r="HT13" s="95"/>
      <c r="HU13" s="95"/>
      <c r="HV13" s="95"/>
      <c r="HW13" s="95"/>
      <c r="HX13" s="95"/>
      <c r="HY13" s="95"/>
      <c r="HZ13" s="95"/>
      <c r="IA13" s="95"/>
      <c r="IB13" s="95"/>
      <c r="IC13" s="95"/>
      <c r="ID13" s="95"/>
      <c r="IE13" s="95"/>
      <c r="IF13" s="95"/>
      <c r="IG13" s="95"/>
      <c r="IH13" s="95"/>
      <c r="II13" s="95"/>
      <c r="IJ13" s="95"/>
      <c r="IK13" s="95"/>
      <c r="IL13" s="95"/>
      <c r="IM13" s="95"/>
      <c r="IN13" s="95"/>
      <c r="IO13" s="95"/>
      <c r="IP13" s="95"/>
      <c r="IQ13" s="95"/>
      <c r="IR13" s="95"/>
      <c r="IS13" s="95"/>
      <c r="IT13" s="95"/>
      <c r="IU13" s="95"/>
      <c r="IV13" s="95"/>
    </row>
    <row r="14" s="92" customFormat="1" ht="21" customHeight="1" spans="1:256">
      <c r="A14" s="113" t="s">
        <v>167</v>
      </c>
      <c r="B14" s="114">
        <v>10</v>
      </c>
      <c r="C14" s="114">
        <v>10</v>
      </c>
      <c r="D14" s="114">
        <v>11</v>
      </c>
      <c r="E14" s="114">
        <v>11</v>
      </c>
      <c r="F14" s="114">
        <v>12</v>
      </c>
      <c r="G14" s="114">
        <f>F14</f>
        <v>12</v>
      </c>
      <c r="H14" s="118"/>
      <c r="I14" s="143"/>
      <c r="J14" s="146" t="s">
        <v>253</v>
      </c>
      <c r="K14" s="146" t="s">
        <v>242</v>
      </c>
      <c r="L14" s="146" t="s">
        <v>254</v>
      </c>
      <c r="M14" s="146" t="s">
        <v>241</v>
      </c>
      <c r="N14" s="146" t="s">
        <v>235</v>
      </c>
      <c r="O14" s="147" t="s">
        <v>254</v>
      </c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  <c r="IN14" s="95"/>
      <c r="IO14" s="95"/>
      <c r="IP14" s="95"/>
      <c r="IQ14" s="95"/>
      <c r="IR14" s="95"/>
      <c r="IS14" s="95"/>
      <c r="IT14" s="95"/>
      <c r="IU14" s="95"/>
      <c r="IV14" s="95"/>
    </row>
    <row r="15" s="92" customFormat="1" ht="21" customHeight="1" spans="1:256">
      <c r="A15" s="113" t="s">
        <v>168</v>
      </c>
      <c r="B15" s="114">
        <v>2</v>
      </c>
      <c r="C15" s="114">
        <v>2</v>
      </c>
      <c r="D15" s="114">
        <v>2</v>
      </c>
      <c r="E15" s="114">
        <v>2</v>
      </c>
      <c r="F15" s="114">
        <v>2</v>
      </c>
      <c r="G15" s="114">
        <f>F15-E15</f>
        <v>0</v>
      </c>
      <c r="H15" s="118"/>
      <c r="I15" s="143"/>
      <c r="J15" s="146"/>
      <c r="K15" s="146"/>
      <c r="L15" s="146"/>
      <c r="M15" s="146"/>
      <c r="N15" s="146"/>
      <c r="O15" s="147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  <c r="FZ15" s="95"/>
      <c r="GA15" s="95"/>
      <c r="GB15" s="95"/>
      <c r="GC15" s="95"/>
      <c r="GD15" s="95"/>
      <c r="GE15" s="95"/>
      <c r="GF15" s="95"/>
      <c r="GG15" s="95"/>
      <c r="GH15" s="95"/>
      <c r="GI15" s="95"/>
      <c r="GJ15" s="95"/>
      <c r="GK15" s="95"/>
      <c r="GL15" s="95"/>
      <c r="GM15" s="95"/>
      <c r="GN15" s="95"/>
      <c r="GO15" s="95"/>
      <c r="GP15" s="95"/>
      <c r="GQ15" s="95"/>
      <c r="GR15" s="95"/>
      <c r="GS15" s="95"/>
      <c r="GT15" s="95"/>
      <c r="GU15" s="95"/>
      <c r="GV15" s="95"/>
      <c r="GW15" s="95"/>
      <c r="GX15" s="95"/>
      <c r="GY15" s="95"/>
      <c r="GZ15" s="95"/>
      <c r="HA15" s="95"/>
      <c r="HB15" s="95"/>
      <c r="HC15" s="95"/>
      <c r="HD15" s="95"/>
      <c r="HE15" s="95"/>
      <c r="HF15" s="95"/>
      <c r="HG15" s="95"/>
      <c r="HH15" s="95"/>
      <c r="HI15" s="95"/>
      <c r="HJ15" s="95"/>
      <c r="HK15" s="95"/>
      <c r="HL15" s="95"/>
      <c r="HM15" s="95"/>
      <c r="HN15" s="95"/>
      <c r="HO15" s="95"/>
      <c r="HP15" s="95"/>
      <c r="HQ15" s="95"/>
      <c r="HR15" s="95"/>
      <c r="HS15" s="95"/>
      <c r="HT15" s="95"/>
      <c r="HU15" s="95"/>
      <c r="HV15" s="95"/>
      <c r="HW15" s="95"/>
      <c r="HX15" s="95"/>
      <c r="HY15" s="95"/>
      <c r="HZ15" s="95"/>
      <c r="IA15" s="95"/>
      <c r="IB15" s="95"/>
      <c r="IC15" s="95"/>
      <c r="ID15" s="95"/>
      <c r="IE15" s="95"/>
      <c r="IF15" s="95"/>
      <c r="IG15" s="95"/>
      <c r="IH15" s="95"/>
      <c r="II15" s="95"/>
      <c r="IJ15" s="95"/>
      <c r="IK15" s="95"/>
      <c r="IL15" s="95"/>
      <c r="IM15" s="95"/>
      <c r="IN15" s="95"/>
      <c r="IO15" s="95"/>
      <c r="IP15" s="95"/>
      <c r="IQ15" s="95"/>
      <c r="IR15" s="95"/>
      <c r="IS15" s="95"/>
      <c r="IT15" s="95"/>
      <c r="IU15" s="95"/>
      <c r="IV15" s="95"/>
    </row>
    <row r="16" s="92" customFormat="1" ht="21" customHeight="1" spans="1:256">
      <c r="A16" s="113" t="s">
        <v>170</v>
      </c>
      <c r="B16" s="119">
        <v>6</v>
      </c>
      <c r="C16" s="119">
        <v>6</v>
      </c>
      <c r="D16" s="119">
        <v>6</v>
      </c>
      <c r="E16" s="119">
        <v>6</v>
      </c>
      <c r="F16" s="119">
        <v>6</v>
      </c>
      <c r="G16" s="119">
        <v>6</v>
      </c>
      <c r="H16" s="118"/>
      <c r="I16" s="143"/>
      <c r="J16" s="146"/>
      <c r="K16" s="146"/>
      <c r="L16" s="146"/>
      <c r="M16" s="146"/>
      <c r="N16" s="146"/>
      <c r="O16" s="147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  <c r="IN16" s="95"/>
      <c r="IO16" s="95"/>
      <c r="IP16" s="95"/>
      <c r="IQ16" s="95"/>
      <c r="IR16" s="95"/>
      <c r="IS16" s="95"/>
      <c r="IT16" s="95"/>
      <c r="IU16" s="95"/>
      <c r="IV16" s="95"/>
    </row>
    <row r="17" s="92" customFormat="1" ht="21" customHeight="1" spans="1:256">
      <c r="A17" s="120"/>
      <c r="B17" s="121"/>
      <c r="C17" s="121"/>
      <c r="D17" s="121"/>
      <c r="E17" s="121"/>
      <c r="F17" s="121"/>
      <c r="G17" s="121"/>
      <c r="H17" s="122"/>
      <c r="I17" s="143"/>
      <c r="J17" s="146"/>
      <c r="K17" s="146"/>
      <c r="L17" s="146"/>
      <c r="M17" s="146"/>
      <c r="N17" s="146"/>
      <c r="O17" s="147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  <c r="GP17" s="95"/>
      <c r="GQ17" s="95"/>
      <c r="GR17" s="95"/>
      <c r="GS17" s="95"/>
      <c r="GT17" s="95"/>
      <c r="GU17" s="95"/>
      <c r="GV17" s="95"/>
      <c r="GW17" s="95"/>
      <c r="GX17" s="95"/>
      <c r="GY17" s="95"/>
      <c r="GZ17" s="95"/>
      <c r="HA17" s="95"/>
      <c r="HB17" s="95"/>
      <c r="HC17" s="95"/>
      <c r="HD17" s="95"/>
      <c r="HE17" s="95"/>
      <c r="HF17" s="95"/>
      <c r="HG17" s="95"/>
      <c r="HH17" s="95"/>
      <c r="HI17" s="95"/>
      <c r="HJ17" s="95"/>
      <c r="HK17" s="95"/>
      <c r="HL17" s="95"/>
      <c r="HM17" s="95"/>
      <c r="HN17" s="95"/>
      <c r="HO17" s="95"/>
      <c r="HP17" s="95"/>
      <c r="HQ17" s="95"/>
      <c r="HR17" s="95"/>
      <c r="HS17" s="95"/>
      <c r="HT17" s="95"/>
      <c r="HU17" s="95"/>
      <c r="HV17" s="95"/>
      <c r="HW17" s="95"/>
      <c r="HX17" s="95"/>
      <c r="HY17" s="95"/>
      <c r="HZ17" s="95"/>
      <c r="IA17" s="95"/>
      <c r="IB17" s="95"/>
      <c r="IC17" s="95"/>
      <c r="ID17" s="95"/>
      <c r="IE17" s="95"/>
      <c r="IF17" s="95"/>
      <c r="IG17" s="95"/>
      <c r="IH17" s="95"/>
      <c r="II17" s="95"/>
      <c r="IJ17" s="95"/>
      <c r="IK17" s="95"/>
      <c r="IL17" s="95"/>
      <c r="IM17" s="95"/>
      <c r="IN17" s="95"/>
      <c r="IO17" s="95"/>
      <c r="IP17" s="95"/>
      <c r="IQ17" s="95"/>
      <c r="IR17" s="95"/>
      <c r="IS17" s="95"/>
      <c r="IT17" s="95"/>
      <c r="IU17" s="95"/>
      <c r="IV17" s="95"/>
    </row>
    <row r="18" s="92" customFormat="1" ht="21" customHeight="1" spans="1:256">
      <c r="A18" s="123"/>
      <c r="B18" s="124"/>
      <c r="C18" s="124"/>
      <c r="D18" s="124"/>
      <c r="E18" s="124"/>
      <c r="F18" s="124"/>
      <c r="G18" s="124"/>
      <c r="H18" s="122"/>
      <c r="I18" s="143"/>
      <c r="J18" s="146"/>
      <c r="K18" s="146"/>
      <c r="L18" s="146"/>
      <c r="M18" s="146"/>
      <c r="N18" s="146"/>
      <c r="O18" s="147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95"/>
      <c r="FG18" s="95"/>
      <c r="FH18" s="95"/>
      <c r="FI18" s="95"/>
      <c r="FJ18" s="95"/>
      <c r="FK18" s="95"/>
      <c r="FL18" s="95"/>
      <c r="FM18" s="95"/>
      <c r="FN18" s="95"/>
      <c r="FO18" s="95"/>
      <c r="FP18" s="95"/>
      <c r="FQ18" s="95"/>
      <c r="FR18" s="95"/>
      <c r="FS18" s="95"/>
      <c r="FT18" s="95"/>
      <c r="FU18" s="95"/>
      <c r="FV18" s="95"/>
      <c r="FW18" s="95"/>
      <c r="FX18" s="95"/>
      <c r="FY18" s="95"/>
      <c r="FZ18" s="95"/>
      <c r="GA18" s="95"/>
      <c r="GB18" s="95"/>
      <c r="GC18" s="95"/>
      <c r="GD18" s="95"/>
      <c r="GE18" s="95"/>
      <c r="GF18" s="95"/>
      <c r="GG18" s="95"/>
      <c r="GH18" s="95"/>
      <c r="GI18" s="95"/>
      <c r="GJ18" s="95"/>
      <c r="GK18" s="95"/>
      <c r="GL18" s="95"/>
      <c r="GM18" s="95"/>
      <c r="GN18" s="95"/>
      <c r="GO18" s="95"/>
      <c r="GP18" s="95"/>
      <c r="GQ18" s="95"/>
      <c r="GR18" s="95"/>
      <c r="GS18" s="95"/>
      <c r="GT18" s="95"/>
      <c r="GU18" s="95"/>
      <c r="GV18" s="95"/>
      <c r="GW18" s="95"/>
      <c r="GX18" s="95"/>
      <c r="GY18" s="95"/>
      <c r="GZ18" s="95"/>
      <c r="HA18" s="95"/>
      <c r="HB18" s="95"/>
      <c r="HC18" s="95"/>
      <c r="HD18" s="95"/>
      <c r="HE18" s="95"/>
      <c r="HF18" s="95"/>
      <c r="HG18" s="95"/>
      <c r="HH18" s="95"/>
      <c r="HI18" s="95"/>
      <c r="HJ18" s="95"/>
      <c r="HK18" s="95"/>
      <c r="HL18" s="95"/>
      <c r="HM18" s="95"/>
      <c r="HN18" s="95"/>
      <c r="HO18" s="95"/>
      <c r="HP18" s="95"/>
      <c r="HQ18" s="95"/>
      <c r="HR18" s="95"/>
      <c r="HS18" s="95"/>
      <c r="HT18" s="95"/>
      <c r="HU18" s="95"/>
      <c r="HV18" s="95"/>
      <c r="HW18" s="95"/>
      <c r="HX18" s="95"/>
      <c r="HY18" s="95"/>
      <c r="HZ18" s="95"/>
      <c r="IA18" s="95"/>
      <c r="IB18" s="95"/>
      <c r="IC18" s="95"/>
      <c r="ID18" s="95"/>
      <c r="IE18" s="95"/>
      <c r="IF18" s="95"/>
      <c r="IG18" s="95"/>
      <c r="IH18" s="95"/>
      <c r="II18" s="95"/>
      <c r="IJ18" s="95"/>
      <c r="IK18" s="95"/>
      <c r="IL18" s="95"/>
      <c r="IM18" s="95"/>
      <c r="IN18" s="95"/>
      <c r="IO18" s="95"/>
      <c r="IP18" s="95"/>
      <c r="IQ18" s="95"/>
      <c r="IR18" s="95"/>
      <c r="IS18" s="95"/>
      <c r="IT18" s="95"/>
      <c r="IU18" s="95"/>
      <c r="IV18" s="95"/>
    </row>
    <row r="19" s="92" customFormat="1" ht="21" customHeight="1" spans="1:256">
      <c r="A19" s="125"/>
      <c r="B19" s="126"/>
      <c r="C19" s="126"/>
      <c r="D19" s="126"/>
      <c r="E19" s="126"/>
      <c r="F19" s="126"/>
      <c r="G19" s="126"/>
      <c r="H19" s="122"/>
      <c r="I19" s="143"/>
      <c r="J19" s="146"/>
      <c r="K19" s="146"/>
      <c r="L19" s="146"/>
      <c r="M19" s="146"/>
      <c r="N19" s="146"/>
      <c r="O19" s="147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5"/>
      <c r="DT19" s="95"/>
      <c r="DU19" s="95"/>
      <c r="DV19" s="95"/>
      <c r="DW19" s="95"/>
      <c r="DX19" s="95"/>
      <c r="DY19" s="95"/>
      <c r="DZ19" s="95"/>
      <c r="EA19" s="95"/>
      <c r="EB19" s="95"/>
      <c r="EC19" s="95"/>
      <c r="ED19" s="95"/>
      <c r="EE19" s="95"/>
      <c r="EF19" s="95"/>
      <c r="EG19" s="95"/>
      <c r="EH19" s="95"/>
      <c r="EI19" s="95"/>
      <c r="EJ19" s="95"/>
      <c r="EK19" s="95"/>
      <c r="EL19" s="95"/>
      <c r="EM19" s="95"/>
      <c r="EN19" s="95"/>
      <c r="EO19" s="95"/>
      <c r="EP19" s="95"/>
      <c r="EQ19" s="95"/>
      <c r="ER19" s="95"/>
      <c r="ES19" s="95"/>
      <c r="ET19" s="95"/>
      <c r="EU19" s="95"/>
      <c r="EV19" s="95"/>
      <c r="EW19" s="95"/>
      <c r="EX19" s="95"/>
      <c r="EY19" s="95"/>
      <c r="EZ19" s="95"/>
      <c r="FA19" s="95"/>
      <c r="FB19" s="95"/>
      <c r="FC19" s="95"/>
      <c r="FD19" s="95"/>
      <c r="FE19" s="95"/>
      <c r="FF19" s="95"/>
      <c r="FG19" s="95"/>
      <c r="FH19" s="95"/>
      <c r="FI19" s="95"/>
      <c r="FJ19" s="95"/>
      <c r="FK19" s="95"/>
      <c r="FL19" s="95"/>
      <c r="FM19" s="95"/>
      <c r="FN19" s="95"/>
      <c r="FO19" s="95"/>
      <c r="FP19" s="95"/>
      <c r="FQ19" s="95"/>
      <c r="FR19" s="95"/>
      <c r="FS19" s="95"/>
      <c r="FT19" s="95"/>
      <c r="FU19" s="95"/>
      <c r="FV19" s="95"/>
      <c r="FW19" s="95"/>
      <c r="FX19" s="95"/>
      <c r="FY19" s="95"/>
      <c r="FZ19" s="95"/>
      <c r="GA19" s="95"/>
      <c r="GB19" s="95"/>
      <c r="GC19" s="95"/>
      <c r="GD19" s="95"/>
      <c r="GE19" s="95"/>
      <c r="GF19" s="95"/>
      <c r="GG19" s="95"/>
      <c r="GH19" s="95"/>
      <c r="GI19" s="95"/>
      <c r="GJ19" s="95"/>
      <c r="GK19" s="95"/>
      <c r="GL19" s="95"/>
      <c r="GM19" s="95"/>
      <c r="GN19" s="95"/>
      <c r="GO19" s="95"/>
      <c r="GP19" s="95"/>
      <c r="GQ19" s="95"/>
      <c r="GR19" s="95"/>
      <c r="GS19" s="95"/>
      <c r="GT19" s="95"/>
      <c r="GU19" s="95"/>
      <c r="GV19" s="95"/>
      <c r="GW19" s="95"/>
      <c r="GX19" s="95"/>
      <c r="GY19" s="95"/>
      <c r="GZ19" s="95"/>
      <c r="HA19" s="95"/>
      <c r="HB19" s="95"/>
      <c r="HC19" s="95"/>
      <c r="HD19" s="95"/>
      <c r="HE19" s="95"/>
      <c r="HF19" s="95"/>
      <c r="HG19" s="95"/>
      <c r="HH19" s="95"/>
      <c r="HI19" s="95"/>
      <c r="HJ19" s="95"/>
      <c r="HK19" s="95"/>
      <c r="HL19" s="95"/>
      <c r="HM19" s="95"/>
      <c r="HN19" s="95"/>
      <c r="HO19" s="95"/>
      <c r="HP19" s="95"/>
      <c r="HQ19" s="95"/>
      <c r="HR19" s="95"/>
      <c r="HS19" s="95"/>
      <c r="HT19" s="95"/>
      <c r="HU19" s="95"/>
      <c r="HV19" s="95"/>
      <c r="HW19" s="95"/>
      <c r="HX19" s="95"/>
      <c r="HY19" s="95"/>
      <c r="HZ19" s="95"/>
      <c r="IA19" s="95"/>
      <c r="IB19" s="95"/>
      <c r="IC19" s="95"/>
      <c r="ID19" s="95"/>
      <c r="IE19" s="95"/>
      <c r="IF19" s="95"/>
      <c r="IG19" s="95"/>
      <c r="IH19" s="95"/>
      <c r="II19" s="95"/>
      <c r="IJ19" s="95"/>
      <c r="IK19" s="95"/>
      <c r="IL19" s="95"/>
      <c r="IM19" s="95"/>
      <c r="IN19" s="95"/>
      <c r="IO19" s="95"/>
      <c r="IP19" s="95"/>
      <c r="IQ19" s="95"/>
      <c r="IR19" s="95"/>
      <c r="IS19" s="95"/>
      <c r="IT19" s="95"/>
      <c r="IU19" s="95"/>
      <c r="IV19" s="95"/>
    </row>
    <row r="20" s="92" customFormat="1" ht="21" customHeight="1" spans="1:256">
      <c r="A20" s="125"/>
      <c r="B20" s="126"/>
      <c r="C20" s="126"/>
      <c r="D20" s="126"/>
      <c r="E20" s="126"/>
      <c r="F20" s="126"/>
      <c r="G20" s="126"/>
      <c r="H20" s="127"/>
      <c r="I20" s="143"/>
      <c r="J20" s="146"/>
      <c r="K20" s="146"/>
      <c r="L20" s="146"/>
      <c r="M20" s="146"/>
      <c r="N20" s="146"/>
      <c r="O20" s="147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5"/>
      <c r="EI20" s="95"/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5"/>
      <c r="FG20" s="95"/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5"/>
      <c r="GK20" s="95"/>
      <c r="GL20" s="95"/>
      <c r="GM20" s="95"/>
      <c r="GN20" s="95"/>
      <c r="GO20" s="95"/>
      <c r="GP20" s="95"/>
      <c r="GQ20" s="95"/>
      <c r="GR20" s="95"/>
      <c r="GS20" s="95"/>
      <c r="GT20" s="95"/>
      <c r="GU20" s="95"/>
      <c r="GV20" s="95"/>
      <c r="GW20" s="95"/>
      <c r="GX20" s="95"/>
      <c r="GY20" s="95"/>
      <c r="GZ20" s="95"/>
      <c r="HA20" s="95"/>
      <c r="HB20" s="95"/>
      <c r="HC20" s="95"/>
      <c r="HD20" s="95"/>
      <c r="HE20" s="95"/>
      <c r="HF20" s="95"/>
      <c r="HG20" s="95"/>
      <c r="HH20" s="95"/>
      <c r="HI20" s="95"/>
      <c r="HJ20" s="95"/>
      <c r="HK20" s="95"/>
      <c r="HL20" s="95"/>
      <c r="HM20" s="95"/>
      <c r="HN20" s="95"/>
      <c r="HO20" s="95"/>
      <c r="HP20" s="95"/>
      <c r="HQ20" s="95"/>
      <c r="HR20" s="95"/>
      <c r="HS20" s="95"/>
      <c r="HT20" s="95"/>
      <c r="HU20" s="95"/>
      <c r="HV20" s="95"/>
      <c r="HW20" s="95"/>
      <c r="HX20" s="95"/>
      <c r="HY20" s="95"/>
      <c r="HZ20" s="95"/>
      <c r="IA20" s="95"/>
      <c r="IB20" s="95"/>
      <c r="IC20" s="95"/>
      <c r="ID20" s="95"/>
      <c r="IE20" s="95"/>
      <c r="IF20" s="95"/>
      <c r="IG20" s="95"/>
      <c r="IH20" s="95"/>
      <c r="II20" s="95"/>
      <c r="IJ20" s="95"/>
      <c r="IK20" s="95"/>
      <c r="IL20" s="95"/>
      <c r="IM20" s="95"/>
      <c r="IN20" s="95"/>
      <c r="IO20" s="95"/>
      <c r="IP20" s="95"/>
      <c r="IQ20" s="95"/>
      <c r="IR20" s="95"/>
      <c r="IS20" s="95"/>
      <c r="IT20" s="95"/>
      <c r="IU20" s="95"/>
      <c r="IV20" s="95"/>
    </row>
    <row r="21" s="92" customFormat="1" ht="21" customHeight="1" spans="1:256">
      <c r="A21" s="128"/>
      <c r="B21" s="129"/>
      <c r="C21" s="129"/>
      <c r="D21" s="129"/>
      <c r="E21" s="130"/>
      <c r="F21" s="129"/>
      <c r="G21" s="129"/>
      <c r="H21" s="129"/>
      <c r="I21" s="148"/>
      <c r="J21" s="149"/>
      <c r="K21" s="149"/>
      <c r="L21" s="150"/>
      <c r="M21" s="149"/>
      <c r="N21" s="149"/>
      <c r="O21" s="151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5"/>
      <c r="DQ21" s="95"/>
      <c r="DR21" s="95"/>
      <c r="DS21" s="95"/>
      <c r="DT21" s="95"/>
      <c r="DU21" s="95"/>
      <c r="DV21" s="95"/>
      <c r="DW21" s="95"/>
      <c r="DX21" s="95"/>
      <c r="DY21" s="95"/>
      <c r="DZ21" s="95"/>
      <c r="EA21" s="95"/>
      <c r="EB21" s="95"/>
      <c r="EC21" s="95"/>
      <c r="ED21" s="95"/>
      <c r="EE21" s="95"/>
      <c r="EF21" s="95"/>
      <c r="EG21" s="95"/>
      <c r="EH21" s="95"/>
      <c r="EI21" s="95"/>
      <c r="EJ21" s="95"/>
      <c r="EK21" s="95"/>
      <c r="EL21" s="95"/>
      <c r="EM21" s="95"/>
      <c r="EN21" s="95"/>
      <c r="EO21" s="95"/>
      <c r="EP21" s="95"/>
      <c r="EQ21" s="95"/>
      <c r="ER21" s="95"/>
      <c r="ES21" s="95"/>
      <c r="ET21" s="95"/>
      <c r="EU21" s="95"/>
      <c r="EV21" s="95"/>
      <c r="EW21" s="95"/>
      <c r="EX21" s="95"/>
      <c r="EY21" s="95"/>
      <c r="EZ21" s="95"/>
      <c r="FA21" s="95"/>
      <c r="FB21" s="95"/>
      <c r="FC21" s="95"/>
      <c r="FD21" s="95"/>
      <c r="FE21" s="95"/>
      <c r="FF21" s="95"/>
      <c r="FG21" s="95"/>
      <c r="FH21" s="95"/>
      <c r="FI21" s="95"/>
      <c r="FJ21" s="95"/>
      <c r="FK21" s="95"/>
      <c r="FL21" s="95"/>
      <c r="FM21" s="95"/>
      <c r="FN21" s="95"/>
      <c r="FO21" s="95"/>
      <c r="FP21" s="95"/>
      <c r="FQ21" s="95"/>
      <c r="FR21" s="95"/>
      <c r="FS21" s="95"/>
      <c r="FT21" s="95"/>
      <c r="FU21" s="95"/>
      <c r="FV21" s="95"/>
      <c r="FW21" s="95"/>
      <c r="FX21" s="95"/>
      <c r="FY21" s="95"/>
      <c r="FZ21" s="95"/>
      <c r="GA21" s="95"/>
      <c r="GB21" s="95"/>
      <c r="GC21" s="95"/>
      <c r="GD21" s="95"/>
      <c r="GE21" s="95"/>
      <c r="GF21" s="95"/>
      <c r="GG21" s="95"/>
      <c r="GH21" s="95"/>
      <c r="GI21" s="95"/>
      <c r="GJ21" s="95"/>
      <c r="GK21" s="95"/>
      <c r="GL21" s="95"/>
      <c r="GM21" s="95"/>
      <c r="GN21" s="95"/>
      <c r="GO21" s="95"/>
      <c r="GP21" s="95"/>
      <c r="GQ21" s="95"/>
      <c r="GR21" s="95"/>
      <c r="GS21" s="95"/>
      <c r="GT21" s="95"/>
      <c r="GU21" s="95"/>
      <c r="GV21" s="95"/>
      <c r="GW21" s="95"/>
      <c r="GX21" s="95"/>
      <c r="GY21" s="95"/>
      <c r="GZ21" s="95"/>
      <c r="HA21" s="95"/>
      <c r="HB21" s="95"/>
      <c r="HC21" s="95"/>
      <c r="HD21" s="95"/>
      <c r="HE21" s="95"/>
      <c r="HF21" s="95"/>
      <c r="HG21" s="95"/>
      <c r="HH21" s="95"/>
      <c r="HI21" s="95"/>
      <c r="HJ21" s="95"/>
      <c r="HK21" s="95"/>
      <c r="HL21" s="95"/>
      <c r="HM21" s="95"/>
      <c r="HN21" s="95"/>
      <c r="HO21" s="95"/>
      <c r="HP21" s="95"/>
      <c r="HQ21" s="95"/>
      <c r="HR21" s="95"/>
      <c r="HS21" s="95"/>
      <c r="HT21" s="95"/>
      <c r="HU21" s="95"/>
      <c r="HV21" s="95"/>
      <c r="HW21" s="95"/>
      <c r="HX21" s="95"/>
      <c r="HY21" s="95"/>
      <c r="HZ21" s="95"/>
      <c r="IA21" s="95"/>
      <c r="IB21" s="95"/>
      <c r="IC21" s="95"/>
      <c r="ID21" s="95"/>
      <c r="IE21" s="95"/>
      <c r="IF21" s="95"/>
      <c r="IG21" s="95"/>
      <c r="IH21" s="95"/>
      <c r="II21" s="95"/>
      <c r="IJ21" s="95"/>
      <c r="IK21" s="95"/>
      <c r="IL21" s="95"/>
      <c r="IM21" s="95"/>
      <c r="IN21" s="95"/>
      <c r="IO21" s="95"/>
      <c r="IP21" s="95"/>
      <c r="IQ21" s="95"/>
      <c r="IR21" s="95"/>
      <c r="IS21" s="95"/>
      <c r="IT21" s="95"/>
      <c r="IU21" s="95"/>
      <c r="IV21" s="95"/>
    </row>
    <row r="22" ht="16.5" spans="1:16">
      <c r="A22" s="131"/>
      <c r="B22" s="131"/>
      <c r="C22" s="132"/>
      <c r="D22" s="132"/>
      <c r="E22" s="133"/>
      <c r="F22" s="132"/>
      <c r="G22" s="132"/>
      <c r="H22" s="132"/>
      <c r="M22" s="92"/>
      <c r="N22" s="92"/>
      <c r="O22" s="92"/>
      <c r="P22" s="95"/>
    </row>
    <row r="23" spans="1:16">
      <c r="A23" s="134" t="s">
        <v>171</v>
      </c>
      <c r="B23" s="134"/>
      <c r="C23" s="135"/>
      <c r="D23" s="135"/>
      <c r="M23" s="92"/>
      <c r="N23" s="92"/>
      <c r="O23" s="92"/>
      <c r="P23" s="95"/>
    </row>
    <row r="24" spans="3:16">
      <c r="C24" s="93"/>
      <c r="J24" s="152" t="s">
        <v>172</v>
      </c>
      <c r="K24" s="153">
        <v>45626</v>
      </c>
      <c r="L24" s="154" t="s">
        <v>173</v>
      </c>
      <c r="M24" s="152" t="s">
        <v>132</v>
      </c>
      <c r="N24" s="152" t="s">
        <v>174</v>
      </c>
      <c r="O24" s="92" t="s">
        <v>135</v>
      </c>
      <c r="P24" s="95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E5"/>
    </sheetView>
  </sheetViews>
  <sheetFormatPr defaultColWidth="9" defaultRowHeight="14.25"/>
  <cols>
    <col min="1" max="1" width="7" customWidth="1"/>
    <col min="2" max="2" width="14.5" customWidth="1"/>
    <col min="3" max="3" width="16.8" style="80" customWidth="1"/>
    <col min="4" max="4" width="9.2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256</v>
      </c>
      <c r="B2" s="5" t="s">
        <v>257</v>
      </c>
      <c r="C2" s="5" t="s">
        <v>258</v>
      </c>
      <c r="D2" s="5" t="s">
        <v>259</v>
      </c>
      <c r="E2" s="5" t="s">
        <v>260</v>
      </c>
      <c r="F2" s="5" t="s">
        <v>261</v>
      </c>
      <c r="G2" s="5" t="s">
        <v>262</v>
      </c>
      <c r="H2" s="81" t="s">
        <v>263</v>
      </c>
      <c r="I2" s="4" t="s">
        <v>264</v>
      </c>
      <c r="J2" s="4" t="s">
        <v>265</v>
      </c>
      <c r="K2" s="4" t="s">
        <v>266</v>
      </c>
      <c r="L2" s="4" t="s">
        <v>267</v>
      </c>
      <c r="M2" s="4" t="s">
        <v>268</v>
      </c>
      <c r="N2" s="5" t="s">
        <v>269</v>
      </c>
      <c r="O2" s="5" t="s">
        <v>270</v>
      </c>
    </row>
    <row r="3" s="1" customFormat="1" ht="16.5" spans="1:15">
      <c r="A3" s="4"/>
      <c r="B3" s="7"/>
      <c r="C3" s="7"/>
      <c r="D3" s="7"/>
      <c r="E3" s="7"/>
      <c r="F3" s="7"/>
      <c r="G3" s="7"/>
      <c r="H3" s="82"/>
      <c r="I3" s="4" t="s">
        <v>223</v>
      </c>
      <c r="J3" s="4" t="s">
        <v>223</v>
      </c>
      <c r="K3" s="4" t="s">
        <v>223</v>
      </c>
      <c r="L3" s="4" t="s">
        <v>223</v>
      </c>
      <c r="M3" s="4" t="s">
        <v>223</v>
      </c>
      <c r="N3" s="7"/>
      <c r="O3" s="7"/>
    </row>
    <row r="4" ht="20" customHeight="1" spans="1:15">
      <c r="A4" s="12">
        <v>1</v>
      </c>
      <c r="B4" s="26" t="s">
        <v>271</v>
      </c>
      <c r="C4" s="26" t="s">
        <v>272</v>
      </c>
      <c r="D4" s="26" t="s">
        <v>273</v>
      </c>
      <c r="E4" s="26" t="s">
        <v>274</v>
      </c>
      <c r="F4" s="26" t="s">
        <v>275</v>
      </c>
      <c r="G4" s="83" t="s">
        <v>65</v>
      </c>
      <c r="H4" s="12" t="s">
        <v>65</v>
      </c>
      <c r="I4" s="88">
        <v>2</v>
      </c>
      <c r="J4" s="89">
        <v>0</v>
      </c>
      <c r="K4" s="89">
        <v>1</v>
      </c>
      <c r="L4" s="89">
        <v>0</v>
      </c>
      <c r="M4" s="12">
        <v>0</v>
      </c>
      <c r="N4" s="12">
        <f t="shared" ref="N4:N7" si="0">SUM(I4:M4)</f>
        <v>3</v>
      </c>
      <c r="O4" s="12"/>
    </row>
    <row r="5" ht="20" customHeight="1" spans="1:15">
      <c r="A5" s="12">
        <v>2</v>
      </c>
      <c r="B5" s="26" t="s">
        <v>276</v>
      </c>
      <c r="C5" s="26" t="s">
        <v>272</v>
      </c>
      <c r="D5" s="26" t="s">
        <v>277</v>
      </c>
      <c r="E5" s="26" t="s">
        <v>274</v>
      </c>
      <c r="F5" s="26" t="s">
        <v>275</v>
      </c>
      <c r="G5" s="84" t="s">
        <v>65</v>
      </c>
      <c r="H5" s="62" t="s">
        <v>65</v>
      </c>
      <c r="I5" s="90">
        <v>1</v>
      </c>
      <c r="J5" s="89">
        <v>0</v>
      </c>
      <c r="K5" s="89">
        <v>3</v>
      </c>
      <c r="L5" s="89">
        <v>1</v>
      </c>
      <c r="M5" s="12">
        <v>0</v>
      </c>
      <c r="N5" s="12">
        <f t="shared" si="0"/>
        <v>5</v>
      </c>
      <c r="O5" s="12"/>
    </row>
    <row r="6" ht="20" customHeight="1" spans="1:15">
      <c r="A6" s="12"/>
      <c r="B6" s="29"/>
      <c r="C6" s="30"/>
      <c r="D6" s="29"/>
      <c r="E6" s="31"/>
      <c r="F6" s="30"/>
      <c r="G6" s="84"/>
      <c r="H6" s="62"/>
      <c r="I6" s="90"/>
      <c r="J6" s="89"/>
      <c r="K6" s="89"/>
      <c r="L6" s="89"/>
      <c r="M6" s="12"/>
      <c r="N6" s="12"/>
      <c r="O6" s="12"/>
    </row>
    <row r="7" ht="20" customHeight="1" spans="1:15">
      <c r="A7" s="12"/>
      <c r="B7" s="55"/>
      <c r="C7" s="55"/>
      <c r="D7" s="85"/>
      <c r="E7" s="70"/>
      <c r="F7" s="28"/>
      <c r="G7" s="84"/>
      <c r="H7" s="62"/>
      <c r="I7" s="90"/>
      <c r="J7" s="89"/>
      <c r="K7" s="89"/>
      <c r="L7" s="89"/>
      <c r="M7" s="12"/>
      <c r="N7" s="12"/>
      <c r="O7" s="12"/>
    </row>
    <row r="8" ht="20" customHeight="1" spans="1:15">
      <c r="A8" s="12"/>
      <c r="B8" s="33"/>
      <c r="C8" s="33"/>
      <c r="D8" s="33"/>
      <c r="E8" s="34"/>
      <c r="F8" s="33"/>
      <c r="G8" s="12"/>
      <c r="H8" s="9"/>
      <c r="I8" s="88"/>
      <c r="J8" s="89"/>
      <c r="K8" s="89"/>
      <c r="L8" s="89"/>
      <c r="M8" s="12"/>
      <c r="N8" s="12"/>
      <c r="O8" s="9"/>
    </row>
    <row r="9" ht="20" customHeight="1" spans="1:15">
      <c r="A9" s="12"/>
      <c r="B9" s="33"/>
      <c r="C9" s="33"/>
      <c r="D9" s="33"/>
      <c r="E9" s="34"/>
      <c r="F9" s="33"/>
      <c r="G9" s="12"/>
      <c r="H9" s="9"/>
      <c r="I9" s="88"/>
      <c r="J9" s="89"/>
      <c r="K9" s="89"/>
      <c r="L9" s="89"/>
      <c r="M9" s="12"/>
      <c r="N9" s="12"/>
      <c r="O9" s="9"/>
    </row>
    <row r="10" ht="20" customHeight="1" spans="1:15">
      <c r="A10" s="12"/>
      <c r="B10" s="33"/>
      <c r="C10" s="33"/>
      <c r="D10" s="33"/>
      <c r="E10" s="34"/>
      <c r="F10" s="33"/>
      <c r="G10" s="12"/>
      <c r="H10" s="9"/>
      <c r="I10" s="88"/>
      <c r="J10" s="89"/>
      <c r="K10" s="89"/>
      <c r="L10" s="89"/>
      <c r="M10" s="12"/>
      <c r="N10" s="12"/>
      <c r="O10" s="9"/>
    </row>
    <row r="11" ht="20" customHeight="1" spans="1:15">
      <c r="A11" s="12"/>
      <c r="B11" s="33"/>
      <c r="C11" s="33"/>
      <c r="D11" s="33"/>
      <c r="E11" s="34"/>
      <c r="F11" s="33"/>
      <c r="G11" s="12"/>
      <c r="H11" s="9"/>
      <c r="I11" s="88"/>
      <c r="J11" s="89"/>
      <c r="K11" s="89"/>
      <c r="L11" s="89"/>
      <c r="M11" s="12"/>
      <c r="N11" s="12"/>
      <c r="O11" s="9"/>
    </row>
    <row r="12" s="2" customFormat="1" ht="18.75" spans="1:15">
      <c r="A12" s="16" t="s">
        <v>278</v>
      </c>
      <c r="B12" s="17"/>
      <c r="C12" s="33"/>
      <c r="D12" s="18"/>
      <c r="E12" s="19"/>
      <c r="F12" s="33"/>
      <c r="G12" s="12"/>
      <c r="H12" s="41"/>
      <c r="I12" s="35"/>
      <c r="J12" s="16" t="s">
        <v>279</v>
      </c>
      <c r="K12" s="17"/>
      <c r="L12" s="17"/>
      <c r="M12" s="18"/>
      <c r="N12" s="17"/>
      <c r="O12" s="24"/>
    </row>
    <row r="13" ht="61" customHeight="1" spans="1:15">
      <c r="A13" s="86" t="s">
        <v>280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91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2025-01-14T02:11:28Z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