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<sst xmlns="http://schemas.openxmlformats.org/spreadsheetml/2006/main" count="31" uniqueCount="31">
  <si>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QC规格测量表</t>
  </si>
  <si>
    <t>款号</t>
  </si>
  <si>
    <t>TABBAN81007</t>
  </si>
  <si>
    <t>男冲锋衣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</si>
  <si>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</si>
  <si>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</si>
  <si>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</si>
  <si>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</si>
  <si>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</si>
  <si>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</si>
  <si>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</si>
  <si>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</si>
  <si>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</si>
  <si>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</si>
  <si>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</si>
  <si>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</si>
  <si>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</si>
  <si>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</si>
  <si>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</si>
  <si>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</si>
  <si>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</si>
  <si>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胸围</t>
  </si>
  <si>
    <t>腰围</t>
  </si>
  <si>
    <t>下摆</t>
  </si>
  <si>
    <t>总肩宽</t>
  </si>
  <si>
    <t>肩点袖长</t>
  </si>
  <si>
    <t>袖肥</t>
  </si>
  <si>
    <t>袖口</t>
  </si>
  <si>
    <t>下领围</t>
  </si>
  <si>
    <t>帽高　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</si>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</sst>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0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2"/>
      <color theme="1"/>
      <name val="华文细黑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3" applyProtection="0">
      <alignment vertical="center"/>
    </xf>
    <xf numFmtId="0" fontId="37" fillId="52" borderId="13" applyProtection="0">
      <alignment vertical="center"/>
    </xf>
    <xf numFmtId="0" fontId="37" fillId="52" borderId="13" applyProtection="0">
      <alignment vertical="center"/>
    </xf>
    <xf numFmtId="0" fontId="37" fillId="52" borderId="13" applyProtection="0">
      <alignment vertical="center"/>
    </xf>
    <xf numFmtId="0" fontId="38" fillId="53" borderId="14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5" applyProtection="0">
      <alignment vertical="center"/>
    </xf>
    <xf numFmtId="0" fontId="42" fillId="0" borderId="16" applyProtection="0">
      <alignment vertical="center"/>
    </xf>
    <xf numFmtId="0" fontId="43" fillId="0" borderId="17" applyProtection="0">
      <alignment vertical="center"/>
    </xf>
    <xf numFmtId="0" fontId="43" fillId="0" borderId="0" applyProtection="0">
      <alignment vertical="center"/>
    </xf>
    <xf numFmtId="0" fontId="44" fillId="39" borderId="13" applyProtection="0">
      <alignment vertical="center"/>
    </xf>
    <xf numFmtId="0" fontId="44" fillId="39" borderId="13" applyProtection="0">
      <alignment vertical="center"/>
    </xf>
    <xf numFmtId="0" fontId="44" fillId="39" borderId="13" applyProtection="0">
      <alignment vertical="center"/>
    </xf>
    <xf numFmtId="0" fontId="44" fillId="39" borderId="13" applyProtection="0">
      <alignment vertical="center"/>
    </xf>
    <xf numFmtId="0" fontId="45" fillId="0" borderId="18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48" fillId="52" borderId="20" applyProtection="0">
      <alignment vertical="center"/>
    </xf>
    <xf numFmtId="0" fontId="48" fillId="52" borderId="20" applyProtection="0">
      <alignment vertical="center"/>
    </xf>
    <xf numFmtId="0" fontId="48" fillId="52" borderId="20" applyProtection="0">
      <alignment vertical="center"/>
    </xf>
    <xf numFmtId="0" fontId="48" fillId="52" borderId="20" applyProtection="0">
      <alignment vertical="center"/>
    </xf>
    <xf numFmtId="0" fontId="48" fillId="52" borderId="20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1" applyProtection="0">
      <alignment vertical="center"/>
    </xf>
    <xf numFmtId="0" fontId="53" fillId="0" borderId="21" applyProtection="0">
      <alignment vertical="center"/>
    </xf>
    <xf numFmtId="0" fontId="53" fillId="0" borderId="21" applyProtection="0">
      <alignment vertical="center"/>
    </xf>
    <xf numFmtId="0" fontId="53" fillId="0" borderId="21" applyProtection="0">
      <alignment vertical="center"/>
    </xf>
    <xf numFmtId="0" fontId="53" fillId="0" borderId="21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4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32" fillId="55" borderId="19" applyProtection="0">
      <alignment vertical="center"/>
    </xf>
    <xf numFmtId="0" fontId="59" fillId="0" borderId="18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/>
    <xf numFmtId="0" fontId="62" fillId="0" borderId="0"/>
    <xf numFmtId="0" fontId="9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0" applyProtection="0">
      <alignment vertical="center"/>
    </xf>
    <xf numFmtId="0" fontId="68" fillId="52" borderId="20" applyProtection="0">
      <alignment vertical="center"/>
    </xf>
    <xf numFmtId="0" fontId="68" fillId="52" borderId="20" applyProtection="0">
      <alignment vertical="center"/>
    </xf>
    <xf numFmtId="0" fontId="68" fillId="52" borderId="20" applyProtection="0">
      <alignment vertical="center"/>
    </xf>
    <xf numFmtId="0" fontId="68" fillId="52" borderId="20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1" applyProtection="0">
      <alignment vertical="center"/>
    </xf>
    <xf numFmtId="0" fontId="70" fillId="0" borderId="21" applyProtection="0">
      <alignment vertical="center"/>
    </xf>
    <xf numFmtId="0" fontId="70" fillId="0" borderId="21" applyProtection="0">
      <alignment vertical="center"/>
    </xf>
    <xf numFmtId="0" fontId="70" fillId="0" borderId="21" applyProtection="0">
      <alignment vertical="center"/>
    </xf>
    <xf numFmtId="0" fontId="70" fillId="0" borderId="21" applyProtection="0">
      <alignment vertical="center"/>
    </xf>
    <xf numFmtId="0" fontId="71" fillId="52" borderId="13" applyProtection="0">
      <alignment vertical="center"/>
    </xf>
    <xf numFmtId="0" fontId="71" fillId="52" borderId="13" applyProtection="0">
      <alignment vertical="center"/>
    </xf>
    <xf numFmtId="0" fontId="71" fillId="52" borderId="13" applyProtection="0">
      <alignment vertical="center"/>
    </xf>
    <xf numFmtId="0" fontId="71" fillId="52" borderId="13" applyProtection="0">
      <alignment vertical="center"/>
    </xf>
    <xf numFmtId="0" fontId="72" fillId="0" borderId="15" applyProtection="0">
      <alignment vertical="center"/>
    </xf>
    <xf numFmtId="0" fontId="73" fillId="0" borderId="16" applyProtection="0">
      <alignment vertical="center"/>
    </xf>
    <xf numFmtId="0" fontId="74" fillId="0" borderId="17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3" applyProtection="0">
      <alignment vertical="center"/>
    </xf>
    <xf numFmtId="0" fontId="77" fillId="39" borderId="13" applyProtection="0">
      <alignment vertical="center"/>
    </xf>
    <xf numFmtId="0" fontId="77" fillId="39" borderId="13" applyProtection="0">
      <alignment vertical="center"/>
    </xf>
    <xf numFmtId="0" fontId="77" fillId="39" borderId="13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2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4" fillId="2" borderId="1" xfId="248" applyFont="1" applyFill="1" applyBorder="1" applyAlignment="1">
      <alignment horizontal="center" vertical="center"/>
    </xf>
    <xf numFmtId="0" fontId="5" fillId="0" borderId="2" xfId="269" applyFont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4" fillId="2" borderId="3" xfId="283" applyFont="1" applyFill="1" applyBorder="1" applyAlignment="1" applyProtection="1">
      <alignment horizontal="center" vertical="center"/>
    </xf>
    <xf numFmtId="0" fontId="4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8" fillId="0" borderId="2" xfId="269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9" fillId="2" borderId="0" xfId="315" applyFont="1" applyFill="1" applyAlignment="1">
      <alignment horizontal="center" vertical="center"/>
    </xf>
    <xf numFmtId="0" fontId="1" fillId="2" borderId="4" xfId="283" applyFont="1" applyFill="1" applyBorder="1" applyAlignment="1">
      <alignment horizontal="center" vertical="center"/>
    </xf>
    <xf numFmtId="0" fontId="4" fillId="2" borderId="4" xfId="248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10" fillId="2" borderId="2" xfId="390" applyFont="1" applyFill="1" applyBorder="1" applyAlignment="1">
      <alignment horizontal="center" vertical="center"/>
    </xf>
    <xf numFmtId="49" fontId="4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9" fillId="2" borderId="2" xfId="315" applyFont="1" applyFill="1" applyBorder="1" applyAlignment="1">
      <alignment horizontal="center" vertical="center"/>
    </xf>
    <xf numFmtId="0" fontId="4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9525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447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93900" y="419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17700" y="419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44700" y="4610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9525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447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H4" sqref="H4"/>
    </sheetView>
  </sheetViews>
  <sheetFormatPr defaultColWidth="9.5" defaultRowHeight="33" customHeight="1"/>
  <cols>
    <col min="1" max="8" width="10.25" style="1" customWidth="1"/>
    <col min="9" max="9" width="1.375" style="1" customWidth="1"/>
    <col min="10" max="10" width="47.5" style="1" customWidth="1"/>
    <col min="11" max="16384" width="9.5" style="1"/>
  </cols>
  <sheetData>
    <row r="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6"/>
      <c r="I2" s="14"/>
      <c r="J2" s="15"/>
    </row>
    <row r="3" customHeight="1" spans="1:10">
      <c r="A3" s="7"/>
      <c r="B3" s="8" t="s">
        <v>4</v>
      </c>
      <c r="C3" s="8"/>
      <c r="D3" s="8"/>
      <c r="E3" s="8"/>
      <c r="F3" s="8"/>
      <c r="G3" s="8"/>
      <c r="H3" s="8"/>
      <c r="I3" s="16"/>
      <c r="J3" s="8" t="s">
        <v>5</v>
      </c>
    </row>
    <row r="4" customHeight="1" spans="1:10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16"/>
      <c r="J4" s="8"/>
    </row>
    <row r="5" customHeight="1" spans="1:10">
      <c r="A5" s="7"/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6"/>
      <c r="J5" s="17"/>
    </row>
    <row r="6" customHeight="1" spans="1:10">
      <c r="A6" s="10" t="s">
        <v>20</v>
      </c>
      <c r="B6" s="9">
        <f>C6-1</f>
        <v>73</v>
      </c>
      <c r="C6" s="9">
        <f>D6-2</f>
        <v>74</v>
      </c>
      <c r="D6" s="9">
        <v>76</v>
      </c>
      <c r="E6" s="9">
        <f>D6+2</f>
        <v>78</v>
      </c>
      <c r="F6" s="9">
        <f>E6+2</f>
        <v>80</v>
      </c>
      <c r="G6" s="9">
        <f>F6+1</f>
        <v>81</v>
      </c>
      <c r="H6" s="9">
        <f>G6+1</f>
        <v>82</v>
      </c>
      <c r="I6" s="16"/>
      <c r="J6" s="18"/>
    </row>
    <row r="7" customHeight="1" spans="1:10">
      <c r="A7" s="9" t="s">
        <v>21</v>
      </c>
      <c r="B7" s="9">
        <f t="shared" ref="B7:B9" si="0">C7-4</f>
        <v>112</v>
      </c>
      <c r="C7" s="9">
        <f t="shared" ref="C7:C9" si="1">D7-4</f>
        <v>116</v>
      </c>
      <c r="D7" s="9">
        <v>120</v>
      </c>
      <c r="E7" s="9">
        <f t="shared" ref="E7:E9" si="2">D7+4</f>
        <v>124</v>
      </c>
      <c r="F7" s="9">
        <f>E7+4</f>
        <v>128</v>
      </c>
      <c r="G7" s="9">
        <f t="shared" ref="G7:G9" si="3">F7+6</f>
        <v>134</v>
      </c>
      <c r="H7" s="9">
        <f>G7+6</f>
        <v>140</v>
      </c>
      <c r="I7" s="16"/>
      <c r="J7" s="19"/>
    </row>
    <row r="8" customHeight="1" spans="1:10">
      <c r="A8" s="9" t="s">
        <v>22</v>
      </c>
      <c r="B8" s="9">
        <f t="shared" si="0"/>
        <v>104</v>
      </c>
      <c r="C8" s="9">
        <f t="shared" si="1"/>
        <v>108</v>
      </c>
      <c r="D8" s="9">
        <v>112</v>
      </c>
      <c r="E8" s="9">
        <f t="shared" si="2"/>
        <v>116</v>
      </c>
      <c r="F8" s="9">
        <f>E8+4</f>
        <v>120</v>
      </c>
      <c r="G8" s="9">
        <f t="shared" si="3"/>
        <v>126</v>
      </c>
      <c r="H8" s="9">
        <f>G8+6</f>
        <v>132</v>
      </c>
      <c r="I8" s="16"/>
      <c r="J8" s="19"/>
    </row>
    <row r="9" customHeight="1" spans="1:10">
      <c r="A9" s="9" t="s">
        <v>23</v>
      </c>
      <c r="B9" s="9">
        <f t="shared" si="0"/>
        <v>106</v>
      </c>
      <c r="C9" s="9">
        <f t="shared" si="1"/>
        <v>110</v>
      </c>
      <c r="D9" s="9">
        <v>114</v>
      </c>
      <c r="E9" s="9">
        <f t="shared" si="2"/>
        <v>118</v>
      </c>
      <c r="F9" s="9">
        <f>E9+5</f>
        <v>123</v>
      </c>
      <c r="G9" s="9">
        <f t="shared" si="3"/>
        <v>129</v>
      </c>
      <c r="H9" s="9">
        <f>G9+7</f>
        <v>136</v>
      </c>
      <c r="I9" s="16"/>
      <c r="J9" s="18"/>
    </row>
    <row r="10" customHeight="1" spans="1:10">
      <c r="A10" s="9" t="s">
        <v>24</v>
      </c>
      <c r="B10" s="9">
        <f>C10-1.2</f>
        <v>49.6</v>
      </c>
      <c r="C10" s="9">
        <f>D10-1.2</f>
        <v>50.8</v>
      </c>
      <c r="D10" s="9">
        <v>52</v>
      </c>
      <c r="E10" s="9">
        <f>D10+1.2</f>
        <v>53.2</v>
      </c>
      <c r="F10" s="9">
        <f>E10+1.2</f>
        <v>54.4</v>
      </c>
      <c r="G10" s="9">
        <f>F10+1.4</f>
        <v>55.8</v>
      </c>
      <c r="H10" s="9">
        <f>G10+1.4</f>
        <v>57.2</v>
      </c>
      <c r="I10" s="16"/>
      <c r="J10" s="18"/>
    </row>
    <row r="11" customHeight="1" spans="1:10">
      <c r="A11" s="11" t="s">
        <v>25</v>
      </c>
      <c r="B11" s="9">
        <f>C11-0.6</f>
        <v>63.2</v>
      </c>
      <c r="C11" s="9">
        <f>D11-1.2</f>
        <v>63.8</v>
      </c>
      <c r="D11" s="9">
        <v>65</v>
      </c>
      <c r="E11" s="9">
        <f>D11+1.2</f>
        <v>66.2</v>
      </c>
      <c r="F11" s="9">
        <f>E11+1.2</f>
        <v>67.4</v>
      </c>
      <c r="G11" s="9">
        <f>F11+0.6</f>
        <v>68</v>
      </c>
      <c r="H11" s="9">
        <f>G11+0.6</f>
        <v>68.6</v>
      </c>
      <c r="I11" s="16"/>
      <c r="J11" s="19"/>
    </row>
    <row r="12" customHeight="1" spans="1:10">
      <c r="A12" s="11" t="s">
        <v>26</v>
      </c>
      <c r="B12" s="9">
        <f>C12-0.8</f>
        <v>23.4</v>
      </c>
      <c r="C12" s="9">
        <f>D12-0.8</f>
        <v>24.2</v>
      </c>
      <c r="D12" s="9">
        <v>25</v>
      </c>
      <c r="E12" s="9">
        <f>D12+0.8</f>
        <v>25.8</v>
      </c>
      <c r="F12" s="9">
        <f>E12+0.8</f>
        <v>26.6</v>
      </c>
      <c r="G12" s="9">
        <f>F12+1.3</f>
        <v>27.9</v>
      </c>
      <c r="H12" s="9">
        <f>G12+1.3</f>
        <v>29.2</v>
      </c>
      <c r="I12" s="16"/>
      <c r="J12" s="19"/>
    </row>
    <row r="13" customHeight="1" spans="1:10">
      <c r="A13" s="9" t="s">
        <v>27</v>
      </c>
      <c r="B13" s="9">
        <f t="shared" ref="B13:B16" si="4">C13-0.5</f>
        <v>14</v>
      </c>
      <c r="C13" s="9">
        <f t="shared" ref="C13:C16" si="5">D13-0.5</f>
        <v>14.5</v>
      </c>
      <c r="D13" s="9">
        <v>15</v>
      </c>
      <c r="E13" s="9">
        <f>D13+0.5</f>
        <v>15.5</v>
      </c>
      <c r="F13" s="9">
        <f>E13+0.5</f>
        <v>16</v>
      </c>
      <c r="G13" s="9">
        <f>F13+0.7</f>
        <v>16.7</v>
      </c>
      <c r="H13" s="9">
        <f>G13+0.7</f>
        <v>17.4</v>
      </c>
      <c r="I13" s="16"/>
      <c r="J13" s="19"/>
    </row>
    <row r="14" customHeight="1" spans="1:10">
      <c r="A14" s="9" t="s">
        <v>28</v>
      </c>
      <c r="B14" s="9">
        <f>C14-1</f>
        <v>58</v>
      </c>
      <c r="C14" s="9">
        <f>D14-1</f>
        <v>59</v>
      </c>
      <c r="D14" s="9">
        <v>60</v>
      </c>
      <c r="E14" s="9">
        <f>D14+1</f>
        <v>61</v>
      </c>
      <c r="F14" s="9">
        <f>E14+1</f>
        <v>62</v>
      </c>
      <c r="G14" s="9">
        <f>F14+1.5</f>
        <v>63.5</v>
      </c>
      <c r="H14" s="9">
        <f>G14+1.5</f>
        <v>65</v>
      </c>
      <c r="I14" s="16"/>
      <c r="J14" s="19"/>
    </row>
    <row r="15" customHeight="1" spans="1:10">
      <c r="A15" s="12" t="s">
        <v>29</v>
      </c>
      <c r="B15" s="9">
        <f t="shared" si="4"/>
        <v>39.5</v>
      </c>
      <c r="C15" s="9">
        <f t="shared" si="5"/>
        <v>40</v>
      </c>
      <c r="D15" s="9">
        <v>40.5</v>
      </c>
      <c r="E15" s="9">
        <f t="shared" ref="E15:G15" si="6">D15+0.5</f>
        <v>41</v>
      </c>
      <c r="F15" s="9">
        <f t="shared" si="6"/>
        <v>41.5</v>
      </c>
      <c r="G15" s="9">
        <f t="shared" si="6"/>
        <v>42</v>
      </c>
      <c r="H15" s="9">
        <f>G15+0</f>
        <v>42</v>
      </c>
      <c r="I15" s="16"/>
      <c r="J15" s="19"/>
    </row>
    <row r="16" customHeight="1" spans="1:10">
      <c r="A16" s="9" t="s">
        <v>30</v>
      </c>
      <c r="B16" s="9">
        <f t="shared" si="4"/>
        <v>27</v>
      </c>
      <c r="C16" s="9">
        <f t="shared" si="5"/>
        <v>27.5</v>
      </c>
      <c r="D16" s="9">
        <v>28</v>
      </c>
      <c r="E16" s="9">
        <f>D16+0.5</f>
        <v>28.5</v>
      </c>
      <c r="F16" s="9">
        <f>E16+0.5</f>
        <v>29</v>
      </c>
      <c r="G16" s="9">
        <f>F16+0.75</f>
        <v>29.75</v>
      </c>
      <c r="H16" s="9">
        <f>G16+0</f>
        <v>29.75</v>
      </c>
      <c r="I16" s="20"/>
      <c r="J16" s="8"/>
    </row>
    <row r="17" customHeight="1" spans="1:10">
      <c r="A17" s="13"/>
      <c r="B17" s="13"/>
      <c r="C17" s="13"/>
      <c r="D17" s="13"/>
      <c r="E17" s="13"/>
      <c r="F17" s="13"/>
      <c r="G17" s="13"/>
      <c r="H17" s="13"/>
      <c r="I17" s="13"/>
      <c r="J17" s="21"/>
    </row>
  </sheetData>
  <mergeCells count="6">
    <mergeCell ref="A1:J1"/>
    <mergeCell ref="B2:D2"/>
    <mergeCell ref="E2:H2"/>
    <mergeCell ref="B3:H3"/>
    <mergeCell ref="A3:A5"/>
    <mergeCell ref="I2:I15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2023-07-28T08:32:00Z</cp:lastPrinted>
  <dcterms:modified xsi:type="dcterms:W3CDTF">2024-10-18T02:03:27Z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2052-12.1.0.18608</vt:lpwstr>
  </property>
</Properties>
</file>