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/>
  <mc:AlternateContent xmlns:mc="http://schemas.openxmlformats.org/markup-compatibility/2006">
    <mc:Choice Requires="x15">
      <x15ac:absPath xmlns:x15ac="http://schemas.microsoft.com/office/spreadsheetml/2010/11/ac" url="d:\Users\Administrator\Desktop\工厂质量负责人提交验货资料-示例TAZZAN81018\11.出货报告表-（工厂验货人员要填写完整）\"/>
    </mc:Choice>
  </mc:AlternateContent>
  <xr:revisionPtr revIDLastSave="0" documentId="13_ncr:1_{3D553385-8BCA-48E0-95A7-E2912A683B89}" xr6:coauthVersionLast="47" xr6:coauthVersionMax="47" xr10:uidLastSave="{00000000-0000-0000-0000-000000000000}"/>
  <bookViews>
    <workbookView xWindow="-120" yWindow="-120" windowWidth="29040" windowHeight="15990" tabRatio="791" activeTab="6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1" sheetId="5" r:id="rId7"/>
    <sheet name="验货尺寸表1" sheetId="15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definedNames>
    <definedName name="_xlnm.Print_Area" localSheetId="2">首期!$A$1:$K$53</definedName>
    <definedName name="_xlnm.Print_Area" localSheetId="4">中期!$A$1:$K$52</definedName>
  </definedNames>
  <calcPr calcId="191029"/>
</workbook>
</file>

<file path=xl/calcChain.xml><?xml version="1.0" encoding="utf-8"?>
<calcChain xmlns="http://schemas.openxmlformats.org/spreadsheetml/2006/main">
  <c r="C6" i="15" l="1"/>
  <c r="B6" i="15" s="1"/>
  <c r="E6" i="15"/>
  <c r="F6" i="15" s="1"/>
  <c r="G6" i="15" s="1"/>
  <c r="C7" i="15"/>
  <c r="B7" i="15" s="1"/>
  <c r="E7" i="15"/>
  <c r="F7" i="15" s="1"/>
  <c r="G7" i="15" s="1"/>
  <c r="C8" i="15"/>
  <c r="B8" i="15" s="1"/>
  <c r="E8" i="15"/>
  <c r="F8" i="15" s="1"/>
  <c r="G8" i="15" s="1"/>
  <c r="C9" i="15"/>
  <c r="B9" i="15" s="1"/>
  <c r="E9" i="15"/>
  <c r="F9" i="15" s="1"/>
  <c r="G9" i="15" s="1"/>
  <c r="C10" i="15"/>
  <c r="B10" i="15" s="1"/>
  <c r="E10" i="15"/>
  <c r="F10" i="15" s="1"/>
  <c r="G10" i="15" s="1"/>
  <c r="C11" i="15"/>
  <c r="B11" i="15" s="1"/>
  <c r="E11" i="15"/>
  <c r="F11" i="15" s="1"/>
  <c r="G11" i="15" s="1"/>
  <c r="C12" i="15"/>
  <c r="B12" i="15" s="1"/>
  <c r="E12" i="15"/>
  <c r="F12" i="15"/>
  <c r="G12" i="15" s="1"/>
  <c r="C13" i="15"/>
  <c r="B13" i="15" s="1"/>
  <c r="E13" i="15"/>
  <c r="F13" i="15" s="1"/>
  <c r="G13" i="15" s="1"/>
  <c r="C14" i="15"/>
  <c r="B14" i="15" s="1"/>
  <c r="E14" i="15"/>
  <c r="F14" i="15" s="1"/>
  <c r="G14" i="15" s="1"/>
  <c r="C15" i="15"/>
  <c r="B15" i="15" s="1"/>
  <c r="E15" i="15"/>
  <c r="F15" i="15" s="1"/>
  <c r="G15" i="15" s="1"/>
  <c r="C16" i="15"/>
  <c r="B16" i="15" s="1"/>
  <c r="E16" i="15"/>
  <c r="F16" i="15"/>
  <c r="G16" i="15" s="1"/>
  <c r="C17" i="15"/>
  <c r="B17" i="15" s="1"/>
  <c r="E17" i="15"/>
  <c r="F17" i="15"/>
  <c r="G17" i="15"/>
  <c r="C18" i="15"/>
  <c r="B18" i="15" s="1"/>
  <c r="E18" i="15"/>
  <c r="F18" i="15"/>
  <c r="G18" i="15" s="1"/>
  <c r="C19" i="15"/>
  <c r="B19" i="15" s="1"/>
  <c r="E19" i="15"/>
  <c r="F19" i="15"/>
  <c r="G19" i="15"/>
  <c r="C20" i="15"/>
  <c r="B20" i="15" s="1"/>
  <c r="E20" i="15"/>
  <c r="F20" i="15" s="1"/>
  <c r="G20" i="15" s="1"/>
  <c r="C21" i="15"/>
  <c r="B21" i="15" s="1"/>
  <c r="E21" i="15"/>
  <c r="F21" i="15" s="1"/>
  <c r="G21" i="15" s="1"/>
  <c r="N18" i="7" l="1"/>
  <c r="N17" i="7"/>
  <c r="N16" i="7"/>
  <c r="N15" i="7"/>
  <c r="N14" i="7"/>
  <c r="N13" i="7"/>
  <c r="N12" i="7"/>
  <c r="N11" i="7"/>
  <c r="N10" i="7"/>
  <c r="N9" i="7"/>
  <c r="N8" i="7"/>
  <c r="N7" i="7"/>
  <c r="N6" i="7"/>
  <c r="N5" i="7"/>
  <c r="N4" i="7"/>
  <c r="G20" i="14"/>
  <c r="F20" i="14"/>
  <c r="E20" i="14"/>
  <c r="C20" i="14"/>
  <c r="B20" i="14"/>
  <c r="G19" i="14"/>
  <c r="F19" i="14"/>
  <c r="E19" i="14"/>
  <c r="C19" i="14"/>
  <c r="B19" i="14"/>
  <c r="G18" i="14"/>
  <c r="F18" i="14"/>
  <c r="E18" i="14"/>
  <c r="C18" i="14"/>
  <c r="B18" i="14"/>
  <c r="G17" i="14"/>
  <c r="F17" i="14"/>
  <c r="E17" i="14"/>
  <c r="C17" i="14"/>
  <c r="B17" i="14"/>
  <c r="G16" i="14"/>
  <c r="F16" i="14"/>
  <c r="E16" i="14"/>
  <c r="C16" i="14"/>
  <c r="B16" i="14"/>
  <c r="G15" i="14"/>
  <c r="F15" i="14"/>
  <c r="E15" i="14"/>
  <c r="C15" i="14"/>
  <c r="B15" i="14"/>
  <c r="G14" i="14"/>
  <c r="F14" i="14"/>
  <c r="E14" i="14"/>
  <c r="C14" i="14"/>
  <c r="B14" i="14"/>
  <c r="G13" i="14"/>
  <c r="F13" i="14"/>
  <c r="E13" i="14"/>
  <c r="C13" i="14"/>
  <c r="B13" i="14"/>
  <c r="G12" i="14"/>
  <c r="F12" i="14"/>
  <c r="E12" i="14"/>
  <c r="C12" i="14"/>
  <c r="B12" i="14"/>
  <c r="G11" i="14"/>
  <c r="F11" i="14"/>
  <c r="E11" i="14"/>
  <c r="C11" i="14"/>
  <c r="B11" i="14"/>
  <c r="G10" i="14"/>
  <c r="F10" i="14"/>
  <c r="E10" i="14"/>
  <c r="C10" i="14"/>
  <c r="B10" i="14"/>
  <c r="G9" i="14"/>
  <c r="F9" i="14"/>
  <c r="E9" i="14"/>
  <c r="C9" i="14"/>
  <c r="B9" i="14"/>
  <c r="G8" i="14"/>
  <c r="F8" i="14"/>
  <c r="E8" i="14"/>
  <c r="C8" i="14"/>
  <c r="B8" i="14"/>
  <c r="G7" i="14"/>
  <c r="F7" i="14"/>
  <c r="E7" i="14"/>
  <c r="C7" i="14"/>
  <c r="B7" i="14"/>
  <c r="G6" i="14"/>
  <c r="F6" i="14"/>
  <c r="E6" i="14"/>
  <c r="C6" i="14"/>
  <c r="B6" i="14"/>
  <c r="G20" i="13"/>
  <c r="F20" i="13"/>
  <c r="E20" i="13"/>
  <c r="C20" i="13"/>
  <c r="B20" i="13"/>
  <c r="G19" i="13"/>
  <c r="F19" i="13"/>
  <c r="E19" i="13"/>
  <c r="C19" i="13"/>
  <c r="B19" i="13"/>
  <c r="G18" i="13"/>
  <c r="F18" i="13"/>
  <c r="E18" i="13"/>
  <c r="C18" i="13"/>
  <c r="B18" i="13"/>
  <c r="G17" i="13"/>
  <c r="F17" i="13"/>
  <c r="E17" i="13"/>
  <c r="C17" i="13"/>
  <c r="B17" i="13"/>
  <c r="G16" i="13"/>
  <c r="F16" i="13"/>
  <c r="E16" i="13"/>
  <c r="C16" i="13"/>
  <c r="B16" i="13"/>
  <c r="G15" i="13"/>
  <c r="F15" i="13"/>
  <c r="E15" i="13"/>
  <c r="C15" i="13"/>
  <c r="B15" i="13"/>
  <c r="G14" i="13"/>
  <c r="F14" i="13"/>
  <c r="E14" i="13"/>
  <c r="C14" i="13"/>
  <c r="B14" i="13"/>
  <c r="G13" i="13"/>
  <c r="F13" i="13"/>
  <c r="E13" i="13"/>
  <c r="C13" i="13"/>
  <c r="B13" i="13"/>
  <c r="G12" i="13"/>
  <c r="F12" i="13"/>
  <c r="E12" i="13"/>
  <c r="C12" i="13"/>
  <c r="B12" i="13"/>
  <c r="G11" i="13"/>
  <c r="F11" i="13"/>
  <c r="E11" i="13"/>
  <c r="C11" i="13"/>
  <c r="B11" i="13"/>
  <c r="G10" i="13"/>
  <c r="F10" i="13"/>
  <c r="E10" i="13"/>
  <c r="C10" i="13"/>
  <c r="B10" i="13"/>
  <c r="G9" i="13"/>
  <c r="F9" i="13"/>
  <c r="E9" i="13"/>
  <c r="C9" i="13"/>
  <c r="B9" i="13"/>
  <c r="G8" i="13"/>
  <c r="F8" i="13"/>
  <c r="E8" i="13"/>
  <c r="C8" i="13"/>
  <c r="B8" i="13"/>
  <c r="G7" i="13"/>
  <c r="F7" i="13"/>
  <c r="E7" i="13"/>
  <c r="C7" i="13"/>
  <c r="B7" i="13"/>
  <c r="G6" i="13"/>
  <c r="F6" i="13"/>
  <c r="E6" i="13"/>
  <c r="C6" i="13"/>
  <c r="B6" i="13"/>
</calcChain>
</file>

<file path=xl/sharedStrings.xml><?xml version="1.0" encoding="utf-8"?>
<sst xmlns="http://schemas.openxmlformats.org/spreadsheetml/2006/main" count="1369" uniqueCount="445">
  <si>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</si>
  <si>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</si>
  <si>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</si>
  <si>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</si>
  <si>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</si>
  <si>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</si>
  <si>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</si>
  <si>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</si>
  <si>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</si>
  <si>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</si>
  <si>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</si>
  <si>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</si>
  <si>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</si>
  <si>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</si>
  <si>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</si>
  <si>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</si>
  <si>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</si>
  <si>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</si>
  <si>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</si>
  <si>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</si>
  <si>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</si>
  <si>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</si>
  <si>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</si>
  <si>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</si>
  <si>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</si>
  <si>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</si>
  <si>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</si>
  <si>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</si>
  <si>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</si>
  <si>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</si>
  <si>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</si>
  <si>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</si>
  <si>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</si>
  <si>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</si>
  <si>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</si>
  <si>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</si>
  <si>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</si>
  <si>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</si>
  <si>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</si>
  <si>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</si>
  <si>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</si>
  <si>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</si>
  <si>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</si>
  <si>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</si>
  <si>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</si>
  <si>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</si>
  <si>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</si>
  <si>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</si>
  <si>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</si>
  <si>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</si>
  <si>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</si>
  <si>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</si>
  <si>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</si>
  <si>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</si>
  <si>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</si>
  <si>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</si>
  <si>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青岛麦莎</t>
  </si>
  <si>
    <t>生产工厂</t>
  </si>
  <si>
    <t>东港麦莎</t>
  </si>
  <si>
    <t>订单基础信息</t>
  </si>
  <si>
    <t>生产•出货进度</t>
  </si>
  <si>
    <t>指示•确认资料</t>
  </si>
  <si>
    <t>款号</t>
  </si>
  <si>
    <t>TABBAL81001</t>
  </si>
  <si>
    <t>合同交期</t>
  </si>
  <si>
    <t>产前确认样</t>
  </si>
  <si>
    <t>有</t>
  </si>
  <si>
    <t>无</t>
  </si>
  <si>
    <t>品名</t>
  </si>
  <si>
    <t>男式三层冲锋衣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</si>
  <si>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</si>
  <si>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</si>
  <si>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</si>
  <si>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</si>
  <si>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</si>
  <si>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</si>
  <si>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</si>
  <si>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</si>
  <si>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</si>
  <si>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CGDD22110200495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</si>
  <si>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</si>
  <si>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</si>
  <si>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</si>
  <si>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</si>
  <si>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</si>
  <si>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</si>
  <si>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</si>
  <si>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</si>
  <si>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</si>
  <si>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</si>
  <si>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</si>
  <si>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</si>
  <si>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</si>
  <si>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</si>
  <si>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</si>
  <si>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</si>
  <si>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</si>
  <si>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</si>
  <si>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</si>
  <si>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</si>
  <si>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</si>
  <si>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</si>
  <si>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</si>
  <si>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</si>
  <si>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</si>
  <si>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</si>
  <si>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</si>
  <si>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</si>
  <si>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</si>
  <si>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</si>
  <si>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</si>
  <si>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</si>
  <si>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</si>
  <si>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</si>
  <si>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</si>
  <si>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XXXL</t>
  </si>
  <si>
    <t>未裁齐原因</t>
  </si>
  <si>
    <t>藏蓝色</t>
  </si>
  <si>
    <t>旷野橘</t>
  </si>
  <si>
    <t>高级灰/蓝色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</si>
  <si>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</si>
  <si>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藏蓝色/20件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</si>
  <si>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</si>
  <si>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</si>
  <si>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</si>
  <si>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</si>
  <si>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</si>
  <si>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1.胸兜拉链上止口皱，下止口印痕太重</t>
  </si>
  <si>
    <t>2.袖笼压胶死褶</t>
  </si>
  <si>
    <t>3.内里胶条不顺直</t>
  </si>
  <si>
    <t>4.前门吃纵，吃量不均匀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</si>
  <si>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</si>
  <si>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</si>
  <si>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</si>
  <si>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</si>
  <si>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</si>
  <si>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</si>
  <si>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</si>
  <si>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</si>
  <si>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</si>
  <si>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王淑波</t>
  </si>
  <si>
    <t>查验时间</t>
  </si>
  <si>
    <t>工厂负责人</t>
  </si>
  <si>
    <t>唐永超</t>
  </si>
  <si>
    <t>【整改结果】</t>
  </si>
  <si>
    <t>复核时间</t>
  </si>
  <si>
    <t>QC规格测量表</t>
  </si>
  <si>
    <t>产品代码：</t>
  </si>
  <si>
    <t>男冲锋衣外套类</t>
  </si>
  <si>
    <t>部位名称</t>
  </si>
  <si>
    <t>指示规格 FINAL SPEC</t>
  </si>
  <si>
    <t>样品规格 SAMPLE SPEC</t>
  </si>
  <si>
    <t>165/88B</t>
  </si>
  <si>
    <t>170/92B</t>
  </si>
  <si>
    <t>175/96B</t>
  </si>
  <si>
    <t>180/100B</t>
  </si>
  <si>
    <t>185/104B</t>
  </si>
  <si>
    <t>190/108B</t>
  </si>
  <si>
    <t>后中长</t>
  </si>
  <si>
    <t>+0.3/0</t>
  </si>
  <si>
    <t>0/0</t>
  </si>
  <si>
    <t>+0.2/0</t>
  </si>
  <si>
    <t>0.3+/0</t>
  </si>
  <si>
    <t>前中长</t>
  </si>
  <si>
    <t>+0.3/0.3</t>
  </si>
  <si>
    <t>+0.4/+0.2</t>
  </si>
  <si>
    <t>+0.4/0</t>
  </si>
  <si>
    <t>胸围</t>
  </si>
  <si>
    <t>腰围</t>
  </si>
  <si>
    <t>0/-0.5</t>
  </si>
  <si>
    <t>摆围</t>
  </si>
  <si>
    <t>肩宽</t>
  </si>
  <si>
    <t>-0.5/-0.4</t>
  </si>
  <si>
    <t>-0.6/-0.8</t>
  </si>
  <si>
    <t>-1/-0.7</t>
  </si>
  <si>
    <t>-1/-1</t>
  </si>
  <si>
    <t>-0.8/-0.8</t>
  </si>
  <si>
    <t>前领高</t>
  </si>
  <si>
    <t>0/-0.2</t>
  </si>
  <si>
    <t>-0.2/-0.2</t>
  </si>
  <si>
    <t>0/-0.3</t>
  </si>
  <si>
    <t>下领围</t>
  </si>
  <si>
    <t>+0.2/+0.2</t>
  </si>
  <si>
    <t>+0.3/+0.3</t>
  </si>
  <si>
    <t>肩点袖长</t>
  </si>
  <si>
    <t>袖肥/2（参考）</t>
  </si>
  <si>
    <t>袖肘围/2</t>
  </si>
  <si>
    <t>袖口围/2(松量)</t>
  </si>
  <si>
    <t>帽高</t>
  </si>
  <si>
    <t>+0.4/+0.3</t>
  </si>
  <si>
    <t>+0.5/+0.3</t>
  </si>
  <si>
    <t>帽宽</t>
  </si>
  <si>
    <t>外插手袋口长</t>
  </si>
  <si>
    <t>胸袋拉链长</t>
  </si>
  <si>
    <t xml:space="preserve">     初期请洗测2-3件，有问题的另加测量数量。</t>
  </si>
  <si>
    <t>验货时间：11月8日</t>
  </si>
  <si>
    <t>跟单QC:王淑波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</si>
  <si>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</si>
  <si>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</si>
  <si>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</si>
  <si>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</si>
  <si>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</si>
  <si>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</si>
  <si>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</si>
  <si>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</si>
  <si>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</si>
  <si>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</si>
  <si>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</si>
  <si>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</si>
  <si>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</si>
  <si>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</si>
  <si>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关燕</t>
  </si>
  <si>
    <t>样品规格  SAMPLE SPEC</t>
  </si>
  <si>
    <t>L（洗前）</t>
  </si>
  <si>
    <t>L（洗后）</t>
  </si>
  <si>
    <t>XL（洗前）</t>
  </si>
  <si>
    <t>XL（洗后）</t>
  </si>
  <si>
    <t>1/0.5</t>
  </si>
  <si>
    <t>0.5/0.3</t>
  </si>
  <si>
    <t>-0.7/0.5</t>
  </si>
  <si>
    <t>-1.2/0.3</t>
  </si>
  <si>
    <t>-0.5/-0</t>
  </si>
  <si>
    <t>-0.5/0</t>
  </si>
  <si>
    <t>0/0.5</t>
  </si>
  <si>
    <t>0/0.3</t>
  </si>
  <si>
    <t>-1.5/-1</t>
  </si>
  <si>
    <t>-1/-1.2</t>
  </si>
  <si>
    <t>0.6/0</t>
  </si>
  <si>
    <t>0/-0.4</t>
  </si>
  <si>
    <t>-1/-0</t>
  </si>
  <si>
    <t>-1/0.5</t>
  </si>
  <si>
    <t>-0.3/0</t>
  </si>
  <si>
    <t>0.3/0.5</t>
  </si>
  <si>
    <t>0.2/0.3</t>
  </si>
  <si>
    <t>0/0.2</t>
  </si>
  <si>
    <t>-0.3/0.2</t>
  </si>
  <si>
    <t>-0.5/0.5</t>
  </si>
  <si>
    <t>-0.6/0.2</t>
  </si>
  <si>
    <t>0.5/-0.5</t>
  </si>
  <si>
    <t>0.2/-0.7</t>
  </si>
  <si>
    <t>-0.2/0.3</t>
  </si>
  <si>
    <t>-0.5/0.8</t>
  </si>
  <si>
    <t>-0.3/0.5</t>
  </si>
  <si>
    <t>QC出货报告书</t>
  </si>
  <si>
    <t>TAZZAN81018</t>
  </si>
  <si>
    <t>产品名称</t>
  </si>
  <si>
    <t>男式皮肤衣</t>
  </si>
  <si>
    <t>莒县鑫星</t>
  </si>
  <si>
    <t>合同日期</t>
  </si>
  <si>
    <t>检验资料确认</t>
  </si>
  <si>
    <t>交货形式</t>
  </si>
  <si>
    <t>面料第三方合格报告</t>
  </si>
  <si>
    <t>验货次数</t>
  </si>
  <si>
    <t>非直发</t>
  </si>
  <si>
    <t>俄罗斯S</t>
  </si>
  <si>
    <t>天津库</t>
  </si>
  <si>
    <t>俄罗斯K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</si>
  <si>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</si>
  <si>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</si>
  <si>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</si>
  <si>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</si>
  <si>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</si>
  <si>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</si>
  <si>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</si>
  <si>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</si>
  <si>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</si>
  <si>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</si>
  <si>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</si>
  <si>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</si>
  <si>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</si>
  <si>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</si>
  <si>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</si>
  <si>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</si>
  <si>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</si>
  <si>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</si>
  <si>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</si>
  <si>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</si>
  <si>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</si>
  <si>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</si>
  <si>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</si>
  <si>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</si>
  <si>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>米白色  S M L XL XXL 全检</t>
  </si>
  <si>
    <t>情况说明：</t>
  </si>
  <si>
    <t xml:space="preserve">【问题点描述】  </t>
  </si>
  <si>
    <t>1、面料脏污*2</t>
  </si>
  <si>
    <t>2、帽舌压胶不平顺*1</t>
  </si>
  <si>
    <t>3、侧兜隐形拉链起皱*1</t>
  </si>
  <si>
    <t>4  袖口贴压胶有脏污 *1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</si>
  <si>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</si>
  <si>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</si>
  <si>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</si>
  <si>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</si>
  <si>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</si>
  <si>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</si>
  <si>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不良品已经挑出来不出货</t>
  </si>
  <si>
    <t>服装QC部门</t>
  </si>
  <si>
    <t>检验人</t>
  </si>
  <si>
    <t>周云涌</t>
  </si>
  <si>
    <t xml:space="preserve">     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</si>
  <si>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</si>
  <si>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</si>
  <si>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</si>
  <si>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</si>
  <si>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</si>
  <si>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</si>
  <si>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</si>
  <si>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</si>
  <si>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</si>
  <si>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</si>
  <si>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</si>
  <si>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</si>
  <si>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</si>
  <si>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</si>
  <si>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</si>
  <si>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</si>
  <si>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</si>
  <si>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4284#</t>
  </si>
  <si>
    <t>T800+TPU白膜+30D雪纱</t>
  </si>
  <si>
    <t>19SS高级灰</t>
  </si>
  <si>
    <t>YES</t>
  </si>
  <si>
    <t>4297#</t>
  </si>
  <si>
    <t>4294#</t>
  </si>
  <si>
    <t>4296#</t>
  </si>
  <si>
    <t>4293#</t>
  </si>
  <si>
    <t>4295#</t>
  </si>
  <si>
    <t>4285#</t>
  </si>
  <si>
    <t>19SS黑色</t>
  </si>
  <si>
    <t>4289#</t>
  </si>
  <si>
    <t>23SS藏蓝色</t>
  </si>
  <si>
    <t>3814#</t>
  </si>
  <si>
    <t>4290#</t>
  </si>
  <si>
    <t>4286#</t>
  </si>
  <si>
    <t>3812#</t>
  </si>
  <si>
    <t>3815#</t>
  </si>
  <si>
    <t>4291#</t>
  </si>
  <si>
    <t>4292#</t>
  </si>
  <si>
    <t>制表时间：2022/10/20</t>
  </si>
  <si>
    <t>测试人签名：付汝亮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</si>
  <si>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</si>
  <si>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</si>
  <si>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</si>
  <si>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</si>
  <si>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</si>
  <si>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</si>
  <si>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</si>
  <si>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</si>
  <si>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</si>
  <si>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2%/1%</t>
  </si>
  <si>
    <t>2.5%/1.5%</t>
  </si>
  <si>
    <t>1.5%/1.9%</t>
  </si>
  <si>
    <t>1%/1.5%</t>
  </si>
  <si>
    <t>3%/3%</t>
  </si>
  <si>
    <t>2.8%/1.7%</t>
  </si>
  <si>
    <t>2.5%/3%</t>
  </si>
  <si>
    <t>3%/1%</t>
  </si>
  <si>
    <t>1.5%/1.5%</t>
  </si>
  <si>
    <t>2.2%/2.2%</t>
  </si>
  <si>
    <t>制表时间：2022-10-24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</si>
  <si>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</si>
  <si>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</si>
  <si>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</si>
  <si>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</si>
  <si>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</si>
  <si>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</si>
  <si>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</si>
  <si>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</si>
  <si>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</si>
  <si>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</si>
  <si>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洗测3次</t>
  </si>
  <si>
    <t>RPPS1138-1</t>
  </si>
  <si>
    <t>G14FW1100</t>
  </si>
  <si>
    <t>里料</t>
  </si>
  <si>
    <t>乾丰</t>
  </si>
  <si>
    <t>5#尼龙雾面防水开尾DABLH头</t>
  </si>
  <si>
    <t>拉链</t>
  </si>
  <si>
    <t>SBS</t>
  </si>
  <si>
    <t xml:space="preserve"> ZM00059</t>
  </si>
  <si>
    <t>主标</t>
  </si>
  <si>
    <t>常美</t>
  </si>
  <si>
    <t>物料6</t>
  </si>
  <si>
    <t>物料7</t>
  </si>
  <si>
    <t>物料8</t>
  </si>
  <si>
    <t>物料9</t>
  </si>
  <si>
    <t>物料10</t>
  </si>
  <si>
    <t>ZM00060</t>
  </si>
  <si>
    <t>尺码标</t>
  </si>
  <si>
    <t>G21SSXJ018</t>
  </si>
  <si>
    <t>弹力绳</t>
  </si>
  <si>
    <t>泰丰</t>
  </si>
  <si>
    <t>高级灰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</si>
  <si>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</si>
  <si>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</si>
  <si>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</si>
  <si>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</si>
  <si>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</si>
  <si>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</si>
  <si>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</si>
  <si>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水压5000</t>
  </si>
  <si>
    <t>批号</t>
  </si>
  <si>
    <t>制表时间：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</si>
  <si>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</si>
  <si>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</si>
  <si>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</si>
  <si>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</si>
  <si>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</si>
  <si>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</si>
  <si>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洗测5次</t>
  </si>
  <si>
    <t>左前胸
左袖 
帽口</t>
  </si>
  <si>
    <t>反光银印花</t>
  </si>
  <si>
    <t>油墨黑色</t>
  </si>
  <si>
    <t>制表时间：2022-10-25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</si>
  <si>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</si>
  <si>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</si>
  <si>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</si>
  <si>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</si>
  <si>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东莞泰丰</t>
  </si>
  <si>
    <t xml:space="preserve"> G21SSXJ018</t>
  </si>
  <si>
    <t>黑色</t>
  </si>
  <si>
    <t>上海锦湾</t>
  </si>
  <si>
    <t>G14FWZD017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</si>
  <si>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</si>
  <si>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0</t>
  </si>
  <si>
    <t>侧袋口长</t>
    <phoneticPr fontId="28" type="noConversion"/>
  </si>
  <si>
    <t>前领高</t>
    <phoneticPr fontId="28" type="noConversion"/>
  </si>
  <si>
    <t>袖口围/2（平量）</t>
  </si>
  <si>
    <t>袖口围/2（拉量）</t>
  </si>
  <si>
    <t>0</t>
    <phoneticPr fontId="37" type="noConversion"/>
  </si>
  <si>
    <t>袖肥/2，袖山向下15cm，裆差0.3</t>
    <phoneticPr fontId="28" type="noConversion"/>
  </si>
  <si>
    <t>+0.5</t>
    <phoneticPr fontId="37" type="noConversion"/>
  </si>
  <si>
    <t>+0.8</t>
    <phoneticPr fontId="37" type="noConversion"/>
  </si>
  <si>
    <t>+1</t>
    <phoneticPr fontId="37" type="noConversion"/>
  </si>
  <si>
    <t>摆围，拉量</t>
    <phoneticPr fontId="28" type="noConversion"/>
  </si>
  <si>
    <t>+1.5</t>
    <phoneticPr fontId="37" type="noConversion"/>
  </si>
  <si>
    <t>胸围，后中向下27.8,裆差0.7</t>
    <phoneticPr fontId="28" type="noConversion"/>
  </si>
  <si>
    <t>-0.5</t>
    <phoneticPr fontId="37" type="noConversion"/>
  </si>
  <si>
    <t>-1</t>
    <phoneticPr fontId="37" type="noConversion"/>
  </si>
  <si>
    <t>莒县鑫星</t>
    <phoneticPr fontId="37" type="noConversion"/>
  </si>
  <si>
    <t>男式皮肤衣</t>
    <phoneticPr fontId="37" type="noConversion"/>
  </si>
  <si>
    <t>TAZZAN81018</t>
    <phoneticPr fontId="37" type="noConversion"/>
  </si>
  <si>
    <t>验货时间：12月27日</t>
    <phoneticPr fontId="37" type="noConversion"/>
  </si>
  <si>
    <t>跟单QC:郑伟</t>
    <phoneticPr fontId="37" type="noConversion"/>
  </si>
  <si>
    <t>李园园</t>
  </si>
  <si>
    <t>李园园</t>
    <phoneticPr fontId="37" type="noConversion"/>
  </si>
  <si>
    <t>采购凭证编号：CGDD24122400001</t>
    <phoneticPr fontId="37" type="noConversion"/>
  </si>
  <si>
    <t>非直发</t>
    <phoneticPr fontId="3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</si>
</sst>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/d;@"/>
  </numFmts>
  <fonts count="42" x14ac:knownFonts="1">
    <font>
      <sz val="12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sz val="12"/>
      <name val="宋体"/>
      <family val="3"/>
      <charset val="134"/>
      <scheme val="major"/>
    </font>
    <font>
      <sz val="12"/>
      <color theme="1"/>
      <name val="宋体"/>
      <family val="3"/>
      <charset val="134"/>
      <scheme val="major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1"/>
      <name val="宋体"/>
      <family val="3"/>
      <charset val="134"/>
    </font>
    <font>
      <sz val="10"/>
      <name val="宋体"/>
      <family val="3"/>
      <charset val="134"/>
    </font>
    <font>
      <b/>
      <sz val="11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u/>
      <sz val="11"/>
      <color rgb="FF800080"/>
      <name val="宋体"/>
      <family val="3"/>
      <charset val="134"/>
      <scheme val="minor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u/>
      <sz val="11"/>
      <color rgb="FF0000FF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0"/>
      <color rgb="FF000000"/>
      <name val="Calibri"/>
      <family val="2"/>
    </font>
    <font>
      <sz val="9"/>
      <name val="宋体"/>
      <family val="3"/>
      <charset val="134"/>
      <scheme val="minor"/>
    </font>
    <font>
      <sz val="10"/>
      <name val="微软雅黑"/>
      <family val="2"/>
      <charset val="134"/>
    </font>
    <font>
      <sz val="11"/>
      <color indexed="8"/>
      <name val="宋体"/>
      <family val="3"/>
      <charset val="134"/>
    </font>
    <font>
      <b/>
      <sz val="10"/>
      <name val="微软雅黑"/>
      <family val="2"/>
      <charset val="134"/>
    </font>
    <font>
      <sz val="11"/>
      <color theme="1"/>
      <name val="宋体"/>
      <family val="2"/>
      <charset val="13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 tint="0.799920651875362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7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3">
    <xf numFmtId="0" fontId="0" fillId="0" borderId="0"/>
    <xf numFmtId="0" fontId="34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0" fillId="0" borderId="0">
      <alignment vertical="center"/>
    </xf>
    <xf numFmtId="0" fontId="10" fillId="0" borderId="0">
      <alignment vertical="center"/>
    </xf>
    <xf numFmtId="0" fontId="35" fillId="0" borderId="0"/>
    <xf numFmtId="0" fontId="15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41" fillId="0" borderId="0">
      <alignment vertical="center"/>
    </xf>
  </cellStyleXfs>
  <cellXfs count="383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wrapText="1"/>
    </xf>
    <xf numFmtId="9" fontId="0" fillId="0" borderId="2" xfId="0" applyNumberFormat="1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58" fontId="0" fillId="0" borderId="2" xfId="0" applyNumberFormat="1" applyBorder="1"/>
    <xf numFmtId="20" fontId="0" fillId="0" borderId="2" xfId="0" applyNumberFormat="1" applyBorder="1" applyAlignment="1">
      <alignment horizont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10" fontId="0" fillId="0" borderId="2" xfId="0" applyNumberFormat="1" applyBorder="1" applyAlignment="1">
      <alignment horizontal="center"/>
    </xf>
    <xf numFmtId="49" fontId="0" fillId="0" borderId="2" xfId="0" applyNumberFormat="1" applyBorder="1" applyAlignment="1">
      <alignment horizontal="center"/>
    </xf>
    <xf numFmtId="0" fontId="0" fillId="0" borderId="5" xfId="0" applyBorder="1"/>
    <xf numFmtId="0" fontId="10" fillId="0" borderId="0" xfId="0" applyFont="1" applyAlignment="1">
      <alignment vertical="center"/>
    </xf>
    <xf numFmtId="0" fontId="11" fillId="3" borderId="0" xfId="4" applyFont="1" applyFill="1"/>
    <xf numFmtId="0" fontId="13" fillId="0" borderId="2" xfId="3" applyFont="1" applyBorder="1" applyAlignment="1">
      <alignment horizontal="center"/>
    </xf>
    <xf numFmtId="0" fontId="13" fillId="0" borderId="3" xfId="3" applyFont="1" applyBorder="1" applyAlignment="1">
      <alignment horizontal="left" vertical="center"/>
    </xf>
    <xf numFmtId="0" fontId="13" fillId="0" borderId="12" xfId="3" applyFont="1" applyBorder="1" applyAlignment="1">
      <alignment horizontal="center"/>
    </xf>
    <xf numFmtId="0" fontId="13" fillId="0" borderId="4" xfId="3" applyFont="1" applyBorder="1" applyAlignment="1">
      <alignment horizontal="center"/>
    </xf>
    <xf numFmtId="0" fontId="13" fillId="0" borderId="7" xfId="3" applyFont="1" applyBorder="1" applyAlignment="1">
      <alignment horizontal="center"/>
    </xf>
    <xf numFmtId="0" fontId="13" fillId="0" borderId="2" xfId="3" applyFont="1" applyBorder="1" applyAlignment="1">
      <alignment horizontal="left"/>
    </xf>
    <xf numFmtId="0" fontId="11" fillId="3" borderId="13" xfId="4" applyFont="1" applyFill="1" applyBorder="1"/>
    <xf numFmtId="49" fontId="11" fillId="3" borderId="14" xfId="4" applyNumberFormat="1" applyFont="1" applyFill="1" applyBorder="1" applyAlignment="1">
      <alignment horizontal="center"/>
    </xf>
    <xf numFmtId="49" fontId="11" fillId="3" borderId="14" xfId="4" applyNumberFormat="1" applyFont="1" applyFill="1" applyBorder="1" applyAlignment="1">
      <alignment horizontal="right"/>
    </xf>
    <xf numFmtId="49" fontId="11" fillId="3" borderId="14" xfId="4" applyNumberFormat="1" applyFont="1" applyFill="1" applyBorder="1" applyAlignment="1">
      <alignment horizontal="right" vertical="center"/>
    </xf>
    <xf numFmtId="49" fontId="11" fillId="3" borderId="15" xfId="4" applyNumberFormat="1" applyFont="1" applyFill="1" applyBorder="1" applyAlignment="1">
      <alignment horizontal="center"/>
    </xf>
    <xf numFmtId="0" fontId="12" fillId="3" borderId="0" xfId="4" applyFont="1" applyFill="1"/>
    <xf numFmtId="0" fontId="0" fillId="3" borderId="0" xfId="6" applyFont="1" applyFill="1">
      <alignment vertical="center"/>
    </xf>
    <xf numFmtId="0" fontId="10" fillId="0" borderId="2" xfId="0" applyFont="1" applyBorder="1" applyAlignment="1">
      <alignment vertical="center"/>
    </xf>
    <xf numFmtId="49" fontId="13" fillId="0" borderId="7" xfId="3" applyNumberFormat="1" applyFont="1" applyBorder="1" applyAlignment="1">
      <alignment horizontal="center"/>
    </xf>
    <xf numFmtId="49" fontId="13" fillId="0" borderId="2" xfId="3" applyNumberFormat="1" applyFont="1" applyBorder="1" applyAlignment="1">
      <alignment horizontal="center"/>
    </xf>
    <xf numFmtId="14" fontId="12" fillId="3" borderId="0" xfId="4" applyNumberFormat="1" applyFont="1" applyFill="1"/>
    <xf numFmtId="0" fontId="15" fillId="0" borderId="0" xfId="2" applyAlignment="1">
      <alignment horizontal="left" vertical="center"/>
    </xf>
    <xf numFmtId="0" fontId="17" fillId="0" borderId="18" xfId="2" applyFont="1" applyBorder="1" applyAlignment="1">
      <alignment horizontal="left" vertical="center"/>
    </xf>
    <xf numFmtId="0" fontId="17" fillId="0" borderId="19" xfId="2" applyFont="1" applyBorder="1" applyAlignment="1">
      <alignment horizontal="center" vertical="center"/>
    </xf>
    <xf numFmtId="0" fontId="19" fillId="0" borderId="19" xfId="2" applyFont="1" applyBorder="1">
      <alignment vertical="center"/>
    </xf>
    <xf numFmtId="0" fontId="17" fillId="0" borderId="19" xfId="2" applyFont="1" applyBorder="1">
      <alignment vertical="center"/>
    </xf>
    <xf numFmtId="0" fontId="17" fillId="0" borderId="20" xfId="2" applyFont="1" applyBorder="1">
      <alignment vertical="center"/>
    </xf>
    <xf numFmtId="0" fontId="18" fillId="0" borderId="21" xfId="2" applyFont="1" applyBorder="1" applyAlignment="1">
      <alignment horizontal="center" vertical="center"/>
    </xf>
    <xf numFmtId="0" fontId="17" fillId="0" borderId="21" xfId="2" applyFont="1" applyBorder="1">
      <alignment vertical="center"/>
    </xf>
    <xf numFmtId="0" fontId="17" fillId="0" borderId="20" xfId="2" applyFont="1" applyBorder="1" applyAlignment="1">
      <alignment horizontal="left" vertical="center"/>
    </xf>
    <xf numFmtId="0" fontId="18" fillId="0" borderId="21" xfId="2" applyFont="1" applyBorder="1" applyAlignment="1">
      <alignment horizontal="right" vertical="center"/>
    </xf>
    <xf numFmtId="0" fontId="17" fillId="0" borderId="21" xfId="2" applyFont="1" applyBorder="1" applyAlignment="1">
      <alignment horizontal="left" vertical="center"/>
    </xf>
    <xf numFmtId="0" fontId="17" fillId="0" borderId="22" xfId="2" applyFont="1" applyBorder="1">
      <alignment vertical="center"/>
    </xf>
    <xf numFmtId="0" fontId="17" fillId="0" borderId="23" xfId="2" applyFont="1" applyBorder="1">
      <alignment vertical="center"/>
    </xf>
    <xf numFmtId="0" fontId="19" fillId="0" borderId="23" xfId="2" applyFont="1" applyBorder="1">
      <alignment vertical="center"/>
    </xf>
    <xf numFmtId="0" fontId="19" fillId="0" borderId="23" xfId="2" applyFont="1" applyBorder="1" applyAlignment="1">
      <alignment horizontal="left" vertical="center"/>
    </xf>
    <xf numFmtId="0" fontId="17" fillId="0" borderId="0" xfId="2" applyFont="1">
      <alignment vertical="center"/>
    </xf>
    <xf numFmtId="0" fontId="19" fillId="0" borderId="0" xfId="2" applyFont="1">
      <alignment vertical="center"/>
    </xf>
    <xf numFmtId="0" fontId="19" fillId="0" borderId="0" xfId="2" applyFont="1" applyAlignment="1">
      <alignment horizontal="left" vertical="center"/>
    </xf>
    <xf numFmtId="0" fontId="17" fillId="0" borderId="18" xfId="2" applyFont="1" applyBorder="1">
      <alignment vertical="center"/>
    </xf>
    <xf numFmtId="0" fontId="19" fillId="0" borderId="21" xfId="2" applyFont="1" applyBorder="1" applyAlignment="1">
      <alignment horizontal="left" vertical="center"/>
    </xf>
    <xf numFmtId="0" fontId="19" fillId="0" borderId="21" xfId="2" applyFont="1" applyBorder="1">
      <alignment vertical="center"/>
    </xf>
    <xf numFmtId="0" fontId="17" fillId="0" borderId="19" xfId="2" applyFont="1" applyBorder="1" applyAlignment="1">
      <alignment horizontal="left" vertical="center"/>
    </xf>
    <xf numFmtId="0" fontId="17" fillId="0" borderId="22" xfId="2" applyFont="1" applyBorder="1" applyAlignment="1">
      <alignment horizontal="left" vertical="center"/>
    </xf>
    <xf numFmtId="176" fontId="19" fillId="0" borderId="23" xfId="2" applyNumberFormat="1" applyFont="1" applyBorder="1">
      <alignment vertical="center"/>
    </xf>
    <xf numFmtId="0" fontId="19" fillId="0" borderId="35" xfId="2" applyFont="1" applyBorder="1" applyAlignment="1">
      <alignment horizontal="left" vertical="center"/>
    </xf>
    <xf numFmtId="0" fontId="19" fillId="0" borderId="36" xfId="2" applyFont="1" applyBorder="1" applyAlignment="1">
      <alignment horizontal="left" vertical="center"/>
    </xf>
    <xf numFmtId="0" fontId="17" fillId="0" borderId="35" xfId="2" applyFont="1" applyBorder="1" applyAlignment="1">
      <alignment horizontal="left" vertical="center"/>
    </xf>
    <xf numFmtId="0" fontId="11" fillId="3" borderId="2" xfId="4" applyFont="1" applyFill="1" applyBorder="1" applyAlignment="1">
      <alignment horizontal="center" vertical="center"/>
    </xf>
    <xf numFmtId="0" fontId="11" fillId="3" borderId="7" xfId="4" applyFont="1" applyFill="1" applyBorder="1" applyAlignment="1">
      <alignment horizontal="center" vertical="center"/>
    </xf>
    <xf numFmtId="49" fontId="12" fillId="3" borderId="2" xfId="6" applyNumberFormat="1" applyFont="1" applyFill="1" applyBorder="1" applyAlignment="1">
      <alignment horizontal="center" vertical="center"/>
    </xf>
    <xf numFmtId="0" fontId="12" fillId="3" borderId="2" xfId="6" applyFont="1" applyFill="1" applyBorder="1" applyAlignment="1">
      <alignment horizontal="center" vertical="center"/>
    </xf>
    <xf numFmtId="0" fontId="12" fillId="3" borderId="41" xfId="6" applyFont="1" applyFill="1" applyBorder="1" applyAlignment="1">
      <alignment horizontal="center" vertical="center"/>
    </xf>
    <xf numFmtId="49" fontId="11" fillId="3" borderId="2" xfId="6" applyNumberFormat="1" applyFont="1" applyFill="1" applyBorder="1" applyAlignment="1">
      <alignment horizontal="center" vertical="center"/>
    </xf>
    <xf numFmtId="0" fontId="11" fillId="3" borderId="2" xfId="4" applyFont="1" applyFill="1" applyBorder="1"/>
    <xf numFmtId="0" fontId="21" fillId="0" borderId="42" xfId="2" applyFont="1" applyBorder="1" applyAlignment="1">
      <alignment horizontal="left" vertical="center"/>
    </xf>
    <xf numFmtId="0" fontId="20" fillId="0" borderId="43" xfId="2" applyFont="1" applyBorder="1" applyAlignment="1">
      <alignment horizontal="left" vertical="center"/>
    </xf>
    <xf numFmtId="0" fontId="20" fillId="0" borderId="18" xfId="2" applyFont="1" applyBorder="1" applyAlignment="1">
      <alignment horizontal="center" vertical="center"/>
    </xf>
    <xf numFmtId="0" fontId="20" fillId="0" borderId="19" xfId="2" applyFont="1" applyBorder="1" applyAlignment="1">
      <alignment horizontal="center" vertical="center"/>
    </xf>
    <xf numFmtId="0" fontId="20" fillId="0" borderId="20" xfId="2" applyFont="1" applyBorder="1" applyAlignment="1">
      <alignment horizontal="left" vertical="center"/>
    </xf>
    <xf numFmtId="0" fontId="18" fillId="0" borderId="21" xfId="2" applyFont="1" applyBorder="1" applyAlignment="1">
      <alignment horizontal="left" vertical="center"/>
    </xf>
    <xf numFmtId="0" fontId="18" fillId="0" borderId="35" xfId="2" applyFont="1" applyBorder="1" applyAlignment="1">
      <alignment horizontal="left" vertical="center"/>
    </xf>
    <xf numFmtId="0" fontId="20" fillId="0" borderId="21" xfId="2" applyFont="1" applyBorder="1" applyAlignment="1">
      <alignment horizontal="left" vertical="center"/>
    </xf>
    <xf numFmtId="0" fontId="20" fillId="0" borderId="20" xfId="2" applyFont="1" applyBorder="1">
      <alignment vertical="center"/>
    </xf>
    <xf numFmtId="0" fontId="20" fillId="0" borderId="20" xfId="2" applyFont="1" applyBorder="1" applyAlignment="1">
      <alignment horizontal="center" vertical="center"/>
    </xf>
    <xf numFmtId="0" fontId="18" fillId="0" borderId="20" xfId="2" applyFont="1" applyBorder="1" applyAlignment="1">
      <alignment horizontal="left" vertical="center"/>
    </xf>
    <xf numFmtId="0" fontId="23" fillId="0" borderId="22" xfId="2" applyFont="1" applyBorder="1">
      <alignment vertical="center"/>
    </xf>
    <xf numFmtId="0" fontId="20" fillId="0" borderId="18" xfId="2" applyFont="1" applyBorder="1">
      <alignment vertical="center"/>
    </xf>
    <xf numFmtId="0" fontId="15" fillId="0" borderId="19" xfId="2" applyBorder="1" applyAlignment="1">
      <alignment horizontal="left" vertical="center"/>
    </xf>
    <xf numFmtId="0" fontId="18" fillId="0" borderId="19" xfId="2" applyFont="1" applyBorder="1" applyAlignment="1">
      <alignment horizontal="left" vertical="center"/>
    </xf>
    <xf numFmtId="0" fontId="15" fillId="0" borderId="19" xfId="2" applyBorder="1">
      <alignment vertical="center"/>
    </xf>
    <xf numFmtId="0" fontId="20" fillId="0" borderId="19" xfId="2" applyFont="1" applyBorder="1">
      <alignment vertical="center"/>
    </xf>
    <xf numFmtId="0" fontId="15" fillId="0" borderId="21" xfId="2" applyBorder="1" applyAlignment="1">
      <alignment horizontal="left" vertical="center"/>
    </xf>
    <xf numFmtId="0" fontId="15" fillId="0" borderId="21" xfId="2" applyBorder="1">
      <alignment vertical="center"/>
    </xf>
    <xf numFmtId="0" fontId="20" fillId="0" borderId="21" xfId="2" applyFont="1" applyBorder="1">
      <alignment vertical="center"/>
    </xf>
    <xf numFmtId="0" fontId="18" fillId="0" borderId="23" xfId="2" applyFont="1" applyBorder="1" applyAlignment="1">
      <alignment horizontal="left" vertical="center"/>
    </xf>
    <xf numFmtId="0" fontId="20" fillId="0" borderId="21" xfId="2" applyFont="1" applyBorder="1" applyAlignment="1">
      <alignment horizontal="center" vertical="center"/>
    </xf>
    <xf numFmtId="0" fontId="21" fillId="0" borderId="44" xfId="2" applyFont="1" applyBorder="1">
      <alignment vertical="center"/>
    </xf>
    <xf numFmtId="0" fontId="21" fillId="0" borderId="45" xfId="2" applyFont="1" applyBorder="1">
      <alignment vertical="center"/>
    </xf>
    <xf numFmtId="0" fontId="18" fillId="0" borderId="45" xfId="2" applyFont="1" applyBorder="1">
      <alignment vertical="center"/>
    </xf>
    <xf numFmtId="58" fontId="15" fillId="0" borderId="45" xfId="2" applyNumberFormat="1" applyBorder="1">
      <alignment vertical="center"/>
    </xf>
    <xf numFmtId="0" fontId="18" fillId="0" borderId="34" xfId="2" applyFont="1" applyBorder="1" applyAlignment="1">
      <alignment horizontal="left" vertical="center"/>
    </xf>
    <xf numFmtId="0" fontId="18" fillId="0" borderId="36" xfId="2" applyFont="1" applyBorder="1" applyAlignment="1">
      <alignment horizontal="left" vertical="center"/>
    </xf>
    <xf numFmtId="0" fontId="18" fillId="0" borderId="21" xfId="2" applyFont="1" applyBorder="1">
      <alignment vertical="center"/>
    </xf>
    <xf numFmtId="0" fontId="18" fillId="0" borderId="35" xfId="2" applyFont="1" applyBorder="1">
      <alignment vertical="center"/>
    </xf>
    <xf numFmtId="0" fontId="20" fillId="0" borderId="47" xfId="2" applyFont="1" applyBorder="1">
      <alignment vertical="center"/>
    </xf>
    <xf numFmtId="0" fontId="15" fillId="0" borderId="48" xfId="2" applyBorder="1" applyAlignment="1">
      <alignment horizontal="left" vertical="center"/>
    </xf>
    <xf numFmtId="0" fontId="18" fillId="0" borderId="48" xfId="2" applyFont="1" applyBorder="1" applyAlignment="1">
      <alignment horizontal="left" vertical="center"/>
    </xf>
    <xf numFmtId="0" fontId="15" fillId="0" borderId="48" xfId="2" applyBorder="1">
      <alignment vertical="center"/>
    </xf>
    <xf numFmtId="0" fontId="20" fillId="0" borderId="48" xfId="2" applyFont="1" applyBorder="1">
      <alignment vertical="center"/>
    </xf>
    <xf numFmtId="0" fontId="20" fillId="0" borderId="47" xfId="2" applyFont="1" applyBorder="1" applyAlignment="1">
      <alignment horizontal="center" vertical="center"/>
    </xf>
    <xf numFmtId="0" fontId="18" fillId="0" borderId="48" xfId="2" applyFont="1" applyBorder="1" applyAlignment="1">
      <alignment horizontal="center" vertical="center"/>
    </xf>
    <xf numFmtId="0" fontId="20" fillId="0" borderId="48" xfId="2" applyFont="1" applyBorder="1" applyAlignment="1">
      <alignment horizontal="center" vertical="center"/>
    </xf>
    <xf numFmtId="0" fontId="15" fillId="0" borderId="48" xfId="2" applyBorder="1" applyAlignment="1">
      <alignment horizontal="center" vertical="center"/>
    </xf>
    <xf numFmtId="0" fontId="15" fillId="0" borderId="21" xfId="2" applyBorder="1" applyAlignment="1">
      <alignment horizontal="center" vertical="center"/>
    </xf>
    <xf numFmtId="0" fontId="26" fillId="0" borderId="54" xfId="2" applyFont="1" applyBorder="1" applyAlignment="1">
      <alignment horizontal="left" vertical="center" wrapText="1"/>
    </xf>
    <xf numFmtId="9" fontId="18" fillId="0" borderId="21" xfId="2" applyNumberFormat="1" applyFont="1" applyBorder="1" applyAlignment="1">
      <alignment horizontal="center" vertical="center"/>
    </xf>
    <xf numFmtId="0" fontId="21" fillId="0" borderId="42" xfId="2" applyFont="1" applyBorder="1">
      <alignment vertical="center"/>
    </xf>
    <xf numFmtId="0" fontId="21" fillId="0" borderId="43" xfId="2" applyFont="1" applyBorder="1">
      <alignment vertical="center"/>
    </xf>
    <xf numFmtId="0" fontId="18" fillId="0" borderId="58" xfId="2" applyFont="1" applyBorder="1">
      <alignment vertical="center"/>
    </xf>
    <xf numFmtId="0" fontId="21" fillId="0" borderId="58" xfId="2" applyFont="1" applyBorder="1">
      <alignment vertical="center"/>
    </xf>
    <xf numFmtId="58" fontId="15" fillId="0" borderId="43" xfId="2" applyNumberFormat="1" applyBorder="1">
      <alignment vertical="center"/>
    </xf>
    <xf numFmtId="0" fontId="15" fillId="0" borderId="58" xfId="2" applyBorder="1">
      <alignment vertical="center"/>
    </xf>
    <xf numFmtId="0" fontId="18" fillId="0" borderId="52" xfId="2" applyFont="1" applyBorder="1" applyAlignment="1">
      <alignment horizontal="left" vertical="center"/>
    </xf>
    <xf numFmtId="0" fontId="20" fillId="0" borderId="0" xfId="2" applyFont="1">
      <alignment vertical="center"/>
    </xf>
    <xf numFmtId="0" fontId="28" fillId="0" borderId="35" xfId="2" applyFont="1" applyBorder="1" applyAlignment="1">
      <alignment horizontal="left" vertical="center" wrapText="1"/>
    </xf>
    <xf numFmtId="0" fontId="28" fillId="0" borderId="35" xfId="2" applyFont="1" applyBorder="1" applyAlignment="1">
      <alignment horizontal="left" vertical="center"/>
    </xf>
    <xf numFmtId="0" fontId="30" fillId="0" borderId="64" xfId="0" applyFont="1" applyBorder="1"/>
    <xf numFmtId="0" fontId="30" fillId="0" borderId="2" xfId="0" applyFont="1" applyBorder="1"/>
    <xf numFmtId="0" fontId="30" fillId="4" borderId="2" xfId="0" applyFont="1" applyFill="1" applyBorder="1"/>
    <xf numFmtId="0" fontId="0" fillId="0" borderId="64" xfId="0" applyBorder="1"/>
    <xf numFmtId="0" fontId="0" fillId="4" borderId="2" xfId="0" applyFill="1" applyBorder="1"/>
    <xf numFmtId="0" fontId="0" fillId="0" borderId="65" xfId="0" applyBorder="1"/>
    <xf numFmtId="0" fontId="0" fillId="0" borderId="66" xfId="0" applyBorder="1"/>
    <xf numFmtId="0" fontId="0" fillId="4" borderId="66" xfId="0" applyFill="1" applyBorder="1"/>
    <xf numFmtId="0" fontId="0" fillId="5" borderId="0" xfId="0" applyFill="1"/>
    <xf numFmtId="0" fontId="30" fillId="0" borderId="69" xfId="0" applyFont="1" applyBorder="1"/>
    <xf numFmtId="0" fontId="0" fillId="0" borderId="69" xfId="0" applyBorder="1"/>
    <xf numFmtId="0" fontId="0" fillId="0" borderId="70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31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3" borderId="2" xfId="0" applyFill="1" applyBorder="1" applyAlignment="1">
      <alignment vertical="top" wrapText="1"/>
    </xf>
    <xf numFmtId="0" fontId="30" fillId="6" borderId="2" xfId="0" applyFont="1" applyFill="1" applyBorder="1" applyAlignment="1">
      <alignment vertical="top" wrapText="1"/>
    </xf>
    <xf numFmtId="0" fontId="32" fillId="0" borderId="2" xfId="0" applyFont="1" applyBorder="1" applyAlignment="1">
      <alignment vertical="top" wrapText="1"/>
    </xf>
    <xf numFmtId="0" fontId="33" fillId="0" borderId="0" xfId="0" applyFont="1"/>
    <xf numFmtId="0" fontId="33" fillId="0" borderId="0" xfId="0" applyFont="1" applyAlignment="1">
      <alignment vertical="top" wrapText="1"/>
    </xf>
    <xf numFmtId="0" fontId="10" fillId="0" borderId="0" xfId="8" applyFont="1" applyAlignment="1">
      <alignment vertical="center"/>
    </xf>
    <xf numFmtId="0" fontId="38" fillId="0" borderId="2" xfId="9" applyFont="1" applyBorder="1" applyAlignment="1">
      <alignment horizontal="center"/>
    </xf>
    <xf numFmtId="0" fontId="40" fillId="7" borderId="2" xfId="10" applyFont="1" applyFill="1" applyBorder="1" applyAlignment="1">
      <alignment horizontal="center" vertical="center"/>
    </xf>
    <xf numFmtId="0" fontId="40" fillId="0" borderId="2" xfId="3" applyFont="1" applyBorder="1" applyAlignment="1">
      <alignment horizontal="center"/>
    </xf>
    <xf numFmtId="0" fontId="7" fillId="0" borderId="2" xfId="9" applyFont="1" applyBorder="1" applyAlignment="1">
      <alignment horizontal="center"/>
    </xf>
    <xf numFmtId="0" fontId="40" fillId="0" borderId="2" xfId="3" applyFont="1" applyBorder="1" applyAlignment="1">
      <alignment horizontal="center" wrapText="1"/>
    </xf>
    <xf numFmtId="0" fontId="38" fillId="0" borderId="2" xfId="2" applyFont="1" applyBorder="1" applyAlignment="1">
      <alignment horizontal="center" vertical="center"/>
    </xf>
    <xf numFmtId="0" fontId="40" fillId="0" borderId="2" xfId="11" applyFont="1" applyBorder="1" applyAlignment="1">
      <alignment horizontal="center"/>
    </xf>
    <xf numFmtId="0" fontId="40" fillId="0" borderId="4" xfId="3" applyFont="1" applyBorder="1" applyAlignment="1">
      <alignment horizontal="center"/>
    </xf>
    <xf numFmtId="0" fontId="40" fillId="0" borderId="2" xfId="12" applyFont="1" applyBorder="1" applyAlignment="1">
      <alignment horizontal="center" vertical="center"/>
    </xf>
    <xf numFmtId="0" fontId="10" fillId="0" borderId="2" xfId="8" applyFont="1" applyBorder="1" applyAlignment="1">
      <alignment vertical="center"/>
    </xf>
    <xf numFmtId="0" fontId="29" fillId="0" borderId="62" xfId="0" applyFont="1" applyBorder="1" applyAlignment="1">
      <alignment horizontal="center" vertical="center" wrapText="1"/>
    </xf>
    <xf numFmtId="0" fontId="29" fillId="0" borderId="63" xfId="0" applyFont="1" applyBorder="1" applyAlignment="1">
      <alignment horizontal="center" vertical="center" wrapText="1"/>
    </xf>
    <xf numFmtId="0" fontId="29" fillId="0" borderId="67" xfId="0" applyFont="1" applyBorder="1" applyAlignment="1">
      <alignment horizontal="center" vertical="center" wrapText="1"/>
    </xf>
    <xf numFmtId="0" fontId="30" fillId="0" borderId="5" xfId="0" applyFont="1" applyBorder="1" applyAlignment="1">
      <alignment horizontal="center" vertical="center"/>
    </xf>
    <xf numFmtId="0" fontId="30" fillId="0" borderId="7" xfId="0" applyFont="1" applyBorder="1" applyAlignment="1">
      <alignment horizontal="center" vertical="center"/>
    </xf>
    <xf numFmtId="0" fontId="30" fillId="4" borderId="5" xfId="0" applyFont="1" applyFill="1" applyBorder="1" applyAlignment="1">
      <alignment horizontal="center" vertical="center"/>
    </xf>
    <xf numFmtId="0" fontId="30" fillId="4" borderId="7" xfId="0" applyFont="1" applyFill="1" applyBorder="1" applyAlignment="1">
      <alignment horizontal="center" vertical="center"/>
    </xf>
    <xf numFmtId="0" fontId="30" fillId="0" borderId="68" xfId="0" applyFont="1" applyBorder="1" applyAlignment="1">
      <alignment horizontal="center" vertical="center"/>
    </xf>
    <xf numFmtId="0" fontId="25" fillId="0" borderId="17" xfId="2" applyFont="1" applyBorder="1" applyAlignment="1">
      <alignment horizontal="center" vertical="top"/>
    </xf>
    <xf numFmtId="0" fontId="18" fillId="0" borderId="43" xfId="2" applyFont="1" applyBorder="1" applyAlignment="1">
      <alignment horizontal="center" vertical="center"/>
    </xf>
    <xf numFmtId="0" fontId="21" fillId="0" borderId="43" xfId="2" applyFont="1" applyBorder="1" applyAlignment="1">
      <alignment horizontal="center" vertical="center"/>
    </xf>
    <xf numFmtId="0" fontId="15" fillId="0" borderId="43" xfId="2" applyBorder="1" applyAlignment="1">
      <alignment horizontal="center" vertical="center"/>
    </xf>
    <xf numFmtId="0" fontId="15" fillId="0" borderId="49" xfId="2" applyBorder="1" applyAlignment="1">
      <alignment horizontal="center" vertical="center"/>
    </xf>
    <xf numFmtId="0" fontId="20" fillId="0" borderId="18" xfId="2" applyFont="1" applyBorder="1" applyAlignment="1">
      <alignment horizontal="center" vertical="center"/>
    </xf>
    <xf numFmtId="0" fontId="20" fillId="0" borderId="19" xfId="2" applyFont="1" applyBorder="1" applyAlignment="1">
      <alignment horizontal="center" vertical="center"/>
    </xf>
    <xf numFmtId="0" fontId="20" fillId="0" borderId="34" xfId="2" applyFont="1" applyBorder="1" applyAlignment="1">
      <alignment horizontal="center" vertical="center"/>
    </xf>
    <xf numFmtId="0" fontId="21" fillId="0" borderId="18" xfId="2" applyFont="1" applyBorder="1" applyAlignment="1">
      <alignment horizontal="center" vertical="center"/>
    </xf>
    <xf numFmtId="0" fontId="21" fillId="0" borderId="19" xfId="2" applyFont="1" applyBorder="1" applyAlignment="1">
      <alignment horizontal="center" vertical="center"/>
    </xf>
    <xf numFmtId="0" fontId="21" fillId="0" borderId="34" xfId="2" applyFont="1" applyBorder="1" applyAlignment="1">
      <alignment horizontal="center" vertical="center"/>
    </xf>
    <xf numFmtId="0" fontId="18" fillId="0" borderId="21" xfId="2" applyFont="1" applyBorder="1" applyAlignment="1">
      <alignment horizontal="left" vertical="center"/>
    </xf>
    <xf numFmtId="0" fontId="18" fillId="0" borderId="35" xfId="2" applyFont="1" applyBorder="1" applyAlignment="1">
      <alignment horizontal="left" vertical="center"/>
    </xf>
    <xf numFmtId="0" fontId="20" fillId="0" borderId="20" xfId="2" applyFont="1" applyBorder="1" applyAlignment="1">
      <alignment horizontal="left" vertical="center"/>
    </xf>
    <xf numFmtId="0" fontId="20" fillId="0" borderId="21" xfId="2" applyFont="1" applyBorder="1" applyAlignment="1">
      <alignment horizontal="left" vertical="center"/>
    </xf>
    <xf numFmtId="14" fontId="18" fillId="0" borderId="21" xfId="2" applyNumberFormat="1" applyFont="1" applyBorder="1" applyAlignment="1">
      <alignment horizontal="center" vertical="center"/>
    </xf>
    <xf numFmtId="14" fontId="18" fillId="0" borderId="35" xfId="2" applyNumberFormat="1" applyFont="1" applyBorder="1" applyAlignment="1">
      <alignment horizontal="center" vertical="center"/>
    </xf>
    <xf numFmtId="0" fontId="18" fillId="0" borderId="26" xfId="2" applyFont="1" applyBorder="1" applyAlignment="1">
      <alignment horizontal="left" vertical="center"/>
    </xf>
    <xf numFmtId="0" fontId="18" fillId="0" borderId="38" xfId="2" applyFont="1" applyBorder="1" applyAlignment="1">
      <alignment horizontal="left" vertical="center"/>
    </xf>
    <xf numFmtId="0" fontId="24" fillId="0" borderId="23" xfId="1" applyNumberFormat="1" applyFont="1" applyFill="1" applyBorder="1" applyAlignment="1" applyProtection="1">
      <alignment horizontal="center" vertical="center" wrapText="1"/>
    </xf>
    <xf numFmtId="0" fontId="18" fillId="0" borderId="36" xfId="2" applyFont="1" applyBorder="1" applyAlignment="1">
      <alignment horizontal="center" vertical="center" wrapText="1"/>
    </xf>
    <xf numFmtId="0" fontId="20" fillId="0" borderId="22" xfId="2" applyFont="1" applyBorder="1" applyAlignment="1">
      <alignment horizontal="left" vertical="center"/>
    </xf>
    <xf numFmtId="0" fontId="20" fillId="0" borderId="23" xfId="2" applyFont="1" applyBorder="1" applyAlignment="1">
      <alignment horizontal="left" vertical="center"/>
    </xf>
    <xf numFmtId="14" fontId="18" fillId="0" borderId="23" xfId="2" applyNumberFormat="1" applyFont="1" applyBorder="1" applyAlignment="1">
      <alignment horizontal="center" vertical="center"/>
    </xf>
    <xf numFmtId="14" fontId="18" fillId="0" borderId="36" xfId="2" applyNumberFormat="1" applyFont="1" applyBorder="1" applyAlignment="1">
      <alignment horizontal="center" vertical="center"/>
    </xf>
    <xf numFmtId="0" fontId="20" fillId="0" borderId="53" xfId="2" applyFont="1" applyBorder="1" applyAlignment="1">
      <alignment horizontal="left" vertical="center"/>
    </xf>
    <xf numFmtId="0" fontId="20" fillId="0" borderId="29" xfId="2" applyFont="1" applyBorder="1" applyAlignment="1">
      <alignment horizontal="left" vertical="center"/>
    </xf>
    <xf numFmtId="0" fontId="20" fillId="0" borderId="59" xfId="2" applyFont="1" applyBorder="1" applyAlignment="1">
      <alignment horizontal="left" vertical="center"/>
    </xf>
    <xf numFmtId="0" fontId="21" fillId="0" borderId="46" xfId="2" applyFont="1" applyBorder="1" applyAlignment="1">
      <alignment horizontal="left" vertical="center"/>
    </xf>
    <xf numFmtId="0" fontId="21" fillId="0" borderId="45" xfId="2" applyFont="1" applyBorder="1" applyAlignment="1">
      <alignment horizontal="left" vertical="center"/>
    </xf>
    <xf numFmtId="0" fontId="21" fillId="0" borderId="51" xfId="2" applyFont="1" applyBorder="1" applyAlignment="1">
      <alignment horizontal="left" vertical="center"/>
    </xf>
    <xf numFmtId="0" fontId="20" fillId="0" borderId="36" xfId="2" applyFont="1" applyBorder="1" applyAlignment="1">
      <alignment horizontal="left" vertical="center"/>
    </xf>
    <xf numFmtId="0" fontId="20" fillId="0" borderId="31" xfId="2" applyFont="1" applyBorder="1" applyAlignment="1">
      <alignment horizontal="left" vertical="center" wrapText="1"/>
    </xf>
    <xf numFmtId="0" fontId="20" fillId="0" borderId="32" xfId="2" applyFont="1" applyBorder="1" applyAlignment="1">
      <alignment horizontal="left" vertical="center" wrapText="1"/>
    </xf>
    <xf numFmtId="0" fontId="20" fillId="0" borderId="39" xfId="2" applyFont="1" applyBorder="1" applyAlignment="1">
      <alignment horizontal="left" vertical="center" wrapText="1"/>
    </xf>
    <xf numFmtId="0" fontId="20" fillId="0" borderId="47" xfId="2" applyFont="1" applyBorder="1" applyAlignment="1">
      <alignment horizontal="left" vertical="center"/>
    </xf>
    <xf numFmtId="0" fontId="20" fillId="0" borderId="48" xfId="2" applyFont="1" applyBorder="1" applyAlignment="1">
      <alignment horizontal="left" vertical="center"/>
    </xf>
    <xf numFmtId="0" fontId="20" fillId="0" borderId="52" xfId="2" applyFont="1" applyBorder="1" applyAlignment="1">
      <alignment horizontal="left" vertical="center"/>
    </xf>
    <xf numFmtId="0" fontId="21" fillId="0" borderId="46" xfId="0" applyFont="1" applyBorder="1" applyAlignment="1">
      <alignment horizontal="left" vertical="center"/>
    </xf>
    <xf numFmtId="0" fontId="21" fillId="0" borderId="45" xfId="0" applyFont="1" applyBorder="1" applyAlignment="1">
      <alignment horizontal="left" vertical="center"/>
    </xf>
    <xf numFmtId="0" fontId="21" fillId="0" borderId="51" xfId="0" applyFont="1" applyBorder="1" applyAlignment="1">
      <alignment horizontal="left" vertical="center"/>
    </xf>
    <xf numFmtId="9" fontId="18" fillId="0" borderId="30" xfId="2" applyNumberFormat="1" applyFont="1" applyBorder="1" applyAlignment="1">
      <alignment horizontal="left" vertical="center"/>
    </xf>
    <xf numFmtId="9" fontId="18" fillId="0" borderId="25" xfId="2" applyNumberFormat="1" applyFont="1" applyBorder="1" applyAlignment="1">
      <alignment horizontal="left" vertical="center"/>
    </xf>
    <xf numFmtId="9" fontId="18" fillId="0" borderId="37" xfId="2" applyNumberFormat="1" applyFont="1" applyBorder="1" applyAlignment="1">
      <alignment horizontal="left" vertical="center"/>
    </xf>
    <xf numFmtId="9" fontId="18" fillId="0" borderId="31" xfId="2" applyNumberFormat="1" applyFont="1" applyBorder="1" applyAlignment="1">
      <alignment horizontal="left" vertical="center"/>
    </xf>
    <xf numFmtId="9" fontId="18" fillId="0" borderId="32" xfId="2" applyNumberFormat="1" applyFont="1" applyBorder="1" applyAlignment="1">
      <alignment horizontal="left" vertical="center"/>
    </xf>
    <xf numFmtId="9" fontId="18" fillId="0" borderId="39" xfId="2" applyNumberFormat="1" applyFont="1" applyBorder="1" applyAlignment="1">
      <alignment horizontal="left" vertical="center"/>
    </xf>
    <xf numFmtId="0" fontId="17" fillId="0" borderId="47" xfId="2" applyFont="1" applyBorder="1" applyAlignment="1">
      <alignment horizontal="left" vertical="center"/>
    </xf>
    <xf numFmtId="0" fontId="17" fillId="0" borderId="48" xfId="2" applyFont="1" applyBorder="1" applyAlignment="1">
      <alignment horizontal="left" vertical="center"/>
    </xf>
    <xf numFmtId="0" fontId="17" fillId="0" borderId="52" xfId="2" applyFont="1" applyBorder="1" applyAlignment="1">
      <alignment horizontal="left" vertical="center"/>
    </xf>
    <xf numFmtId="0" fontId="17" fillId="0" borderId="20" xfId="2" applyFont="1" applyBorder="1" applyAlignment="1">
      <alignment horizontal="left" vertical="center"/>
    </xf>
    <xf numFmtId="0" fontId="17" fillId="0" borderId="21" xfId="2" applyFont="1" applyBorder="1" applyAlignment="1">
      <alignment horizontal="left" vertical="center"/>
    </xf>
    <xf numFmtId="0" fontId="17" fillId="0" borderId="55" xfId="2" applyFont="1" applyBorder="1" applyAlignment="1">
      <alignment horizontal="left" vertical="center"/>
    </xf>
    <xf numFmtId="0" fontId="17" fillId="0" borderId="32" xfId="2" applyFont="1" applyBorder="1" applyAlignment="1">
      <alignment horizontal="left" vertical="center"/>
    </xf>
    <xf numFmtId="0" fontId="17" fillId="0" borderId="39" xfId="2" applyFont="1" applyBorder="1" applyAlignment="1">
      <alignment horizontal="left" vertical="center"/>
    </xf>
    <xf numFmtId="0" fontId="21" fillId="0" borderId="29" xfId="2" applyFont="1" applyBorder="1" applyAlignment="1">
      <alignment horizontal="left" vertical="center"/>
    </xf>
    <xf numFmtId="0" fontId="18" fillId="0" borderId="56" xfId="2" applyFont="1" applyBorder="1" applyAlignment="1">
      <alignment horizontal="left" vertical="center"/>
    </xf>
    <xf numFmtId="0" fontId="18" fillId="0" borderId="57" xfId="2" applyFont="1" applyBorder="1" applyAlignment="1">
      <alignment horizontal="left" vertical="center"/>
    </xf>
    <xf numFmtId="0" fontId="18" fillId="0" borderId="60" xfId="2" applyFont="1" applyBorder="1" applyAlignment="1">
      <alignment horizontal="left" vertical="center"/>
    </xf>
    <xf numFmtId="0" fontId="18" fillId="0" borderId="28" xfId="2" applyFont="1" applyBorder="1" applyAlignment="1">
      <alignment horizontal="left" vertical="center"/>
    </xf>
    <xf numFmtId="0" fontId="18" fillId="0" borderId="27" xfId="2" applyFont="1" applyBorder="1" applyAlignment="1">
      <alignment horizontal="left" vertical="center"/>
    </xf>
    <xf numFmtId="0" fontId="20" fillId="0" borderId="31" xfId="2" applyFont="1" applyBorder="1" applyAlignment="1">
      <alignment horizontal="left" vertical="center"/>
    </xf>
    <xf numFmtId="0" fontId="20" fillId="0" borderId="32" xfId="2" applyFont="1" applyBorder="1" applyAlignment="1">
      <alignment horizontal="left" vertical="center"/>
    </xf>
    <xf numFmtId="0" fontId="20" fillId="0" borderId="39" xfId="2" applyFont="1" applyBorder="1" applyAlignment="1">
      <alignment horizontal="left" vertical="center"/>
    </xf>
    <xf numFmtId="0" fontId="27" fillId="0" borderId="45" xfId="2" applyFont="1" applyBorder="1" applyAlignment="1">
      <alignment horizontal="center" vertical="center"/>
    </xf>
    <xf numFmtId="0" fontId="21" fillId="0" borderId="29" xfId="2" applyFont="1" applyBorder="1" applyAlignment="1">
      <alignment horizontal="center" vertical="center"/>
    </xf>
    <xf numFmtId="0" fontId="21" fillId="0" borderId="61" xfId="2" applyFont="1" applyBorder="1" applyAlignment="1">
      <alignment horizontal="center" vertical="center"/>
    </xf>
    <xf numFmtId="0" fontId="18" fillId="0" borderId="58" xfId="2" applyFont="1" applyBorder="1" applyAlignment="1">
      <alignment horizontal="center" vertical="center"/>
    </xf>
    <xf numFmtId="0" fontId="18" fillId="0" borderId="59" xfId="2" applyFont="1" applyBorder="1" applyAlignment="1">
      <alignment horizontal="center" vertical="center"/>
    </xf>
    <xf numFmtId="0" fontId="18" fillId="0" borderId="53" xfId="2" applyFont="1" applyBorder="1" applyAlignment="1">
      <alignment horizontal="left" vertical="center"/>
    </xf>
    <xf numFmtId="0" fontId="18" fillId="0" borderId="29" xfId="2" applyFont="1" applyBorder="1" applyAlignment="1">
      <alignment horizontal="left" vertical="center"/>
    </xf>
    <xf numFmtId="0" fontId="18" fillId="0" borderId="59" xfId="2" applyFont="1" applyBorder="1" applyAlignment="1">
      <alignment horizontal="left" vertical="center"/>
    </xf>
    <xf numFmtId="0" fontId="12" fillId="3" borderId="9" xfId="4" applyFont="1" applyFill="1" applyBorder="1" applyAlignment="1">
      <alignment horizontal="center" vertical="center"/>
    </xf>
    <xf numFmtId="0" fontId="12" fillId="3" borderId="0" xfId="4" applyFont="1" applyFill="1" applyAlignment="1">
      <alignment horizontal="center" vertical="center"/>
    </xf>
    <xf numFmtId="0" fontId="12" fillId="3" borderId="10" xfId="4" applyFont="1" applyFill="1" applyBorder="1" applyAlignment="1">
      <alignment horizontal="left" vertical="center"/>
    </xf>
    <xf numFmtId="0" fontId="12" fillId="3" borderId="11" xfId="4" applyFont="1" applyFill="1" applyBorder="1" applyAlignment="1">
      <alignment horizontal="left" vertical="center"/>
    </xf>
    <xf numFmtId="0" fontId="13" fillId="0" borderId="3" xfId="3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3" fillId="0" borderId="7" xfId="3" applyFont="1" applyBorder="1" applyAlignment="1">
      <alignment horizontal="center" vertical="center"/>
    </xf>
    <xf numFmtId="0" fontId="13" fillId="0" borderId="2" xfId="3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3" fillId="0" borderId="2" xfId="3" applyFont="1" applyBorder="1" applyAlignment="1">
      <alignment horizontal="center"/>
    </xf>
    <xf numFmtId="0" fontId="11" fillId="3" borderId="16" xfId="4" applyFont="1" applyFill="1" applyBorder="1" applyAlignment="1">
      <alignment horizontal="center"/>
    </xf>
    <xf numFmtId="0" fontId="22" fillId="0" borderId="17" xfId="2" applyFont="1" applyBorder="1" applyAlignment="1">
      <alignment horizontal="center" vertical="top"/>
    </xf>
    <xf numFmtId="0" fontId="18" fillId="0" borderId="21" xfId="2" applyFont="1" applyBorder="1" applyAlignment="1">
      <alignment horizontal="center" vertical="center"/>
    </xf>
    <xf numFmtId="0" fontId="18" fillId="0" borderId="35" xfId="2" applyFont="1" applyBorder="1" applyAlignment="1">
      <alignment horizontal="center" vertical="center"/>
    </xf>
    <xf numFmtId="0" fontId="20" fillId="0" borderId="20" xfId="2" applyFont="1" applyBorder="1" applyAlignment="1">
      <alignment horizontal="center" vertical="center"/>
    </xf>
    <xf numFmtId="0" fontId="20" fillId="0" borderId="21" xfId="2" applyFont="1" applyBorder="1" applyAlignment="1">
      <alignment horizontal="center" vertical="center"/>
    </xf>
    <xf numFmtId="0" fontId="20" fillId="0" borderId="35" xfId="2" applyFont="1" applyBorder="1" applyAlignment="1">
      <alignment horizontal="center" vertical="center"/>
    </xf>
    <xf numFmtId="0" fontId="18" fillId="0" borderId="20" xfId="2" applyFont="1" applyBorder="1" applyAlignment="1">
      <alignment horizontal="left" vertical="center"/>
    </xf>
    <xf numFmtId="0" fontId="21" fillId="0" borderId="0" xfId="2" applyFont="1" applyAlignment="1">
      <alignment horizontal="left" vertical="center"/>
    </xf>
    <xf numFmtId="0" fontId="20" fillId="0" borderId="0" xfId="2" applyFont="1" applyAlignment="1">
      <alignment horizontal="left" vertical="center"/>
    </xf>
    <xf numFmtId="0" fontId="19" fillId="0" borderId="18" xfId="2" applyFont="1" applyBorder="1" applyAlignment="1">
      <alignment horizontal="left" vertical="center"/>
    </xf>
    <xf numFmtId="0" fontId="19" fillId="0" borderId="19" xfId="2" applyFont="1" applyBorder="1" applyAlignment="1">
      <alignment horizontal="left" vertical="center"/>
    </xf>
    <xf numFmtId="0" fontId="17" fillId="0" borderId="19" xfId="2" applyFont="1" applyBorder="1" applyAlignment="1">
      <alignment horizontal="left" vertical="center"/>
    </xf>
    <xf numFmtId="0" fontId="17" fillId="0" borderId="34" xfId="2" applyFont="1" applyBorder="1" applyAlignment="1">
      <alignment horizontal="left" vertical="center"/>
    </xf>
    <xf numFmtId="0" fontId="19" fillId="0" borderId="28" xfId="2" applyFont="1" applyBorder="1" applyAlignment="1">
      <alignment horizontal="left" vertical="center"/>
    </xf>
    <xf numFmtId="0" fontId="19" fillId="0" borderId="27" xfId="2" applyFont="1" applyBorder="1" applyAlignment="1">
      <alignment horizontal="left" vertical="center"/>
    </xf>
    <xf numFmtId="0" fontId="19" fillId="0" borderId="33" xfId="2" applyFont="1" applyBorder="1" applyAlignment="1">
      <alignment horizontal="left" vertical="center"/>
    </xf>
    <xf numFmtId="0" fontId="19" fillId="0" borderId="26" xfId="2" applyFont="1" applyBorder="1" applyAlignment="1">
      <alignment horizontal="left" vertical="center"/>
    </xf>
    <xf numFmtId="0" fontId="17" fillId="0" borderId="26" xfId="2" applyFont="1" applyBorder="1" applyAlignment="1">
      <alignment horizontal="left" vertical="center"/>
    </xf>
    <xf numFmtId="0" fontId="17" fillId="0" borderId="27" xfId="2" applyFont="1" applyBorder="1" applyAlignment="1">
      <alignment horizontal="left" vertical="center"/>
    </xf>
    <xf numFmtId="0" fontId="17" fillId="0" borderId="38" xfId="2" applyFont="1" applyBorder="1" applyAlignment="1">
      <alignment horizontal="left" vertical="center"/>
    </xf>
    <xf numFmtId="0" fontId="18" fillId="0" borderId="22" xfId="2" applyFont="1" applyBorder="1" applyAlignment="1">
      <alignment horizontal="left" vertical="center"/>
    </xf>
    <xf numFmtId="0" fontId="18" fillId="0" borderId="23" xfId="2" applyFont="1" applyBorder="1" applyAlignment="1">
      <alignment horizontal="left" vertical="center"/>
    </xf>
    <xf numFmtId="0" fontId="18" fillId="0" borderId="36" xfId="2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17" fillId="0" borderId="18" xfId="2" applyFont="1" applyBorder="1" applyAlignment="1">
      <alignment horizontal="left" vertical="center"/>
    </xf>
    <xf numFmtId="0" fontId="17" fillId="0" borderId="21" xfId="2" applyFont="1" applyBorder="1" applyAlignment="1">
      <alignment horizontal="center" vertical="center"/>
    </xf>
    <xf numFmtId="0" fontId="17" fillId="0" borderId="35" xfId="2" applyFont="1" applyBorder="1" applyAlignment="1">
      <alignment horizontal="center" vertical="center"/>
    </xf>
    <xf numFmtId="0" fontId="20" fillId="0" borderId="22" xfId="2" applyFont="1" applyBorder="1" applyAlignment="1">
      <alignment horizontal="center" vertical="center"/>
    </xf>
    <xf numFmtId="0" fontId="20" fillId="0" borderId="23" xfId="2" applyFont="1" applyBorder="1" applyAlignment="1">
      <alignment horizontal="center" vertical="center"/>
    </xf>
    <xf numFmtId="0" fontId="20" fillId="0" borderId="36" xfId="2" applyFont="1" applyBorder="1" applyAlignment="1">
      <alignment horizontal="center" vertical="center"/>
    </xf>
    <xf numFmtId="0" fontId="17" fillId="0" borderId="35" xfId="2" applyFont="1" applyBorder="1" applyAlignment="1">
      <alignment horizontal="left" vertical="center"/>
    </xf>
    <xf numFmtId="0" fontId="18" fillId="0" borderId="30" xfId="2" applyFont="1" applyBorder="1" applyAlignment="1">
      <alignment horizontal="left" vertical="center"/>
    </xf>
    <xf numFmtId="0" fontId="18" fillId="0" borderId="25" xfId="2" applyFont="1" applyBorder="1" applyAlignment="1">
      <alignment horizontal="left" vertical="center"/>
    </xf>
    <xf numFmtId="0" fontId="18" fillId="0" borderId="37" xfId="2" applyFont="1" applyBorder="1" applyAlignment="1">
      <alignment horizontal="left" vertical="center"/>
    </xf>
    <xf numFmtId="0" fontId="20" fillId="0" borderId="28" xfId="2" applyFont="1" applyBorder="1" applyAlignment="1">
      <alignment horizontal="left" vertical="center"/>
    </xf>
    <xf numFmtId="0" fontId="20" fillId="0" borderId="27" xfId="2" applyFont="1" applyBorder="1" applyAlignment="1">
      <alignment horizontal="left" vertical="center"/>
    </xf>
    <xf numFmtId="0" fontId="20" fillId="0" borderId="38" xfId="2" applyFont="1" applyBorder="1" applyAlignment="1">
      <alignment horizontal="left" vertical="center"/>
    </xf>
    <xf numFmtId="0" fontId="18" fillId="0" borderId="45" xfId="2" applyFont="1" applyBorder="1" applyAlignment="1">
      <alignment horizontal="center" vertical="center"/>
    </xf>
    <xf numFmtId="0" fontId="21" fillId="0" borderId="45" xfId="2" applyFont="1" applyBorder="1" applyAlignment="1">
      <alignment horizontal="center" vertical="center"/>
    </xf>
    <xf numFmtId="0" fontId="18" fillId="0" borderId="50" xfId="2" applyFont="1" applyBorder="1" applyAlignment="1">
      <alignment horizontal="center" vertical="center"/>
    </xf>
    <xf numFmtId="0" fontId="21" fillId="0" borderId="47" xfId="2" applyFont="1" applyBorder="1" applyAlignment="1">
      <alignment horizontal="center" vertical="center"/>
    </xf>
    <xf numFmtId="0" fontId="21" fillId="0" borderId="48" xfId="2" applyFont="1" applyBorder="1" applyAlignment="1">
      <alignment horizontal="center" vertical="center"/>
    </xf>
    <xf numFmtId="0" fontId="21" fillId="0" borderId="52" xfId="2" applyFont="1" applyBorder="1" applyAlignment="1">
      <alignment horizontal="center" vertical="center"/>
    </xf>
    <xf numFmtId="0" fontId="21" fillId="0" borderId="22" xfId="2" applyFont="1" applyBorder="1" applyAlignment="1">
      <alignment horizontal="center" vertical="center"/>
    </xf>
    <xf numFmtId="0" fontId="21" fillId="0" borderId="23" xfId="2" applyFont="1" applyBorder="1" applyAlignment="1">
      <alignment horizontal="center" vertical="center"/>
    </xf>
    <xf numFmtId="0" fontId="21" fillId="0" borderId="36" xfId="2" applyFont="1" applyBorder="1" applyAlignment="1">
      <alignment horizontal="center" vertical="center"/>
    </xf>
    <xf numFmtId="0" fontId="15" fillId="0" borderId="45" xfId="2" applyBorder="1" applyAlignment="1">
      <alignment horizontal="center" vertical="center"/>
    </xf>
    <xf numFmtId="0" fontId="15" fillId="0" borderId="50" xfId="2" applyBorder="1" applyAlignment="1">
      <alignment horizontal="center" vertical="center"/>
    </xf>
    <xf numFmtId="0" fontId="12" fillId="3" borderId="2" xfId="4" applyFont="1" applyFill="1" applyBorder="1" applyAlignment="1">
      <alignment horizontal="center" vertical="center"/>
    </xf>
    <xf numFmtId="0" fontId="12" fillId="3" borderId="40" xfId="4" applyFont="1" applyFill="1" applyBorder="1" applyAlignment="1">
      <alignment horizontal="center" vertical="center"/>
    </xf>
    <xf numFmtId="0" fontId="16" fillId="0" borderId="17" xfId="2" applyFont="1" applyBorder="1" applyAlignment="1">
      <alignment horizontal="center" vertical="top"/>
    </xf>
    <xf numFmtId="0" fontId="18" fillId="0" borderId="19" xfId="2" applyFont="1" applyBorder="1" applyAlignment="1">
      <alignment horizontal="center" vertical="center"/>
    </xf>
    <xf numFmtId="0" fontId="19" fillId="0" borderId="19" xfId="2" applyFont="1" applyBorder="1" applyAlignment="1">
      <alignment horizontal="center" vertical="center"/>
    </xf>
    <xf numFmtId="0" fontId="19" fillId="0" borderId="34" xfId="2" applyFont="1" applyBorder="1" applyAlignment="1">
      <alignment horizontal="center" vertical="center"/>
    </xf>
    <xf numFmtId="176" fontId="19" fillId="0" borderId="21" xfId="2" applyNumberFormat="1" applyFont="1" applyBorder="1" applyAlignment="1">
      <alignment horizontal="center" vertical="center"/>
    </xf>
    <xf numFmtId="0" fontId="19" fillId="0" borderId="21" xfId="2" applyFont="1" applyBorder="1" applyAlignment="1">
      <alignment horizontal="center" vertical="center"/>
    </xf>
    <xf numFmtId="0" fontId="18" fillId="0" borderId="23" xfId="2" applyFont="1" applyBorder="1" applyAlignment="1">
      <alignment horizontal="center" vertical="center"/>
    </xf>
    <xf numFmtId="0" fontId="17" fillId="0" borderId="23" xfId="2" applyFont="1" applyBorder="1" applyAlignment="1">
      <alignment horizontal="left" vertical="center"/>
    </xf>
    <xf numFmtId="0" fontId="17" fillId="0" borderId="24" xfId="2" applyFont="1" applyBorder="1" applyAlignment="1">
      <alignment horizontal="left" vertical="center"/>
    </xf>
    <xf numFmtId="0" fontId="17" fillId="0" borderId="25" xfId="2" applyFont="1" applyBorder="1" applyAlignment="1">
      <alignment horizontal="left" vertical="center"/>
    </xf>
    <xf numFmtId="0" fontId="17" fillId="0" borderId="37" xfId="2" applyFont="1" applyBorder="1" applyAlignment="1">
      <alignment horizontal="left" vertical="center"/>
    </xf>
    <xf numFmtId="0" fontId="19" fillId="0" borderId="26" xfId="2" applyFont="1" applyBorder="1" applyAlignment="1">
      <alignment horizontal="center" vertical="center"/>
    </xf>
    <xf numFmtId="0" fontId="19" fillId="0" borderId="27" xfId="2" applyFont="1" applyBorder="1" applyAlignment="1">
      <alignment horizontal="center" vertical="center"/>
    </xf>
    <xf numFmtId="0" fontId="19" fillId="0" borderId="38" xfId="2" applyFont="1" applyBorder="1" applyAlignment="1">
      <alignment horizontal="center" vertical="center"/>
    </xf>
    <xf numFmtId="0" fontId="19" fillId="0" borderId="20" xfId="2" applyFont="1" applyBorder="1" applyAlignment="1">
      <alignment horizontal="left" vertical="center"/>
    </xf>
    <xf numFmtId="0" fontId="19" fillId="0" borderId="21" xfId="2" applyFont="1" applyBorder="1" applyAlignment="1">
      <alignment horizontal="left" vertical="center"/>
    </xf>
    <xf numFmtId="0" fontId="19" fillId="0" borderId="35" xfId="2" applyFont="1" applyBorder="1" applyAlignment="1">
      <alignment horizontal="left" vertical="center"/>
    </xf>
    <xf numFmtId="0" fontId="19" fillId="0" borderId="38" xfId="2" applyFont="1" applyBorder="1" applyAlignment="1">
      <alignment horizontal="left" vertical="center"/>
    </xf>
    <xf numFmtId="0" fontId="19" fillId="0" borderId="20" xfId="2" applyFont="1" applyBorder="1" applyAlignment="1">
      <alignment horizontal="left" vertical="center" wrapText="1"/>
    </xf>
    <xf numFmtId="0" fontId="19" fillId="0" borderId="21" xfId="2" applyFont="1" applyBorder="1" applyAlignment="1">
      <alignment horizontal="left" vertical="center" wrapText="1"/>
    </xf>
    <xf numFmtId="0" fontId="19" fillId="0" borderId="35" xfId="2" applyFont="1" applyBorder="1" applyAlignment="1">
      <alignment horizontal="left" vertical="center" wrapText="1"/>
    </xf>
    <xf numFmtId="0" fontId="15" fillId="0" borderId="23" xfId="2" applyBorder="1" applyAlignment="1">
      <alignment horizontal="center" vertical="center"/>
    </xf>
    <xf numFmtId="0" fontId="15" fillId="0" borderId="36" xfId="2" applyBorder="1" applyAlignment="1">
      <alignment horizontal="center" vertical="center"/>
    </xf>
    <xf numFmtId="0" fontId="17" fillId="0" borderId="29" xfId="2" applyFont="1" applyBorder="1" applyAlignment="1">
      <alignment horizontal="center" vertical="center"/>
    </xf>
    <xf numFmtId="0" fontId="17" fillId="0" borderId="30" xfId="2" applyFont="1" applyBorder="1" applyAlignment="1">
      <alignment horizontal="left" vertical="center"/>
    </xf>
    <xf numFmtId="0" fontId="15" fillId="0" borderId="28" xfId="2" applyBorder="1" applyAlignment="1">
      <alignment horizontal="left" vertical="center"/>
    </xf>
    <xf numFmtId="0" fontId="15" fillId="0" borderId="27" xfId="2" applyBorder="1" applyAlignment="1">
      <alignment horizontal="left" vertical="center"/>
    </xf>
    <xf numFmtId="0" fontId="15" fillId="0" borderId="38" xfId="2" applyBorder="1" applyAlignment="1">
      <alignment horizontal="left" vertical="center"/>
    </xf>
    <xf numFmtId="0" fontId="21" fillId="0" borderId="28" xfId="2" applyFont="1" applyBorder="1" applyAlignment="1">
      <alignment horizontal="left" vertical="center"/>
    </xf>
    <xf numFmtId="0" fontId="19" fillId="0" borderId="31" xfId="2" applyFont="1" applyBorder="1" applyAlignment="1">
      <alignment horizontal="left" vertical="center"/>
    </xf>
    <xf numFmtId="0" fontId="19" fillId="0" borderId="32" xfId="2" applyFont="1" applyBorder="1" applyAlignment="1">
      <alignment horizontal="left" vertical="center"/>
    </xf>
    <xf numFmtId="0" fontId="19" fillId="0" borderId="39" xfId="2" applyFont="1" applyBorder="1" applyAlignment="1">
      <alignment horizontal="left" vertical="center"/>
    </xf>
    <xf numFmtId="0" fontId="20" fillId="0" borderId="18" xfId="2" applyFont="1" applyBorder="1" applyAlignment="1">
      <alignment horizontal="left" vertical="center"/>
    </xf>
    <xf numFmtId="0" fontId="20" fillId="0" borderId="19" xfId="2" applyFont="1" applyBorder="1" applyAlignment="1">
      <alignment horizontal="left" vertical="center"/>
    </xf>
    <xf numFmtId="0" fontId="20" fillId="0" borderId="34" xfId="2" applyFont="1" applyBorder="1" applyAlignment="1">
      <alignment horizontal="left" vertical="center"/>
    </xf>
    <xf numFmtId="0" fontId="17" fillId="0" borderId="33" xfId="2" applyFont="1" applyBorder="1" applyAlignment="1">
      <alignment horizontal="left" vertical="center"/>
    </xf>
    <xf numFmtId="0" fontId="19" fillId="0" borderId="23" xfId="2" applyFont="1" applyBorder="1" applyAlignment="1">
      <alignment horizontal="center" vertical="center"/>
    </xf>
    <xf numFmtId="0" fontId="17" fillId="0" borderId="23" xfId="2" applyFont="1" applyBorder="1" applyAlignment="1">
      <alignment horizontal="center" vertical="center"/>
    </xf>
    <xf numFmtId="0" fontId="19" fillId="0" borderId="36" xfId="2" applyFont="1" applyBorder="1" applyAlignment="1">
      <alignment horizontal="center" vertical="center"/>
    </xf>
    <xf numFmtId="0" fontId="10" fillId="0" borderId="5" xfId="8" applyFont="1" applyBorder="1" applyAlignment="1">
      <alignment horizontal="center" vertical="center"/>
    </xf>
    <xf numFmtId="0" fontId="10" fillId="0" borderId="6" xfId="8" applyFont="1" applyBorder="1" applyAlignment="1">
      <alignment horizontal="center" vertical="center"/>
    </xf>
    <xf numFmtId="0" fontId="10" fillId="0" borderId="7" xfId="8" applyFont="1" applyBorder="1" applyAlignment="1">
      <alignment horizontal="center" vertical="center"/>
    </xf>
    <xf numFmtId="0" fontId="14" fillId="0" borderId="0" xfId="8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</cellXfs>
  <cellStyles count="13">
    <cellStyle name="常规" xfId="0" builtinId="0"/>
    <cellStyle name="常规 2" xfId="2" xr:uid="{00000000-0005-0000-0000-000031000000}"/>
    <cellStyle name="常规 2 2 3 4" xfId="10" xr:uid="{2E75B3D4-2909-4142-A264-02CF1DA867FD}"/>
    <cellStyle name="常规 23" xfId="3" xr:uid="{00000000-0005-0000-0000-000032000000}"/>
    <cellStyle name="常规 23 2 3" xfId="9" xr:uid="{9223424E-92C0-46A8-88E4-514ABF23F181}"/>
    <cellStyle name="常规 3" xfId="4" xr:uid="{00000000-0005-0000-0000-000033000000}"/>
    <cellStyle name="常规 3 3 3" xfId="5" xr:uid="{00000000-0005-0000-0000-000034000000}"/>
    <cellStyle name="常规 4" xfId="6" xr:uid="{00000000-0005-0000-0000-000035000000}"/>
    <cellStyle name="常规 40" xfId="7" xr:uid="{00000000-0005-0000-0000-000036000000}"/>
    <cellStyle name="常规 40 5 2" xfId="11" xr:uid="{B4BCA5C8-3CCC-4281-B3E2-A41E7BBF10E4}"/>
    <cellStyle name="常规 5" xfId="8" xr:uid="{B4F3F831-6CF6-4FF8-922B-D9745AFCCE5B}"/>
    <cellStyle name="常规 71" xfId="12" xr:uid="{4C2DAC88-A47C-4788-AEE2-A52ECE017E98}"/>
    <cellStyle name="超链接" xfId="1" builtinId="8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checked="Checked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checked="Checked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checked="Checked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checked="Checked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checked="Checked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checked="Checked" noThreeD="1"/>
</file>

<file path=xl/ctrlProps/ctrlProp47.xml><?xml version="1.0" encoding="utf-8"?>
<formControlPr xmlns="http://schemas.microsoft.com/office/spreadsheetml/2009/9/main" objectType="CheckBox" checked="Checked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checked="Checked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checked="Checked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checked="Checked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38100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9525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161925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161925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5</xdr:row>
          <xdr:rowOff>9525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346960" y="5845175"/>
          <a:ext cx="427482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296160" y="2644775"/>
          <a:ext cx="432562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219960" y="2644775"/>
          <a:ext cx="440182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346960" y="2911475"/>
          <a:ext cx="427482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346960" y="5845175"/>
          <a:ext cx="427482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11</xdr:col>
          <xdr:colOff>0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9</xdr:col>
      <xdr:colOff>215265</xdr:colOff>
      <xdr:row>21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346960" y="5845175"/>
          <a:ext cx="425577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215265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296160" y="2644775"/>
          <a:ext cx="430657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215265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219960" y="2644775"/>
          <a:ext cx="438277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215265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346960" y="2911475"/>
          <a:ext cx="425577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215265</xdr:colOff>
      <xdr:row>21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346960" y="5845175"/>
          <a:ext cx="425577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215265</xdr:colOff>
      <xdr:row>21</xdr:row>
      <xdr:rowOff>25400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 txBox="1">
          <a:spLocks noChangeArrowheads="1"/>
        </xdr:cNvSpPr>
      </xdr:nvSpPr>
      <xdr:spPr>
        <a:xfrm>
          <a:off x="2346960" y="5845175"/>
          <a:ext cx="425577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215265</xdr:colOff>
      <xdr:row>9</xdr:row>
      <xdr:rowOff>25400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 txBox="1">
          <a:spLocks noChangeArrowheads="1"/>
        </xdr:cNvSpPr>
      </xdr:nvSpPr>
      <xdr:spPr>
        <a:xfrm>
          <a:off x="2296160" y="2644775"/>
          <a:ext cx="430657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215265</xdr:colOff>
      <xdr:row>9</xdr:row>
      <xdr:rowOff>25400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 txBox="1">
          <a:spLocks noChangeArrowheads="1"/>
        </xdr:cNvSpPr>
      </xdr:nvSpPr>
      <xdr:spPr>
        <a:xfrm>
          <a:off x="2219960" y="2644775"/>
          <a:ext cx="438277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215265</xdr:colOff>
      <xdr:row>10</xdr:row>
      <xdr:rowOff>25400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 txBox="1">
          <a:spLocks noChangeArrowheads="1"/>
        </xdr:cNvSpPr>
      </xdr:nvSpPr>
      <xdr:spPr>
        <a:xfrm>
          <a:off x="2346960" y="2911475"/>
          <a:ext cx="425577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215265</xdr:colOff>
      <xdr:row>21</xdr:row>
      <xdr:rowOff>25400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 txBox="1">
          <a:spLocks noChangeArrowheads="1"/>
        </xdr:cNvSpPr>
      </xdr:nvSpPr>
      <xdr:spPr>
        <a:xfrm>
          <a:off x="2346960" y="5845175"/>
          <a:ext cx="425577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215265</xdr:colOff>
      <xdr:row>21</xdr:row>
      <xdr:rowOff>25400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 txBox="1">
          <a:spLocks noChangeArrowheads="1"/>
        </xdr:cNvSpPr>
      </xdr:nvSpPr>
      <xdr:spPr>
        <a:xfrm>
          <a:off x="2346960" y="5845175"/>
          <a:ext cx="425577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215265</xdr:colOff>
      <xdr:row>9</xdr:row>
      <xdr:rowOff>25400</xdr:rowOff>
    </xdr:to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 txBox="1">
          <a:spLocks noChangeArrowheads="1"/>
        </xdr:cNvSpPr>
      </xdr:nvSpPr>
      <xdr:spPr>
        <a:xfrm>
          <a:off x="2296160" y="2644775"/>
          <a:ext cx="430657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215265</xdr:colOff>
      <xdr:row>9</xdr:row>
      <xdr:rowOff>25400</xdr:rowOff>
    </xdr:to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SpPr txBox="1">
          <a:spLocks noChangeArrowheads="1"/>
        </xdr:cNvSpPr>
      </xdr:nvSpPr>
      <xdr:spPr>
        <a:xfrm>
          <a:off x="2219960" y="2644775"/>
          <a:ext cx="438277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215265</xdr:colOff>
      <xdr:row>10</xdr:row>
      <xdr:rowOff>25400</xdr:rowOff>
    </xdr:to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SpPr txBox="1">
          <a:spLocks noChangeArrowheads="1"/>
        </xdr:cNvSpPr>
      </xdr:nvSpPr>
      <xdr:spPr>
        <a:xfrm>
          <a:off x="2346960" y="2911475"/>
          <a:ext cx="425577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215265</xdr:colOff>
      <xdr:row>21</xdr:row>
      <xdr:rowOff>25400</xdr:rowOff>
    </xdr:to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SpPr txBox="1">
          <a:spLocks noChangeArrowheads="1"/>
        </xdr:cNvSpPr>
      </xdr:nvSpPr>
      <xdr:spPr>
        <a:xfrm>
          <a:off x="2346960" y="5845175"/>
          <a:ext cx="425577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85725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28575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352425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28575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9525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66675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19050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482600</xdr:colOff>
      <xdr:row>21</xdr:row>
      <xdr:rowOff>0</xdr:rowOff>
    </xdr:from>
    <xdr:ext cx="4339431" cy="25400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6E0BA604-FF26-42F8-8D7E-84942D97FB0F}"/>
            </a:ext>
          </a:extLst>
        </xdr:cNvPr>
        <xdr:cNvSpPr txBox="1">
          <a:spLocks noChangeArrowheads="1"/>
        </xdr:cNvSpPr>
      </xdr:nvSpPr>
      <xdr:spPr>
        <a:xfrm>
          <a:off x="1854200" y="3800475"/>
          <a:ext cx="4339431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  <xdr:oneCellAnchor>
    <xdr:from>
      <xdr:col>2</xdr:col>
      <xdr:colOff>431800</xdr:colOff>
      <xdr:row>9</xdr:row>
      <xdr:rowOff>0</xdr:rowOff>
    </xdr:from>
    <xdr:ext cx="4390231" cy="25400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585807C5-C8C0-46E0-86EE-A8EBF9DA8CED}"/>
            </a:ext>
          </a:extLst>
        </xdr:cNvPr>
        <xdr:cNvSpPr txBox="1">
          <a:spLocks noChangeArrowheads="1"/>
        </xdr:cNvSpPr>
      </xdr:nvSpPr>
      <xdr:spPr>
        <a:xfrm>
          <a:off x="1803400" y="1628775"/>
          <a:ext cx="4390231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  <xdr:oneCellAnchor>
    <xdr:from>
      <xdr:col>2</xdr:col>
      <xdr:colOff>355600</xdr:colOff>
      <xdr:row>9</xdr:row>
      <xdr:rowOff>0</xdr:rowOff>
    </xdr:from>
    <xdr:ext cx="4466431" cy="25400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1028221-58E0-471B-872C-55AA915B66FA}"/>
            </a:ext>
          </a:extLst>
        </xdr:cNvPr>
        <xdr:cNvSpPr txBox="1">
          <a:spLocks noChangeArrowheads="1"/>
        </xdr:cNvSpPr>
      </xdr:nvSpPr>
      <xdr:spPr>
        <a:xfrm>
          <a:off x="1727200" y="1628775"/>
          <a:ext cx="4466431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  <xdr:oneCellAnchor>
    <xdr:from>
      <xdr:col>2</xdr:col>
      <xdr:colOff>482600</xdr:colOff>
      <xdr:row>10</xdr:row>
      <xdr:rowOff>0</xdr:rowOff>
    </xdr:from>
    <xdr:ext cx="4339431" cy="25400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23E7FEB1-B9C3-4C22-B00B-9B45745A4B8B}"/>
            </a:ext>
          </a:extLst>
        </xdr:cNvPr>
        <xdr:cNvSpPr txBox="1">
          <a:spLocks noChangeArrowheads="1"/>
        </xdr:cNvSpPr>
      </xdr:nvSpPr>
      <xdr:spPr>
        <a:xfrm>
          <a:off x="1854200" y="1809750"/>
          <a:ext cx="4339431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  <xdr:oneCellAnchor>
    <xdr:from>
      <xdr:col>2</xdr:col>
      <xdr:colOff>482600</xdr:colOff>
      <xdr:row>21</xdr:row>
      <xdr:rowOff>0</xdr:rowOff>
    </xdr:from>
    <xdr:ext cx="4339431" cy="25400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F5EEDA0A-0131-4C03-9C07-3AEA76AFEFEC}"/>
            </a:ext>
          </a:extLst>
        </xdr:cNvPr>
        <xdr:cNvSpPr txBox="1">
          <a:spLocks noChangeArrowheads="1"/>
        </xdr:cNvSpPr>
      </xdr:nvSpPr>
      <xdr:spPr>
        <a:xfrm>
          <a:off x="1854200" y="3800475"/>
          <a:ext cx="4339431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  <xdr:oneCellAnchor>
    <xdr:from>
      <xdr:col>2</xdr:col>
      <xdr:colOff>482600</xdr:colOff>
      <xdr:row>21</xdr:row>
      <xdr:rowOff>0</xdr:rowOff>
    </xdr:from>
    <xdr:ext cx="4339431" cy="25400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F5A597C-C22E-45C5-A491-B6272E6778C5}"/>
            </a:ext>
          </a:extLst>
        </xdr:cNvPr>
        <xdr:cNvSpPr txBox="1">
          <a:spLocks noChangeArrowheads="1"/>
        </xdr:cNvSpPr>
      </xdr:nvSpPr>
      <xdr:spPr>
        <a:xfrm>
          <a:off x="1854200" y="3800475"/>
          <a:ext cx="4339431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2</xdr:col>
      <xdr:colOff>431800</xdr:colOff>
      <xdr:row>9</xdr:row>
      <xdr:rowOff>0</xdr:rowOff>
    </xdr:from>
    <xdr:ext cx="4390231" cy="25400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3F14AE62-4E00-4DD1-A6EC-717473D2175B}"/>
            </a:ext>
          </a:extLst>
        </xdr:cNvPr>
        <xdr:cNvSpPr txBox="1">
          <a:spLocks noChangeArrowheads="1"/>
        </xdr:cNvSpPr>
      </xdr:nvSpPr>
      <xdr:spPr>
        <a:xfrm>
          <a:off x="1803400" y="1628775"/>
          <a:ext cx="4390231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2</xdr:col>
      <xdr:colOff>355600</xdr:colOff>
      <xdr:row>9</xdr:row>
      <xdr:rowOff>0</xdr:rowOff>
    </xdr:from>
    <xdr:ext cx="4466431" cy="25400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3D66D1C6-F5DC-4194-8677-6216A80E2F92}"/>
            </a:ext>
          </a:extLst>
        </xdr:cNvPr>
        <xdr:cNvSpPr txBox="1">
          <a:spLocks noChangeArrowheads="1"/>
        </xdr:cNvSpPr>
      </xdr:nvSpPr>
      <xdr:spPr>
        <a:xfrm>
          <a:off x="1727200" y="1628775"/>
          <a:ext cx="4466431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2</xdr:col>
      <xdr:colOff>482600</xdr:colOff>
      <xdr:row>10</xdr:row>
      <xdr:rowOff>0</xdr:rowOff>
    </xdr:from>
    <xdr:ext cx="4339431" cy="25400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BEE9E5AD-497A-4C15-AF3E-E45F0251F90F}"/>
            </a:ext>
          </a:extLst>
        </xdr:cNvPr>
        <xdr:cNvSpPr txBox="1">
          <a:spLocks noChangeArrowheads="1"/>
        </xdr:cNvSpPr>
      </xdr:nvSpPr>
      <xdr:spPr>
        <a:xfrm>
          <a:off x="1854200" y="1809750"/>
          <a:ext cx="4339431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2</xdr:col>
      <xdr:colOff>482600</xdr:colOff>
      <xdr:row>21</xdr:row>
      <xdr:rowOff>0</xdr:rowOff>
    </xdr:from>
    <xdr:ext cx="4339431" cy="25400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8C2D4FF9-B5B9-46FF-BC89-D9161ADFB620}"/>
            </a:ext>
          </a:extLst>
        </xdr:cNvPr>
        <xdr:cNvSpPr txBox="1">
          <a:spLocks noChangeArrowheads="1"/>
        </xdr:cNvSpPr>
      </xdr:nvSpPr>
      <xdr:spPr>
        <a:xfrm>
          <a:off x="1854200" y="3800475"/>
          <a:ext cx="4339431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2</xdr:col>
      <xdr:colOff>482600</xdr:colOff>
      <xdr:row>21</xdr:row>
      <xdr:rowOff>0</xdr:rowOff>
    </xdr:from>
    <xdr:ext cx="4339431" cy="25400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DF6C3E05-335A-4904-8408-D7EC731BF941}"/>
            </a:ext>
          </a:extLst>
        </xdr:cNvPr>
        <xdr:cNvSpPr txBox="1">
          <a:spLocks noChangeArrowheads="1"/>
        </xdr:cNvSpPr>
      </xdr:nvSpPr>
      <xdr:spPr>
        <a:xfrm>
          <a:off x="1854200" y="3800475"/>
          <a:ext cx="4339431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2</xdr:col>
      <xdr:colOff>431800</xdr:colOff>
      <xdr:row>9</xdr:row>
      <xdr:rowOff>0</xdr:rowOff>
    </xdr:from>
    <xdr:ext cx="4390231" cy="25400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8635E70-B0BC-4CEA-BD33-6ED82CF7D4FB}"/>
            </a:ext>
          </a:extLst>
        </xdr:cNvPr>
        <xdr:cNvSpPr txBox="1">
          <a:spLocks noChangeArrowheads="1"/>
        </xdr:cNvSpPr>
      </xdr:nvSpPr>
      <xdr:spPr>
        <a:xfrm>
          <a:off x="1803400" y="1628775"/>
          <a:ext cx="4390231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2</xdr:col>
      <xdr:colOff>355600</xdr:colOff>
      <xdr:row>9</xdr:row>
      <xdr:rowOff>0</xdr:rowOff>
    </xdr:from>
    <xdr:ext cx="4466431" cy="25400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AAF4D9E8-B8DC-44D7-9EC7-CD5BEFBBEA68}"/>
            </a:ext>
          </a:extLst>
        </xdr:cNvPr>
        <xdr:cNvSpPr txBox="1">
          <a:spLocks noChangeArrowheads="1"/>
        </xdr:cNvSpPr>
      </xdr:nvSpPr>
      <xdr:spPr>
        <a:xfrm>
          <a:off x="1727200" y="1628775"/>
          <a:ext cx="4466431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2</xdr:col>
      <xdr:colOff>482600</xdr:colOff>
      <xdr:row>10</xdr:row>
      <xdr:rowOff>0</xdr:rowOff>
    </xdr:from>
    <xdr:ext cx="4339431" cy="25400"/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94BFA877-30D5-4F2A-9C1D-28F150409165}"/>
            </a:ext>
          </a:extLst>
        </xdr:cNvPr>
        <xdr:cNvSpPr txBox="1">
          <a:spLocks noChangeArrowheads="1"/>
        </xdr:cNvSpPr>
      </xdr:nvSpPr>
      <xdr:spPr>
        <a:xfrm>
          <a:off x="1854200" y="1809750"/>
          <a:ext cx="4339431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2</xdr:col>
      <xdr:colOff>482600</xdr:colOff>
      <xdr:row>21</xdr:row>
      <xdr:rowOff>0</xdr:rowOff>
    </xdr:from>
    <xdr:ext cx="4339431" cy="25400"/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96C4BFD7-6E51-4EFF-9FD6-39FDD78D441C}"/>
            </a:ext>
          </a:extLst>
        </xdr:cNvPr>
        <xdr:cNvSpPr txBox="1">
          <a:spLocks noChangeArrowheads="1"/>
        </xdr:cNvSpPr>
      </xdr:nvSpPr>
      <xdr:spPr>
        <a:xfrm>
          <a:off x="1854200" y="3800475"/>
          <a:ext cx="4339431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2</xdr:col>
      <xdr:colOff>482600</xdr:colOff>
      <xdr:row>21</xdr:row>
      <xdr:rowOff>0</xdr:rowOff>
    </xdr:from>
    <xdr:ext cx="4339431" cy="25400"/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1FA6D3DE-C220-4B64-8B1F-5DF1C2711AF5}"/>
            </a:ext>
          </a:extLst>
        </xdr:cNvPr>
        <xdr:cNvSpPr txBox="1">
          <a:spLocks noChangeArrowheads="1"/>
        </xdr:cNvSpPr>
      </xdr:nvSpPr>
      <xdr:spPr>
        <a:xfrm>
          <a:off x="1854200" y="3800475"/>
          <a:ext cx="4339431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2</xdr:col>
      <xdr:colOff>431800</xdr:colOff>
      <xdr:row>9</xdr:row>
      <xdr:rowOff>0</xdr:rowOff>
    </xdr:from>
    <xdr:ext cx="4390231" cy="25400"/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BF9DD789-56CC-41A7-A358-DFB83A4F9E4A}"/>
            </a:ext>
          </a:extLst>
        </xdr:cNvPr>
        <xdr:cNvSpPr txBox="1">
          <a:spLocks noChangeArrowheads="1"/>
        </xdr:cNvSpPr>
      </xdr:nvSpPr>
      <xdr:spPr>
        <a:xfrm>
          <a:off x="1803400" y="1628775"/>
          <a:ext cx="4390231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2</xdr:col>
      <xdr:colOff>355600</xdr:colOff>
      <xdr:row>9</xdr:row>
      <xdr:rowOff>0</xdr:rowOff>
    </xdr:from>
    <xdr:ext cx="4466431" cy="25400"/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A35CFE46-9CE9-4FFA-ADA8-4E53E42566C6}"/>
            </a:ext>
          </a:extLst>
        </xdr:cNvPr>
        <xdr:cNvSpPr txBox="1">
          <a:spLocks noChangeArrowheads="1"/>
        </xdr:cNvSpPr>
      </xdr:nvSpPr>
      <xdr:spPr>
        <a:xfrm>
          <a:off x="1727200" y="1628775"/>
          <a:ext cx="4466431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2</xdr:col>
      <xdr:colOff>482600</xdr:colOff>
      <xdr:row>10</xdr:row>
      <xdr:rowOff>0</xdr:rowOff>
    </xdr:from>
    <xdr:ext cx="4339431" cy="25400"/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62DEB4AA-B98C-4F85-A87E-A7F1733FFCE4}"/>
            </a:ext>
          </a:extLst>
        </xdr:cNvPr>
        <xdr:cNvSpPr txBox="1">
          <a:spLocks noChangeArrowheads="1"/>
        </xdr:cNvSpPr>
      </xdr:nvSpPr>
      <xdr:spPr>
        <a:xfrm>
          <a:off x="1854200" y="1809750"/>
          <a:ext cx="4339431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2</xdr:col>
      <xdr:colOff>482600</xdr:colOff>
      <xdr:row>21</xdr:row>
      <xdr:rowOff>0</xdr:rowOff>
    </xdr:from>
    <xdr:ext cx="4339431" cy="25400"/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1F64281C-A73E-4994-B729-A717939CD11F}"/>
            </a:ext>
          </a:extLst>
        </xdr:cNvPr>
        <xdr:cNvSpPr txBox="1">
          <a:spLocks noChangeArrowheads="1"/>
        </xdr:cNvSpPr>
      </xdr:nvSpPr>
      <xdr:spPr>
        <a:xfrm>
          <a:off x="1854200" y="3800475"/>
          <a:ext cx="4339431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4.xml"/><Relationship Id="rId18" Type="http://schemas.openxmlformats.org/officeDocument/2006/relationships/ctrlProp" Target="../ctrlProps/ctrlProp79.xml"/><Relationship Id="rId26" Type="http://schemas.openxmlformats.org/officeDocument/2006/relationships/ctrlProp" Target="../ctrlProps/ctrlProp87.xml"/><Relationship Id="rId39" Type="http://schemas.openxmlformats.org/officeDocument/2006/relationships/ctrlProp" Target="../ctrlProps/ctrlProp100.xml"/><Relationship Id="rId21" Type="http://schemas.openxmlformats.org/officeDocument/2006/relationships/ctrlProp" Target="../ctrlProps/ctrlProp82.xml"/><Relationship Id="rId34" Type="http://schemas.openxmlformats.org/officeDocument/2006/relationships/ctrlProp" Target="../ctrlProps/ctrlProp95.xml"/><Relationship Id="rId7" Type="http://schemas.openxmlformats.org/officeDocument/2006/relationships/ctrlProp" Target="../ctrlProps/ctrlProp68.xml"/><Relationship Id="rId12" Type="http://schemas.openxmlformats.org/officeDocument/2006/relationships/ctrlProp" Target="../ctrlProps/ctrlProp73.xml"/><Relationship Id="rId17" Type="http://schemas.openxmlformats.org/officeDocument/2006/relationships/ctrlProp" Target="../ctrlProps/ctrlProp78.xml"/><Relationship Id="rId25" Type="http://schemas.openxmlformats.org/officeDocument/2006/relationships/ctrlProp" Target="../ctrlProps/ctrlProp86.xml"/><Relationship Id="rId33" Type="http://schemas.openxmlformats.org/officeDocument/2006/relationships/ctrlProp" Target="../ctrlProps/ctrlProp94.xml"/><Relationship Id="rId38" Type="http://schemas.openxmlformats.org/officeDocument/2006/relationships/ctrlProp" Target="../ctrlProps/ctrlProp99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77.xml"/><Relationship Id="rId20" Type="http://schemas.openxmlformats.org/officeDocument/2006/relationships/ctrlProp" Target="../ctrlProps/ctrlProp81.xml"/><Relationship Id="rId29" Type="http://schemas.openxmlformats.org/officeDocument/2006/relationships/ctrlProp" Target="../ctrlProps/ctrlProp90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67.xml"/><Relationship Id="rId11" Type="http://schemas.openxmlformats.org/officeDocument/2006/relationships/ctrlProp" Target="../ctrlProps/ctrlProp72.xml"/><Relationship Id="rId24" Type="http://schemas.openxmlformats.org/officeDocument/2006/relationships/ctrlProp" Target="../ctrlProps/ctrlProp85.xml"/><Relationship Id="rId32" Type="http://schemas.openxmlformats.org/officeDocument/2006/relationships/ctrlProp" Target="../ctrlProps/ctrlProp93.xml"/><Relationship Id="rId37" Type="http://schemas.openxmlformats.org/officeDocument/2006/relationships/ctrlProp" Target="../ctrlProps/ctrlProp98.xml"/><Relationship Id="rId40" Type="http://schemas.openxmlformats.org/officeDocument/2006/relationships/ctrlProp" Target="../ctrlProps/ctrlProp101.xml"/><Relationship Id="rId5" Type="http://schemas.openxmlformats.org/officeDocument/2006/relationships/ctrlProp" Target="../ctrlProps/ctrlProp66.xml"/><Relationship Id="rId15" Type="http://schemas.openxmlformats.org/officeDocument/2006/relationships/ctrlProp" Target="../ctrlProps/ctrlProp76.xml"/><Relationship Id="rId23" Type="http://schemas.openxmlformats.org/officeDocument/2006/relationships/ctrlProp" Target="../ctrlProps/ctrlProp84.xml"/><Relationship Id="rId28" Type="http://schemas.openxmlformats.org/officeDocument/2006/relationships/ctrlProp" Target="../ctrlProps/ctrlProp89.xml"/><Relationship Id="rId36" Type="http://schemas.openxmlformats.org/officeDocument/2006/relationships/ctrlProp" Target="../ctrlProps/ctrlProp97.xml"/><Relationship Id="rId10" Type="http://schemas.openxmlformats.org/officeDocument/2006/relationships/ctrlProp" Target="../ctrlProps/ctrlProp71.xml"/><Relationship Id="rId19" Type="http://schemas.openxmlformats.org/officeDocument/2006/relationships/ctrlProp" Target="../ctrlProps/ctrlProp80.xml"/><Relationship Id="rId31" Type="http://schemas.openxmlformats.org/officeDocument/2006/relationships/ctrlProp" Target="../ctrlProps/ctrlProp92.xml"/><Relationship Id="rId4" Type="http://schemas.openxmlformats.org/officeDocument/2006/relationships/ctrlProp" Target="../ctrlProps/ctrlProp65.xml"/><Relationship Id="rId9" Type="http://schemas.openxmlformats.org/officeDocument/2006/relationships/ctrlProp" Target="../ctrlProps/ctrlProp70.xml"/><Relationship Id="rId14" Type="http://schemas.openxmlformats.org/officeDocument/2006/relationships/ctrlProp" Target="../ctrlProps/ctrlProp75.xml"/><Relationship Id="rId22" Type="http://schemas.openxmlformats.org/officeDocument/2006/relationships/ctrlProp" Target="../ctrlProps/ctrlProp83.xml"/><Relationship Id="rId27" Type="http://schemas.openxmlformats.org/officeDocument/2006/relationships/ctrlProp" Target="../ctrlProps/ctrlProp88.xml"/><Relationship Id="rId30" Type="http://schemas.openxmlformats.org/officeDocument/2006/relationships/ctrlProp" Target="../ctrlProps/ctrlProp91.xml"/><Relationship Id="rId35" Type="http://schemas.openxmlformats.org/officeDocument/2006/relationships/ctrlProp" Target="../ctrlProps/ctrlProp96.xml"/><Relationship Id="rId8" Type="http://schemas.openxmlformats.org/officeDocument/2006/relationships/ctrlProp" Target="../ctrlProps/ctrlProp69.xml"/><Relationship Id="rId3" Type="http://schemas.openxmlformats.org/officeDocument/2006/relationships/vmlDrawing" Target="../drawings/vmlDrawing2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topLeftCell="A2" zoomScale="120" zoomScaleNormal="120" workbookViewId="0">
      <selection activeCell="B13" sqref="B13"/>
    </sheetView>
  </sheetViews>
  <sheetFormatPr defaultColWidth="11" defaultRowHeight="14.25" x14ac:dyDescent="0.15"/>
  <cols>
    <col min="1" max="1" width="5.5" customWidth="1"/>
    <col min="2" max="2" width="96.375" style="143" customWidth="1"/>
    <col min="3" max="3" width="10.125" customWidth="1"/>
  </cols>
  <sheetData>
    <row r="1" spans="1:2" ht="21" customHeight="1" x14ac:dyDescent="0.15">
      <c r="A1" s="144"/>
      <c r="B1" s="145" t="s">
        <v>0</v>
      </c>
    </row>
    <row r="2" spans="1:2" x14ac:dyDescent="0.15">
      <c r="A2" s="5">
        <v>1</v>
      </c>
      <c r="B2" s="146" t="s">
        <v>1</v>
      </c>
    </row>
    <row r="3" spans="1:2" x14ac:dyDescent="0.15">
      <c r="A3" s="5">
        <v>2</v>
      </c>
      <c r="B3" s="146" t="s">
        <v>2</v>
      </c>
    </row>
    <row r="4" spans="1:2" x14ac:dyDescent="0.15">
      <c r="A4" s="5">
        <v>3</v>
      </c>
      <c r="B4" s="146" t="s">
        <v>3</v>
      </c>
    </row>
    <row r="5" spans="1:2" x14ac:dyDescent="0.15">
      <c r="A5" s="5">
        <v>4</v>
      </c>
      <c r="B5" s="146" t="s">
        <v>4</v>
      </c>
    </row>
    <row r="6" spans="1:2" x14ac:dyDescent="0.15">
      <c r="A6" s="5">
        <v>5</v>
      </c>
      <c r="B6" s="146" t="s">
        <v>5</v>
      </c>
    </row>
    <row r="7" spans="1:2" x14ac:dyDescent="0.15">
      <c r="A7" s="5">
        <v>6</v>
      </c>
      <c r="B7" s="146" t="s">
        <v>6</v>
      </c>
    </row>
    <row r="8" spans="1:2" s="142" customFormat="1" ht="15" customHeight="1" x14ac:dyDescent="0.15">
      <c r="A8" s="147">
        <v>7</v>
      </c>
      <c r="B8" s="148" t="s">
        <v>7</v>
      </c>
    </row>
    <row r="9" spans="1:2" ht="18.95" customHeight="1" x14ac:dyDescent="0.15">
      <c r="A9" s="144"/>
      <c r="B9" s="149" t="s">
        <v>8</v>
      </c>
    </row>
    <row r="10" spans="1:2" ht="15.95" customHeight="1" x14ac:dyDescent="0.15">
      <c r="A10" s="5">
        <v>1</v>
      </c>
      <c r="B10" s="150" t="s">
        <v>9</v>
      </c>
    </row>
    <row r="11" spans="1:2" x14ac:dyDescent="0.15">
      <c r="A11" s="5">
        <v>2</v>
      </c>
      <c r="B11" s="146" t="s">
        <v>10</v>
      </c>
    </row>
    <row r="12" spans="1:2" x14ac:dyDescent="0.15">
      <c r="A12" s="5">
        <v>3</v>
      </c>
      <c r="B12" s="148" t="s">
        <v>11</v>
      </c>
    </row>
    <row r="13" spans="1:2" x14ac:dyDescent="0.15">
      <c r="A13" s="5">
        <v>4</v>
      </c>
      <c r="B13" s="146" t="s">
        <v>12</v>
      </c>
    </row>
    <row r="14" spans="1:2" x14ac:dyDescent="0.15">
      <c r="A14" s="5">
        <v>5</v>
      </c>
      <c r="B14" s="146" t="s">
        <v>13</v>
      </c>
    </row>
    <row r="15" spans="1:2" x14ac:dyDescent="0.15">
      <c r="A15" s="5">
        <v>6</v>
      </c>
      <c r="B15" s="146" t="s">
        <v>14</v>
      </c>
    </row>
    <row r="16" spans="1:2" x14ac:dyDescent="0.15">
      <c r="A16" s="5">
        <v>7</v>
      </c>
      <c r="B16" s="146" t="s">
        <v>15</v>
      </c>
    </row>
    <row r="17" spans="1:2" x14ac:dyDescent="0.15">
      <c r="A17" s="5">
        <v>8</v>
      </c>
      <c r="B17" s="146" t="s">
        <v>16</v>
      </c>
    </row>
    <row r="18" spans="1:2" x14ac:dyDescent="0.15">
      <c r="A18" s="5">
        <v>9</v>
      </c>
      <c r="B18" s="146" t="s">
        <v>17</v>
      </c>
    </row>
    <row r="19" spans="1:2" x14ac:dyDescent="0.15">
      <c r="A19" s="5"/>
      <c r="B19" s="146"/>
    </row>
    <row r="20" spans="1:2" ht="20.25" x14ac:dyDescent="0.15">
      <c r="A20" s="144"/>
      <c r="B20" s="145" t="s">
        <v>18</v>
      </c>
    </row>
    <row r="21" spans="1:2" x14ac:dyDescent="0.15">
      <c r="A21" s="5">
        <v>1</v>
      </c>
      <c r="B21" s="146" t="s">
        <v>19</v>
      </c>
    </row>
    <row r="22" spans="1:2" x14ac:dyDescent="0.15">
      <c r="A22" s="5">
        <v>2</v>
      </c>
      <c r="B22" s="146" t="s">
        <v>20</v>
      </c>
    </row>
    <row r="23" spans="1:2" x14ac:dyDescent="0.15">
      <c r="A23" s="5">
        <v>3</v>
      </c>
      <c r="B23" s="146" t="s">
        <v>21</v>
      </c>
    </row>
    <row r="24" spans="1:2" x14ac:dyDescent="0.15">
      <c r="A24" s="5">
        <v>4</v>
      </c>
      <c r="B24" s="146" t="s">
        <v>22</v>
      </c>
    </row>
    <row r="25" spans="1:2" x14ac:dyDescent="0.15">
      <c r="A25" s="5">
        <v>5</v>
      </c>
      <c r="B25" s="146" t="s">
        <v>23</v>
      </c>
    </row>
    <row r="26" spans="1:2" x14ac:dyDescent="0.15">
      <c r="A26" s="5">
        <v>6</v>
      </c>
      <c r="B26" s="146" t="s">
        <v>24</v>
      </c>
    </row>
    <row r="27" spans="1:2" x14ac:dyDescent="0.15">
      <c r="A27" s="5">
        <v>7</v>
      </c>
      <c r="B27" s="146" t="s">
        <v>25</v>
      </c>
    </row>
    <row r="28" spans="1:2" x14ac:dyDescent="0.15">
      <c r="A28" s="5"/>
      <c r="B28" s="146"/>
    </row>
    <row r="29" spans="1:2" ht="20.25" x14ac:dyDescent="0.15">
      <c r="A29" s="144"/>
      <c r="B29" s="145" t="s">
        <v>26</v>
      </c>
    </row>
    <row r="30" spans="1:2" x14ac:dyDescent="0.15">
      <c r="A30" s="5">
        <v>1</v>
      </c>
      <c r="B30" s="146" t="s">
        <v>27</v>
      </c>
    </row>
    <row r="31" spans="1:2" x14ac:dyDescent="0.15">
      <c r="A31" s="5">
        <v>2</v>
      </c>
      <c r="B31" s="146" t="s">
        <v>28</v>
      </c>
    </row>
    <row r="32" spans="1:2" x14ac:dyDescent="0.15">
      <c r="A32" s="5">
        <v>3</v>
      </c>
      <c r="B32" s="146" t="s">
        <v>29</v>
      </c>
    </row>
    <row r="33" spans="1:2" ht="28.5" x14ac:dyDescent="0.15">
      <c r="A33" s="5">
        <v>4</v>
      </c>
      <c r="B33" s="146" t="s">
        <v>30</v>
      </c>
    </row>
    <row r="34" spans="1:2" x14ac:dyDescent="0.15">
      <c r="A34" s="5">
        <v>5</v>
      </c>
      <c r="B34" s="146" t="s">
        <v>31</v>
      </c>
    </row>
    <row r="35" spans="1:2" x14ac:dyDescent="0.15">
      <c r="A35" s="5">
        <v>6</v>
      </c>
      <c r="B35" s="146" t="s">
        <v>32</v>
      </c>
    </row>
    <row r="36" spans="1:2" x14ac:dyDescent="0.15">
      <c r="A36" s="5">
        <v>7</v>
      </c>
      <c r="B36" s="146" t="s">
        <v>33</v>
      </c>
    </row>
    <row r="37" spans="1:2" x14ac:dyDescent="0.15">
      <c r="A37" s="5"/>
      <c r="B37" s="146"/>
    </row>
    <row r="39" spans="1:2" x14ac:dyDescent="0.15">
      <c r="A39" s="151" t="s">
        <v>34</v>
      </c>
      <c r="B39" s="152"/>
    </row>
  </sheetData>
  <phoneticPr fontId="37" type="noConversion"/>
  <pageMargins left="0.75" right="0.75" top="1" bottom="1" header="0.5" footer="0.5"/>
  <pageSetup paperSize="9"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M20"/>
  <sheetViews>
    <sheetView zoomScale="120" zoomScaleNormal="120" workbookViewId="0">
      <selection activeCell="D18" sqref="D18"/>
    </sheetView>
  </sheetViews>
  <sheetFormatPr defaultColWidth="9" defaultRowHeight="14.25" x14ac:dyDescent="0.1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11.125" customWidth="1"/>
    <col min="12" max="13" width="10.625" customWidth="1"/>
  </cols>
  <sheetData>
    <row r="1" spans="1:13" ht="29.25" x14ac:dyDescent="0.15">
      <c r="A1" s="350" t="s">
        <v>339</v>
      </c>
      <c r="B1" s="350"/>
      <c r="C1" s="350"/>
      <c r="D1" s="350"/>
      <c r="E1" s="350"/>
      <c r="F1" s="350"/>
      <c r="G1" s="350"/>
      <c r="H1" s="350"/>
      <c r="I1" s="350"/>
      <c r="J1" s="350"/>
      <c r="K1" s="350"/>
      <c r="L1" s="350"/>
      <c r="M1" s="350"/>
    </row>
    <row r="2" spans="1:13" s="1" customFormat="1" ht="16.5" x14ac:dyDescent="0.3">
      <c r="A2" s="359" t="s">
        <v>300</v>
      </c>
      <c r="B2" s="360" t="s">
        <v>305</v>
      </c>
      <c r="C2" s="360" t="s">
        <v>301</v>
      </c>
      <c r="D2" s="360" t="s">
        <v>302</v>
      </c>
      <c r="E2" s="360" t="s">
        <v>303</v>
      </c>
      <c r="F2" s="360" t="s">
        <v>304</v>
      </c>
      <c r="G2" s="359" t="s">
        <v>340</v>
      </c>
      <c r="H2" s="359"/>
      <c r="I2" s="359" t="s">
        <v>341</v>
      </c>
      <c r="J2" s="359"/>
      <c r="K2" s="365" t="s">
        <v>342</v>
      </c>
      <c r="L2" s="367" t="s">
        <v>343</v>
      </c>
      <c r="M2" s="369" t="s">
        <v>344</v>
      </c>
    </row>
    <row r="3" spans="1:13" s="1" customFormat="1" ht="16.5" x14ac:dyDescent="0.3">
      <c r="A3" s="359"/>
      <c r="B3" s="361"/>
      <c r="C3" s="361"/>
      <c r="D3" s="361"/>
      <c r="E3" s="361"/>
      <c r="F3" s="361"/>
      <c r="G3" s="3" t="s">
        <v>345</v>
      </c>
      <c r="H3" s="3" t="s">
        <v>346</v>
      </c>
      <c r="I3" s="3" t="s">
        <v>345</v>
      </c>
      <c r="J3" s="3" t="s">
        <v>346</v>
      </c>
      <c r="K3" s="366"/>
      <c r="L3" s="368"/>
      <c r="M3" s="370"/>
    </row>
    <row r="4" spans="1:13" ht="28.5" x14ac:dyDescent="0.15">
      <c r="A4" s="5">
        <v>1</v>
      </c>
      <c r="B4" s="6"/>
      <c r="C4" s="6" t="s">
        <v>316</v>
      </c>
      <c r="D4" s="7" t="s">
        <v>317</v>
      </c>
      <c r="E4" s="7" t="s">
        <v>318</v>
      </c>
      <c r="F4" s="7" t="s">
        <v>63</v>
      </c>
      <c r="G4" s="22">
        <v>1.4999999999999999E-2</v>
      </c>
      <c r="H4" s="8">
        <v>0.01</v>
      </c>
      <c r="I4" s="22">
        <v>5.0000000000000001E-3</v>
      </c>
      <c r="J4" s="22">
        <v>5.0000000000000001E-3</v>
      </c>
      <c r="K4" s="8" t="s">
        <v>347</v>
      </c>
      <c r="L4" s="6" t="s">
        <v>67</v>
      </c>
      <c r="M4" s="6" t="s">
        <v>319</v>
      </c>
    </row>
    <row r="5" spans="1:13" ht="28.5" x14ac:dyDescent="0.15">
      <c r="A5" s="5">
        <v>2</v>
      </c>
      <c r="B5" s="6"/>
      <c r="C5" s="6" t="s">
        <v>320</v>
      </c>
      <c r="D5" s="7" t="s">
        <v>317</v>
      </c>
      <c r="E5" s="7" t="s">
        <v>118</v>
      </c>
      <c r="F5" s="7" t="s">
        <v>63</v>
      </c>
      <c r="G5" s="22">
        <v>0.02</v>
      </c>
      <c r="H5" s="22">
        <v>5.0000000000000001E-3</v>
      </c>
      <c r="I5" s="22">
        <v>5.0000000000000001E-3</v>
      </c>
      <c r="J5" s="22">
        <v>0.01</v>
      </c>
      <c r="K5" s="8" t="s">
        <v>348</v>
      </c>
      <c r="L5" s="6" t="s">
        <v>67</v>
      </c>
      <c r="M5" s="6" t="s">
        <v>319</v>
      </c>
    </row>
    <row r="6" spans="1:13" ht="28.5" x14ac:dyDescent="0.15">
      <c r="A6" s="5">
        <v>3</v>
      </c>
      <c r="B6" s="6"/>
      <c r="C6" s="6" t="s">
        <v>321</v>
      </c>
      <c r="D6" s="7" t="s">
        <v>317</v>
      </c>
      <c r="E6" s="7" t="s">
        <v>118</v>
      </c>
      <c r="F6" s="7" t="s">
        <v>63</v>
      </c>
      <c r="G6" s="22">
        <v>1.4999999999999999E-2</v>
      </c>
      <c r="H6" s="22">
        <v>5.0000000000000001E-3</v>
      </c>
      <c r="I6" s="22">
        <v>5.0000000000000001E-3</v>
      </c>
      <c r="J6" s="22">
        <v>5.0000000000000001E-3</v>
      </c>
      <c r="K6" s="8" t="s">
        <v>347</v>
      </c>
      <c r="L6" s="6" t="s">
        <v>67</v>
      </c>
      <c r="M6" s="6" t="s">
        <v>319</v>
      </c>
    </row>
    <row r="7" spans="1:13" ht="28.5" x14ac:dyDescent="0.15">
      <c r="A7" s="5">
        <v>4</v>
      </c>
      <c r="B7" s="6"/>
      <c r="C7" s="23" t="s">
        <v>322</v>
      </c>
      <c r="D7" s="7" t="s">
        <v>317</v>
      </c>
      <c r="E7" s="7" t="s">
        <v>118</v>
      </c>
      <c r="F7" s="7" t="s">
        <v>63</v>
      </c>
      <c r="G7" s="22">
        <v>0.01</v>
      </c>
      <c r="H7" s="22">
        <v>1.4E-2</v>
      </c>
      <c r="I7" s="22">
        <v>5.0000000000000001E-3</v>
      </c>
      <c r="J7" s="22">
        <v>5.0000000000000001E-3</v>
      </c>
      <c r="K7" s="6" t="s">
        <v>349</v>
      </c>
      <c r="L7" s="6" t="s">
        <v>67</v>
      </c>
      <c r="M7" s="6" t="s">
        <v>319</v>
      </c>
    </row>
    <row r="8" spans="1:13" ht="28.5" x14ac:dyDescent="0.15">
      <c r="A8" s="5">
        <v>5</v>
      </c>
      <c r="B8" s="6"/>
      <c r="C8" s="23" t="s">
        <v>323</v>
      </c>
      <c r="D8" s="7" t="s">
        <v>317</v>
      </c>
      <c r="E8" s="7" t="s">
        <v>118</v>
      </c>
      <c r="F8" s="7" t="s">
        <v>63</v>
      </c>
      <c r="G8" s="22">
        <v>5.0000000000000001E-3</v>
      </c>
      <c r="H8" s="22">
        <v>0.01</v>
      </c>
      <c r="I8" s="22">
        <v>5.0000000000000001E-3</v>
      </c>
      <c r="J8" s="22">
        <v>5.0000000000000001E-3</v>
      </c>
      <c r="K8" s="5" t="s">
        <v>350</v>
      </c>
      <c r="L8" s="6" t="s">
        <v>67</v>
      </c>
      <c r="M8" s="6" t="s">
        <v>319</v>
      </c>
    </row>
    <row r="9" spans="1:13" ht="28.5" x14ac:dyDescent="0.15">
      <c r="A9" s="5">
        <v>6</v>
      </c>
      <c r="B9" s="6"/>
      <c r="C9" s="23" t="s">
        <v>324</v>
      </c>
      <c r="D9" s="7" t="s">
        <v>317</v>
      </c>
      <c r="E9" s="7" t="s">
        <v>118</v>
      </c>
      <c r="F9" s="7" t="s">
        <v>63</v>
      </c>
      <c r="G9" s="22">
        <v>5.0000000000000001E-3</v>
      </c>
      <c r="H9" s="22">
        <v>0.01</v>
      </c>
      <c r="I9" s="22">
        <v>5.0000000000000001E-3</v>
      </c>
      <c r="J9" s="22">
        <v>5.0000000000000001E-3</v>
      </c>
      <c r="K9" s="5" t="s">
        <v>350</v>
      </c>
      <c r="L9" s="6" t="s">
        <v>67</v>
      </c>
      <c r="M9" s="6" t="s">
        <v>319</v>
      </c>
    </row>
    <row r="10" spans="1:13" ht="28.5" x14ac:dyDescent="0.15">
      <c r="A10" s="5">
        <v>7</v>
      </c>
      <c r="B10" s="7"/>
      <c r="C10" s="6" t="s">
        <v>325</v>
      </c>
      <c r="D10" s="7" t="s">
        <v>317</v>
      </c>
      <c r="E10" s="7" t="s">
        <v>326</v>
      </c>
      <c r="F10" s="7" t="s">
        <v>63</v>
      </c>
      <c r="G10" s="22">
        <v>0.02</v>
      </c>
      <c r="H10" s="22">
        <v>0.02</v>
      </c>
      <c r="I10" s="22">
        <v>0.01</v>
      </c>
      <c r="J10" s="22">
        <v>0.01</v>
      </c>
      <c r="K10" s="5" t="s">
        <v>351</v>
      </c>
      <c r="L10" s="6" t="s">
        <v>67</v>
      </c>
      <c r="M10" s="6" t="s">
        <v>319</v>
      </c>
    </row>
    <row r="11" spans="1:13" ht="28.5" x14ac:dyDescent="0.15">
      <c r="A11" s="5">
        <v>8</v>
      </c>
      <c r="B11" s="7"/>
      <c r="C11" s="6" t="s">
        <v>327</v>
      </c>
      <c r="D11" s="7" t="s">
        <v>317</v>
      </c>
      <c r="E11" s="7" t="s">
        <v>328</v>
      </c>
      <c r="F11" s="7" t="s">
        <v>63</v>
      </c>
      <c r="G11" s="22">
        <v>1.7999999999999999E-2</v>
      </c>
      <c r="H11" s="22">
        <v>0.01</v>
      </c>
      <c r="I11" s="22">
        <v>0.01</v>
      </c>
      <c r="J11" s="22">
        <v>7.0000000000000001E-3</v>
      </c>
      <c r="K11" s="5" t="s">
        <v>352</v>
      </c>
      <c r="L11" s="6" t="s">
        <v>67</v>
      </c>
      <c r="M11" s="6" t="s">
        <v>319</v>
      </c>
    </row>
    <row r="12" spans="1:13" ht="28.5" x14ac:dyDescent="0.15">
      <c r="A12" s="5">
        <v>9</v>
      </c>
      <c r="B12" s="7"/>
      <c r="C12" s="6" t="s">
        <v>329</v>
      </c>
      <c r="D12" s="7" t="s">
        <v>317</v>
      </c>
      <c r="E12" s="6" t="s">
        <v>328</v>
      </c>
      <c r="F12" s="7" t="s">
        <v>63</v>
      </c>
      <c r="G12" s="22">
        <v>1.4999999999999999E-2</v>
      </c>
      <c r="H12" s="22">
        <v>0.02</v>
      </c>
      <c r="I12" s="22">
        <v>0.01</v>
      </c>
      <c r="J12" s="22">
        <v>0.01</v>
      </c>
      <c r="K12" s="5" t="s">
        <v>353</v>
      </c>
      <c r="L12" s="6" t="s">
        <v>67</v>
      </c>
      <c r="M12" s="6" t="s">
        <v>319</v>
      </c>
    </row>
    <row r="13" spans="1:13" ht="28.5" x14ac:dyDescent="0.15">
      <c r="A13" s="5">
        <v>10</v>
      </c>
      <c r="B13" s="7"/>
      <c r="C13" s="6" t="s">
        <v>330</v>
      </c>
      <c r="D13" s="7" t="s">
        <v>317</v>
      </c>
      <c r="E13" s="6" t="s">
        <v>328</v>
      </c>
      <c r="F13" s="7" t="s">
        <v>63</v>
      </c>
      <c r="G13" s="22">
        <v>0.02</v>
      </c>
      <c r="H13" s="22">
        <v>5.0000000000000001E-3</v>
      </c>
      <c r="I13" s="22">
        <v>0.01</v>
      </c>
      <c r="J13" s="22">
        <v>5.0000000000000001E-3</v>
      </c>
      <c r="K13" s="5" t="s">
        <v>354</v>
      </c>
      <c r="L13" s="6" t="s">
        <v>67</v>
      </c>
      <c r="M13" s="6" t="s">
        <v>319</v>
      </c>
    </row>
    <row r="14" spans="1:13" ht="28.5" x14ac:dyDescent="0.15">
      <c r="A14" s="5">
        <v>11</v>
      </c>
      <c r="B14" s="7"/>
      <c r="C14" s="6" t="s">
        <v>331</v>
      </c>
      <c r="D14" s="7" t="s">
        <v>317</v>
      </c>
      <c r="E14" s="7" t="s">
        <v>326</v>
      </c>
      <c r="F14" s="7" t="s">
        <v>63</v>
      </c>
      <c r="G14" s="22">
        <v>0.01</v>
      </c>
      <c r="H14" s="22">
        <v>0.01</v>
      </c>
      <c r="I14" s="22">
        <v>5.0000000000000001E-3</v>
      </c>
      <c r="J14" s="22">
        <v>5.0000000000000001E-3</v>
      </c>
      <c r="K14" s="5" t="s">
        <v>355</v>
      </c>
      <c r="L14" s="6" t="s">
        <v>67</v>
      </c>
      <c r="M14" s="6" t="s">
        <v>319</v>
      </c>
    </row>
    <row r="15" spans="1:13" ht="28.5" x14ac:dyDescent="0.15">
      <c r="A15" s="5">
        <v>12</v>
      </c>
      <c r="B15" s="7"/>
      <c r="C15" s="6" t="s">
        <v>332</v>
      </c>
      <c r="D15" s="7" t="s">
        <v>317</v>
      </c>
      <c r="E15" s="7" t="s">
        <v>318</v>
      </c>
      <c r="F15" s="7" t="s">
        <v>63</v>
      </c>
      <c r="G15" s="22">
        <v>1.4999999999999999E-2</v>
      </c>
      <c r="H15" s="22">
        <v>0.01</v>
      </c>
      <c r="I15" s="22">
        <v>7.0000000000000001E-3</v>
      </c>
      <c r="J15" s="22">
        <v>1.2E-2</v>
      </c>
      <c r="K15" s="5" t="s">
        <v>356</v>
      </c>
      <c r="L15" s="6" t="s">
        <v>67</v>
      </c>
      <c r="M15" s="6" t="s">
        <v>319</v>
      </c>
    </row>
    <row r="16" spans="1:13" ht="28.5" x14ac:dyDescent="0.15">
      <c r="A16" s="5">
        <v>13</v>
      </c>
      <c r="B16" s="7"/>
      <c r="C16" s="6" t="s">
        <v>333</v>
      </c>
      <c r="D16" s="7" t="s">
        <v>317</v>
      </c>
      <c r="E16" s="7" t="s">
        <v>118</v>
      </c>
      <c r="F16" s="7" t="s">
        <v>63</v>
      </c>
      <c r="G16" s="22">
        <v>0.02</v>
      </c>
      <c r="H16" s="22">
        <v>0.02</v>
      </c>
      <c r="I16" s="22">
        <v>0.01</v>
      </c>
      <c r="J16" s="22">
        <v>0.01</v>
      </c>
      <c r="K16" s="5" t="s">
        <v>351</v>
      </c>
      <c r="L16" s="6" t="s">
        <v>67</v>
      </c>
      <c r="M16" s="6" t="s">
        <v>319</v>
      </c>
    </row>
    <row r="17" spans="1:13" ht="28.5" x14ac:dyDescent="0.15">
      <c r="A17" s="5">
        <v>14</v>
      </c>
      <c r="B17" s="7"/>
      <c r="C17" s="6" t="s">
        <v>334</v>
      </c>
      <c r="D17" s="7" t="s">
        <v>317</v>
      </c>
      <c r="E17" s="7" t="s">
        <v>328</v>
      </c>
      <c r="F17" s="7" t="s">
        <v>63</v>
      </c>
      <c r="G17" s="22">
        <v>0.02</v>
      </c>
      <c r="H17" s="22">
        <v>0.02</v>
      </c>
      <c r="I17" s="22">
        <v>0.01</v>
      </c>
      <c r="J17" s="22">
        <v>0.01</v>
      </c>
      <c r="K17" s="5" t="s">
        <v>351</v>
      </c>
      <c r="L17" s="6" t="s">
        <v>67</v>
      </c>
      <c r="M17" s="6" t="s">
        <v>319</v>
      </c>
    </row>
    <row r="18" spans="1:13" ht="28.5" x14ac:dyDescent="0.15">
      <c r="A18" s="5">
        <v>15</v>
      </c>
      <c r="B18" s="7"/>
      <c r="C18" s="6" t="s">
        <v>335</v>
      </c>
      <c r="D18" s="7" t="s">
        <v>317</v>
      </c>
      <c r="E18" s="7" t="s">
        <v>328</v>
      </c>
      <c r="F18" s="7" t="s">
        <v>63</v>
      </c>
      <c r="G18" s="22">
        <v>0.02</v>
      </c>
      <c r="H18" s="22">
        <v>0.02</v>
      </c>
      <c r="I18" s="22">
        <v>0.01</v>
      </c>
      <c r="J18" s="22">
        <v>0.01</v>
      </c>
      <c r="K18" s="5" t="s">
        <v>351</v>
      </c>
      <c r="L18" s="6" t="s">
        <v>67</v>
      </c>
      <c r="M18" s="6" t="s">
        <v>319</v>
      </c>
    </row>
    <row r="19" spans="1:13" s="2" customFormat="1" ht="18.75" x14ac:dyDescent="0.15">
      <c r="A19" s="351" t="s">
        <v>357</v>
      </c>
      <c r="B19" s="352"/>
      <c r="C19" s="352"/>
      <c r="D19" s="352"/>
      <c r="E19" s="353"/>
      <c r="F19" s="354"/>
      <c r="G19" s="356"/>
      <c r="H19" s="351" t="s">
        <v>337</v>
      </c>
      <c r="I19" s="352"/>
      <c r="J19" s="352"/>
      <c r="K19" s="353"/>
      <c r="L19" s="362"/>
      <c r="M19" s="363"/>
    </row>
    <row r="20" spans="1:13" ht="16.5" x14ac:dyDescent="0.15">
      <c r="A20" s="364" t="s">
        <v>358</v>
      </c>
      <c r="B20" s="364"/>
      <c r="C20" s="358"/>
      <c r="D20" s="358"/>
      <c r="E20" s="358"/>
      <c r="F20" s="358"/>
      <c r="G20" s="358"/>
      <c r="H20" s="358"/>
      <c r="I20" s="358"/>
      <c r="J20" s="358"/>
      <c r="K20" s="358"/>
      <c r="L20" s="358"/>
      <c r="M20" s="358"/>
    </row>
  </sheetData>
  <mergeCells count="17">
    <mergeCell ref="A20:M20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9:E19"/>
    <mergeCell ref="F19:G19"/>
    <mergeCell ref="H19:K19"/>
    <mergeCell ref="L19:M19"/>
  </mergeCells>
  <phoneticPr fontId="37" type="noConversion"/>
  <dataValidations count="1">
    <dataValidation type="list" allowBlank="1" showInputMessage="1" showErrorMessage="1" sqref="M1:M1048576" xr:uid="{00000000-0002-0000-0900-000000000000}">
      <formula1>"YES,NO"</formula1>
    </dataValidation>
  </dataValidations>
  <pageMargins left="0.75138888888888899" right="0.75138888888888899" top="1" bottom="1" header="0.5" footer="0.5"/>
  <pageSetup paperSize="9" scale="89" fitToHeight="0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W18"/>
  <sheetViews>
    <sheetView view="pageBreakPreview" topLeftCell="A7" zoomScale="110" zoomScaleNormal="100" workbookViewId="0">
      <selection activeCell="D12" sqref="D12:D15"/>
    </sheetView>
  </sheetViews>
  <sheetFormatPr defaultColWidth="9" defaultRowHeight="14.25" x14ac:dyDescent="0.1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 x14ac:dyDescent="0.15">
      <c r="A1" s="350" t="s">
        <v>359</v>
      </c>
      <c r="B1" s="350"/>
      <c r="C1" s="350"/>
      <c r="D1" s="350"/>
      <c r="E1" s="350"/>
      <c r="F1" s="350"/>
      <c r="G1" s="350"/>
      <c r="H1" s="350"/>
      <c r="I1" s="350"/>
      <c r="J1" s="350"/>
      <c r="K1" s="350"/>
      <c r="L1" s="350"/>
      <c r="M1" s="350"/>
      <c r="N1" s="350"/>
      <c r="O1" s="350"/>
      <c r="P1" s="350"/>
      <c r="Q1" s="350"/>
      <c r="R1" s="350"/>
      <c r="S1" s="350"/>
      <c r="T1" s="350"/>
      <c r="U1" s="350"/>
      <c r="V1" s="350"/>
      <c r="W1" s="350"/>
    </row>
    <row r="2" spans="1:23" s="1" customFormat="1" ht="15.95" customHeight="1" x14ac:dyDescent="0.3">
      <c r="A2" s="360" t="s">
        <v>360</v>
      </c>
      <c r="B2" s="360" t="s">
        <v>305</v>
      </c>
      <c r="C2" s="360" t="s">
        <v>301</v>
      </c>
      <c r="D2" s="360" t="s">
        <v>302</v>
      </c>
      <c r="E2" s="360" t="s">
        <v>303</v>
      </c>
      <c r="F2" s="360" t="s">
        <v>304</v>
      </c>
      <c r="G2" s="371" t="s">
        <v>361</v>
      </c>
      <c r="H2" s="372"/>
      <c r="I2" s="373"/>
      <c r="J2" s="371" t="s">
        <v>362</v>
      </c>
      <c r="K2" s="372"/>
      <c r="L2" s="373"/>
      <c r="M2" s="371" t="s">
        <v>363</v>
      </c>
      <c r="N2" s="372"/>
      <c r="O2" s="373"/>
      <c r="P2" s="371" t="s">
        <v>364</v>
      </c>
      <c r="Q2" s="372"/>
      <c r="R2" s="373"/>
      <c r="S2" s="372" t="s">
        <v>365</v>
      </c>
      <c r="T2" s="372"/>
      <c r="U2" s="373"/>
      <c r="V2" s="381" t="s">
        <v>366</v>
      </c>
      <c r="W2" s="381" t="s">
        <v>314</v>
      </c>
    </row>
    <row r="3" spans="1:23" s="1" customFormat="1" ht="16.5" x14ac:dyDescent="0.3">
      <c r="A3" s="361"/>
      <c r="B3" s="374"/>
      <c r="C3" s="374"/>
      <c r="D3" s="374"/>
      <c r="E3" s="374"/>
      <c r="F3" s="374"/>
      <c r="G3" s="3" t="s">
        <v>367</v>
      </c>
      <c r="H3" s="3" t="s">
        <v>68</v>
      </c>
      <c r="I3" s="3" t="s">
        <v>305</v>
      </c>
      <c r="J3" s="3" t="s">
        <v>367</v>
      </c>
      <c r="K3" s="3" t="s">
        <v>68</v>
      </c>
      <c r="L3" s="3" t="s">
        <v>305</v>
      </c>
      <c r="M3" s="3" t="s">
        <v>367</v>
      </c>
      <c r="N3" s="3" t="s">
        <v>68</v>
      </c>
      <c r="O3" s="3" t="s">
        <v>305</v>
      </c>
      <c r="P3" s="3" t="s">
        <v>367</v>
      </c>
      <c r="Q3" s="3" t="s">
        <v>68</v>
      </c>
      <c r="R3" s="3" t="s">
        <v>305</v>
      </c>
      <c r="S3" s="3" t="s">
        <v>367</v>
      </c>
      <c r="T3" s="3" t="s">
        <v>68</v>
      </c>
      <c r="U3" s="3" t="s">
        <v>305</v>
      </c>
      <c r="V3" s="382"/>
      <c r="W3" s="382"/>
    </row>
    <row r="4" spans="1:23" ht="57" x14ac:dyDescent="0.15">
      <c r="A4" s="375" t="s">
        <v>368</v>
      </c>
      <c r="B4" s="375"/>
      <c r="C4" s="375" t="s">
        <v>334</v>
      </c>
      <c r="D4" s="378" t="s">
        <v>317</v>
      </c>
      <c r="E4" s="375" t="s">
        <v>328</v>
      </c>
      <c r="F4" s="375" t="s">
        <v>63</v>
      </c>
      <c r="G4" s="19" t="s">
        <v>369</v>
      </c>
      <c r="H4" s="19" t="s">
        <v>317</v>
      </c>
      <c r="I4" s="20"/>
      <c r="J4" s="19" t="s">
        <v>369</v>
      </c>
      <c r="K4" s="19" t="s">
        <v>317</v>
      </c>
      <c r="L4" s="21"/>
      <c r="M4" s="21" t="s">
        <v>370</v>
      </c>
      <c r="N4" s="20" t="s">
        <v>371</v>
      </c>
      <c r="O4" s="21" t="s">
        <v>372</v>
      </c>
      <c r="P4" s="21" t="s">
        <v>373</v>
      </c>
      <c r="Q4" s="20" t="s">
        <v>374</v>
      </c>
      <c r="R4" s="21" t="s">
        <v>375</v>
      </c>
      <c r="S4" s="20" t="s">
        <v>376</v>
      </c>
      <c r="T4" s="20" t="s">
        <v>377</v>
      </c>
      <c r="U4" s="20" t="s">
        <v>378</v>
      </c>
      <c r="V4" s="20" t="s">
        <v>95</v>
      </c>
      <c r="W4" s="6" t="s">
        <v>319</v>
      </c>
    </row>
    <row r="5" spans="1:23" ht="16.5" x14ac:dyDescent="0.15">
      <c r="A5" s="376"/>
      <c r="B5" s="376"/>
      <c r="C5" s="376"/>
      <c r="D5" s="379"/>
      <c r="E5" s="376"/>
      <c r="F5" s="376"/>
      <c r="G5" s="371" t="s">
        <v>379</v>
      </c>
      <c r="H5" s="372"/>
      <c r="I5" s="373"/>
      <c r="J5" s="371" t="s">
        <v>380</v>
      </c>
      <c r="K5" s="372"/>
      <c r="L5" s="373"/>
      <c r="M5" s="371" t="s">
        <v>381</v>
      </c>
      <c r="N5" s="372"/>
      <c r="O5" s="373"/>
      <c r="P5" s="371" t="s">
        <v>382</v>
      </c>
      <c r="Q5" s="372"/>
      <c r="R5" s="373"/>
      <c r="S5" s="372" t="s">
        <v>383</v>
      </c>
      <c r="T5" s="372"/>
      <c r="U5" s="373"/>
      <c r="V5" s="6"/>
      <c r="W5" s="6"/>
    </row>
    <row r="6" spans="1:23" ht="16.5" x14ac:dyDescent="0.15">
      <c r="A6" s="376"/>
      <c r="B6" s="376"/>
      <c r="C6" s="376"/>
      <c r="D6" s="379"/>
      <c r="E6" s="376"/>
      <c r="F6" s="376"/>
      <c r="G6" s="3" t="s">
        <v>367</v>
      </c>
      <c r="H6" s="3" t="s">
        <v>68</v>
      </c>
      <c r="I6" s="3" t="s">
        <v>305</v>
      </c>
      <c r="J6" s="3" t="s">
        <v>367</v>
      </c>
      <c r="K6" s="3" t="s">
        <v>68</v>
      </c>
      <c r="L6" s="3" t="s">
        <v>305</v>
      </c>
      <c r="M6" s="3" t="s">
        <v>367</v>
      </c>
      <c r="N6" s="3" t="s">
        <v>68</v>
      </c>
      <c r="O6" s="3" t="s">
        <v>305</v>
      </c>
      <c r="P6" s="3" t="s">
        <v>367</v>
      </c>
      <c r="Q6" s="3" t="s">
        <v>68</v>
      </c>
      <c r="R6" s="3" t="s">
        <v>305</v>
      </c>
      <c r="S6" s="3" t="s">
        <v>367</v>
      </c>
      <c r="T6" s="3" t="s">
        <v>68</v>
      </c>
      <c r="U6" s="3" t="s">
        <v>305</v>
      </c>
      <c r="V6" s="6"/>
      <c r="W6" s="6"/>
    </row>
    <row r="7" spans="1:23" ht="57" customHeight="1" x14ac:dyDescent="0.15">
      <c r="A7" s="377"/>
      <c r="B7" s="377"/>
      <c r="C7" s="377"/>
      <c r="D7" s="380"/>
      <c r="E7" s="377"/>
      <c r="F7" s="377"/>
      <c r="G7" s="20" t="s">
        <v>384</v>
      </c>
      <c r="H7" s="20" t="s">
        <v>385</v>
      </c>
      <c r="I7" s="20" t="s">
        <v>378</v>
      </c>
      <c r="J7" s="20" t="s">
        <v>386</v>
      </c>
      <c r="K7" s="20" t="s">
        <v>387</v>
      </c>
      <c r="L7" s="20" t="s">
        <v>388</v>
      </c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 ht="57" x14ac:dyDescent="0.15">
      <c r="A8" s="375" t="s">
        <v>368</v>
      </c>
      <c r="B8" s="375"/>
      <c r="C8" s="375" t="s">
        <v>333</v>
      </c>
      <c r="D8" s="378" t="s">
        <v>317</v>
      </c>
      <c r="E8" s="375" t="s">
        <v>118</v>
      </c>
      <c r="F8" s="375" t="s">
        <v>63</v>
      </c>
      <c r="G8" s="19" t="s">
        <v>369</v>
      </c>
      <c r="H8" s="19" t="s">
        <v>317</v>
      </c>
      <c r="I8" s="20"/>
      <c r="J8" s="19" t="s">
        <v>369</v>
      </c>
      <c r="K8" s="19" t="s">
        <v>317</v>
      </c>
      <c r="L8" s="21"/>
      <c r="M8" s="21" t="s">
        <v>370</v>
      </c>
      <c r="N8" s="20" t="s">
        <v>371</v>
      </c>
      <c r="O8" s="21" t="s">
        <v>372</v>
      </c>
      <c r="P8" s="21" t="s">
        <v>373</v>
      </c>
      <c r="Q8" s="20" t="s">
        <v>374</v>
      </c>
      <c r="R8" s="21" t="s">
        <v>375</v>
      </c>
      <c r="S8" s="20" t="s">
        <v>376</v>
      </c>
      <c r="T8" s="20" t="s">
        <v>377</v>
      </c>
      <c r="U8" s="20" t="s">
        <v>378</v>
      </c>
      <c r="V8" s="20" t="s">
        <v>95</v>
      </c>
      <c r="W8" s="6" t="s">
        <v>319</v>
      </c>
    </row>
    <row r="9" spans="1:23" ht="16.5" x14ac:dyDescent="0.15">
      <c r="A9" s="376"/>
      <c r="B9" s="376"/>
      <c r="C9" s="376"/>
      <c r="D9" s="379"/>
      <c r="E9" s="376"/>
      <c r="F9" s="376"/>
      <c r="G9" s="371" t="s">
        <v>379</v>
      </c>
      <c r="H9" s="372"/>
      <c r="I9" s="373"/>
      <c r="J9" s="371" t="s">
        <v>380</v>
      </c>
      <c r="K9" s="372"/>
      <c r="L9" s="373"/>
      <c r="M9" s="371" t="s">
        <v>381</v>
      </c>
      <c r="N9" s="372"/>
      <c r="O9" s="373"/>
      <c r="P9" s="371" t="s">
        <v>382</v>
      </c>
      <c r="Q9" s="372"/>
      <c r="R9" s="373"/>
      <c r="S9" s="372" t="s">
        <v>383</v>
      </c>
      <c r="T9" s="372"/>
      <c r="U9" s="373"/>
      <c r="V9" s="6"/>
      <c r="W9" s="6"/>
    </row>
    <row r="10" spans="1:23" ht="16.5" x14ac:dyDescent="0.15">
      <c r="A10" s="376"/>
      <c r="B10" s="376"/>
      <c r="C10" s="376"/>
      <c r="D10" s="379"/>
      <c r="E10" s="376"/>
      <c r="F10" s="376"/>
      <c r="G10" s="3" t="s">
        <v>367</v>
      </c>
      <c r="H10" s="3" t="s">
        <v>68</v>
      </c>
      <c r="I10" s="3" t="s">
        <v>305</v>
      </c>
      <c r="J10" s="3" t="s">
        <v>367</v>
      </c>
      <c r="K10" s="3" t="s">
        <v>68</v>
      </c>
      <c r="L10" s="3" t="s">
        <v>305</v>
      </c>
      <c r="M10" s="3" t="s">
        <v>367</v>
      </c>
      <c r="N10" s="3" t="s">
        <v>68</v>
      </c>
      <c r="O10" s="3" t="s">
        <v>305</v>
      </c>
      <c r="P10" s="3" t="s">
        <v>367</v>
      </c>
      <c r="Q10" s="3" t="s">
        <v>68</v>
      </c>
      <c r="R10" s="3" t="s">
        <v>305</v>
      </c>
      <c r="S10" s="3" t="s">
        <v>367</v>
      </c>
      <c r="T10" s="3" t="s">
        <v>68</v>
      </c>
      <c r="U10" s="3" t="s">
        <v>305</v>
      </c>
      <c r="V10" s="6"/>
      <c r="W10" s="6"/>
    </row>
    <row r="11" spans="1:23" ht="57" customHeight="1" x14ac:dyDescent="0.15">
      <c r="A11" s="377"/>
      <c r="B11" s="377"/>
      <c r="C11" s="377"/>
      <c r="D11" s="380"/>
      <c r="E11" s="377"/>
      <c r="F11" s="377"/>
      <c r="G11" s="6" t="s">
        <v>384</v>
      </c>
      <c r="H11" s="6" t="s">
        <v>385</v>
      </c>
      <c r="I11" s="6" t="s">
        <v>378</v>
      </c>
      <c r="J11" s="6" t="s">
        <v>386</v>
      </c>
      <c r="K11" s="6" t="s">
        <v>387</v>
      </c>
      <c r="L11" s="6" t="s">
        <v>388</v>
      </c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 ht="57" x14ac:dyDescent="0.15">
      <c r="A12" s="375" t="s">
        <v>368</v>
      </c>
      <c r="B12" s="375"/>
      <c r="C12" s="375" t="s">
        <v>316</v>
      </c>
      <c r="D12" s="378" t="s">
        <v>317</v>
      </c>
      <c r="E12" s="375" t="s">
        <v>389</v>
      </c>
      <c r="F12" s="375" t="s">
        <v>63</v>
      </c>
      <c r="G12" s="19" t="s">
        <v>369</v>
      </c>
      <c r="H12" s="19" t="s">
        <v>317</v>
      </c>
      <c r="I12" s="20"/>
      <c r="J12" s="19" t="s">
        <v>369</v>
      </c>
      <c r="K12" s="19" t="s">
        <v>317</v>
      </c>
      <c r="L12" s="21"/>
      <c r="M12" s="21" t="s">
        <v>370</v>
      </c>
      <c r="N12" s="20" t="s">
        <v>371</v>
      </c>
      <c r="O12" s="21" t="s">
        <v>372</v>
      </c>
      <c r="P12" s="21" t="s">
        <v>373</v>
      </c>
      <c r="Q12" s="20" t="s">
        <v>374</v>
      </c>
      <c r="R12" s="21" t="s">
        <v>375</v>
      </c>
      <c r="S12" s="20" t="s">
        <v>376</v>
      </c>
      <c r="T12" s="20" t="s">
        <v>377</v>
      </c>
      <c r="U12" s="20" t="s">
        <v>378</v>
      </c>
      <c r="V12" s="20" t="s">
        <v>95</v>
      </c>
      <c r="W12" s="6" t="s">
        <v>319</v>
      </c>
    </row>
    <row r="13" spans="1:23" ht="16.5" x14ac:dyDescent="0.15">
      <c r="A13" s="376"/>
      <c r="B13" s="376"/>
      <c r="C13" s="376"/>
      <c r="D13" s="379"/>
      <c r="E13" s="376"/>
      <c r="F13" s="376"/>
      <c r="G13" s="371" t="s">
        <v>379</v>
      </c>
      <c r="H13" s="372"/>
      <c r="I13" s="373"/>
      <c r="J13" s="371" t="s">
        <v>380</v>
      </c>
      <c r="K13" s="372"/>
      <c r="L13" s="373"/>
      <c r="M13" s="371" t="s">
        <v>381</v>
      </c>
      <c r="N13" s="372"/>
      <c r="O13" s="373"/>
      <c r="P13" s="371" t="s">
        <v>382</v>
      </c>
      <c r="Q13" s="372"/>
      <c r="R13" s="373"/>
      <c r="S13" s="372" t="s">
        <v>383</v>
      </c>
      <c r="T13" s="372"/>
      <c r="U13" s="373"/>
      <c r="V13" s="6"/>
      <c r="W13" s="6"/>
    </row>
    <row r="14" spans="1:23" ht="16.5" x14ac:dyDescent="0.15">
      <c r="A14" s="376"/>
      <c r="B14" s="376"/>
      <c r="C14" s="376"/>
      <c r="D14" s="379"/>
      <c r="E14" s="376"/>
      <c r="F14" s="376"/>
      <c r="G14" s="3" t="s">
        <v>367</v>
      </c>
      <c r="H14" s="3" t="s">
        <v>68</v>
      </c>
      <c r="I14" s="3" t="s">
        <v>305</v>
      </c>
      <c r="J14" s="3" t="s">
        <v>367</v>
      </c>
      <c r="K14" s="3" t="s">
        <v>68</v>
      </c>
      <c r="L14" s="3" t="s">
        <v>305</v>
      </c>
      <c r="M14" s="3" t="s">
        <v>367</v>
      </c>
      <c r="N14" s="3" t="s">
        <v>68</v>
      </c>
      <c r="O14" s="3" t="s">
        <v>305</v>
      </c>
      <c r="P14" s="3" t="s">
        <v>367</v>
      </c>
      <c r="Q14" s="3" t="s">
        <v>68</v>
      </c>
      <c r="R14" s="3" t="s">
        <v>305</v>
      </c>
      <c r="S14" s="3" t="s">
        <v>367</v>
      </c>
      <c r="T14" s="3" t="s">
        <v>68</v>
      </c>
      <c r="U14" s="3" t="s">
        <v>305</v>
      </c>
      <c r="V14" s="6"/>
      <c r="W14" s="6"/>
    </row>
    <row r="15" spans="1:23" ht="57" customHeight="1" x14ac:dyDescent="0.15">
      <c r="A15" s="377"/>
      <c r="B15" s="377"/>
      <c r="C15" s="377"/>
      <c r="D15" s="380"/>
      <c r="E15" s="377"/>
      <c r="F15" s="377"/>
      <c r="G15" s="6" t="s">
        <v>384</v>
      </c>
      <c r="H15" s="6" t="s">
        <v>385</v>
      </c>
      <c r="I15" s="6" t="s">
        <v>378</v>
      </c>
      <c r="J15" s="6" t="s">
        <v>386</v>
      </c>
      <c r="K15" s="6" t="s">
        <v>387</v>
      </c>
      <c r="L15" s="6" t="s">
        <v>388</v>
      </c>
      <c r="M15" s="6"/>
      <c r="N15" s="6"/>
      <c r="O15" s="6"/>
      <c r="P15" s="6"/>
      <c r="Q15" s="6"/>
      <c r="R15" s="6"/>
      <c r="S15" s="6"/>
      <c r="T15" s="6"/>
      <c r="U15" s="6"/>
      <c r="V15" s="6"/>
      <c r="W15" s="6" t="s">
        <v>319</v>
      </c>
    </row>
    <row r="16" spans="1:23" x14ac:dyDescent="0.1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23" s="2" customFormat="1" ht="18.75" x14ac:dyDescent="0.15">
      <c r="A17" s="351" t="s">
        <v>357</v>
      </c>
      <c r="B17" s="352"/>
      <c r="C17" s="352"/>
      <c r="D17" s="352"/>
      <c r="E17" s="353"/>
      <c r="F17" s="354"/>
      <c r="G17" s="356"/>
      <c r="H17" s="18"/>
      <c r="I17" s="18"/>
      <c r="J17" s="351" t="s">
        <v>337</v>
      </c>
      <c r="K17" s="352"/>
      <c r="L17" s="352"/>
      <c r="M17" s="352"/>
      <c r="N17" s="352"/>
      <c r="O17" s="352"/>
      <c r="P17" s="352"/>
      <c r="Q17" s="352"/>
      <c r="R17" s="352"/>
      <c r="S17" s="352"/>
      <c r="T17" s="352"/>
      <c r="U17" s="353"/>
      <c r="V17" s="9"/>
      <c r="W17" s="11"/>
    </row>
    <row r="18" spans="1:23" ht="16.5" x14ac:dyDescent="0.15">
      <c r="A18" s="357" t="s">
        <v>390</v>
      </c>
      <c r="B18" s="357"/>
      <c r="C18" s="358"/>
      <c r="D18" s="358"/>
      <c r="E18" s="358"/>
      <c r="F18" s="358"/>
      <c r="G18" s="358"/>
      <c r="H18" s="358"/>
      <c r="I18" s="358"/>
      <c r="J18" s="358"/>
      <c r="K18" s="358"/>
      <c r="L18" s="358"/>
      <c r="M18" s="358"/>
      <c r="N18" s="358"/>
      <c r="O18" s="358"/>
      <c r="P18" s="358"/>
      <c r="Q18" s="358"/>
      <c r="R18" s="358"/>
      <c r="S18" s="358"/>
      <c r="T18" s="358"/>
      <c r="U18" s="358"/>
      <c r="V18" s="358"/>
      <c r="W18" s="358"/>
    </row>
  </sheetData>
  <mergeCells count="51">
    <mergeCell ref="F8:F11"/>
    <mergeCell ref="F12:F15"/>
    <mergeCell ref="V2:V3"/>
    <mergeCell ref="W2:W3"/>
    <mergeCell ref="G13:I13"/>
    <mergeCell ref="J13:L13"/>
    <mergeCell ref="M13:O13"/>
    <mergeCell ref="P13:R13"/>
    <mergeCell ref="S13:U13"/>
    <mergeCell ref="G9:I9"/>
    <mergeCell ref="J9:L9"/>
    <mergeCell ref="M9:O9"/>
    <mergeCell ref="P9:R9"/>
    <mergeCell ref="S9:U9"/>
    <mergeCell ref="G5:I5"/>
    <mergeCell ref="D8:D11"/>
    <mergeCell ref="D12:D15"/>
    <mergeCell ref="E2:E3"/>
    <mergeCell ref="E4:E7"/>
    <mergeCell ref="E8:E11"/>
    <mergeCell ref="E12:E15"/>
    <mergeCell ref="A17:E17"/>
    <mergeCell ref="F17:G17"/>
    <mergeCell ref="J17:U17"/>
    <mergeCell ref="A18:W18"/>
    <mergeCell ref="A2:A3"/>
    <mergeCell ref="A4:A7"/>
    <mergeCell ref="A8:A11"/>
    <mergeCell ref="A12:A15"/>
    <mergeCell ref="B2:B3"/>
    <mergeCell ref="B4:B7"/>
    <mergeCell ref="B8:B11"/>
    <mergeCell ref="B12:B15"/>
    <mergeCell ref="C2:C3"/>
    <mergeCell ref="C4:C7"/>
    <mergeCell ref="C8:C11"/>
    <mergeCell ref="C12:C1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D2:D3"/>
    <mergeCell ref="F2:F3"/>
    <mergeCell ref="D4:D7"/>
    <mergeCell ref="F4:F7"/>
  </mergeCells>
  <phoneticPr fontId="37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138888888888899" right="0.75138888888888899" top="1" bottom="1" header="0.5" footer="0.5"/>
  <pageSetup paperSize="9" scale="60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N12"/>
  <sheetViews>
    <sheetView zoomScale="125" zoomScaleNormal="125" workbookViewId="0">
      <selection activeCell="E11" sqref="E11:G11"/>
    </sheetView>
  </sheetViews>
  <sheetFormatPr defaultColWidth="9" defaultRowHeight="14.25" x14ac:dyDescent="0.15"/>
  <cols>
    <col min="1" max="1" width="9.375" customWidth="1"/>
    <col min="2" max="2" width="12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 x14ac:dyDescent="0.15">
      <c r="A1" s="350" t="s">
        <v>391</v>
      </c>
      <c r="B1" s="350"/>
      <c r="C1" s="350"/>
      <c r="D1" s="350"/>
      <c r="E1" s="350"/>
      <c r="F1" s="350"/>
      <c r="G1" s="350"/>
      <c r="H1" s="350"/>
      <c r="I1" s="350"/>
      <c r="J1" s="350"/>
      <c r="K1" s="350"/>
      <c r="L1" s="350"/>
      <c r="M1" s="350"/>
      <c r="N1" s="350"/>
    </row>
    <row r="2" spans="1:14" s="1" customFormat="1" ht="16.5" x14ac:dyDescent="0.3">
      <c r="A2" s="12" t="s">
        <v>392</v>
      </c>
      <c r="B2" s="13" t="s">
        <v>301</v>
      </c>
      <c r="C2" s="13" t="s">
        <v>302</v>
      </c>
      <c r="D2" s="13" t="s">
        <v>303</v>
      </c>
      <c r="E2" s="13" t="s">
        <v>304</v>
      </c>
      <c r="F2" s="13" t="s">
        <v>305</v>
      </c>
      <c r="G2" s="12" t="s">
        <v>393</v>
      </c>
      <c r="H2" s="12" t="s">
        <v>394</v>
      </c>
      <c r="I2" s="12" t="s">
        <v>395</v>
      </c>
      <c r="J2" s="12" t="s">
        <v>394</v>
      </c>
      <c r="K2" s="12" t="s">
        <v>396</v>
      </c>
      <c r="L2" s="12" t="s">
        <v>394</v>
      </c>
      <c r="M2" s="13" t="s">
        <v>366</v>
      </c>
      <c r="N2" s="13" t="s">
        <v>314</v>
      </c>
    </row>
    <row r="3" spans="1:14" x14ac:dyDescent="0.15">
      <c r="A3" s="14">
        <v>44872</v>
      </c>
      <c r="B3" s="6" t="s">
        <v>327</v>
      </c>
      <c r="C3" s="6"/>
      <c r="D3" s="6" t="s">
        <v>117</v>
      </c>
      <c r="E3" s="6" t="s">
        <v>63</v>
      </c>
      <c r="F3" s="6"/>
      <c r="G3" s="15">
        <v>0.4375</v>
      </c>
      <c r="H3" s="6" t="s">
        <v>397</v>
      </c>
      <c r="I3" s="15"/>
      <c r="J3" s="6"/>
      <c r="K3" s="6"/>
      <c r="L3" s="6"/>
      <c r="M3" s="6">
        <v>5400</v>
      </c>
      <c r="N3" s="6" t="s">
        <v>319</v>
      </c>
    </row>
    <row r="4" spans="1:14" ht="16.5" x14ac:dyDescent="0.15">
      <c r="A4" s="16" t="s">
        <v>392</v>
      </c>
      <c r="B4" s="17" t="s">
        <v>398</v>
      </c>
      <c r="C4" s="17" t="s">
        <v>367</v>
      </c>
      <c r="D4" s="17" t="s">
        <v>303</v>
      </c>
      <c r="E4" s="13" t="s">
        <v>304</v>
      </c>
      <c r="F4" s="13" t="s">
        <v>305</v>
      </c>
      <c r="G4" s="12" t="s">
        <v>393</v>
      </c>
      <c r="H4" s="12" t="s">
        <v>394</v>
      </c>
      <c r="I4" s="12" t="s">
        <v>395</v>
      </c>
      <c r="J4" s="12" t="s">
        <v>394</v>
      </c>
      <c r="K4" s="12" t="s">
        <v>396</v>
      </c>
      <c r="L4" s="12" t="s">
        <v>394</v>
      </c>
      <c r="M4" s="13" t="s">
        <v>366</v>
      </c>
      <c r="N4" s="13" t="s">
        <v>314</v>
      </c>
    </row>
    <row r="5" spans="1:14" x14ac:dyDescent="0.15">
      <c r="A5" s="14">
        <v>44880</v>
      </c>
      <c r="B5" s="6" t="s">
        <v>316</v>
      </c>
      <c r="C5" s="6"/>
      <c r="D5" s="6" t="s">
        <v>389</v>
      </c>
      <c r="E5" s="6" t="s">
        <v>63</v>
      </c>
      <c r="F5" s="6"/>
      <c r="G5" s="15">
        <v>0.39583333333333298</v>
      </c>
      <c r="H5" s="6" t="s">
        <v>397</v>
      </c>
      <c r="I5" s="6"/>
      <c r="J5" s="6"/>
      <c r="K5" s="6"/>
      <c r="L5" s="6"/>
      <c r="M5" s="6">
        <v>5200</v>
      </c>
      <c r="N5" s="6" t="s">
        <v>319</v>
      </c>
    </row>
    <row r="6" spans="1:14" ht="16.5" x14ac:dyDescent="0.15">
      <c r="A6" s="16" t="s">
        <v>392</v>
      </c>
      <c r="B6" s="17" t="s">
        <v>398</v>
      </c>
      <c r="C6" s="17" t="s">
        <v>367</v>
      </c>
      <c r="D6" s="17" t="s">
        <v>303</v>
      </c>
      <c r="E6" s="13" t="s">
        <v>304</v>
      </c>
      <c r="F6" s="13" t="s">
        <v>305</v>
      </c>
      <c r="G6" s="12" t="s">
        <v>393</v>
      </c>
      <c r="H6" s="12" t="s">
        <v>394</v>
      </c>
      <c r="I6" s="12" t="s">
        <v>395</v>
      </c>
      <c r="J6" s="12" t="s">
        <v>394</v>
      </c>
      <c r="K6" s="12" t="s">
        <v>396</v>
      </c>
      <c r="L6" s="12" t="s">
        <v>394</v>
      </c>
      <c r="M6" s="13" t="s">
        <v>366</v>
      </c>
      <c r="N6" s="13" t="s">
        <v>314</v>
      </c>
    </row>
    <row r="7" spans="1:14" x14ac:dyDescent="0.15">
      <c r="A7" s="14">
        <v>44885</v>
      </c>
      <c r="B7" s="6" t="s">
        <v>320</v>
      </c>
      <c r="C7" s="6"/>
      <c r="D7" s="6" t="s">
        <v>118</v>
      </c>
      <c r="E7" s="6" t="s">
        <v>63</v>
      </c>
      <c r="F7" s="6"/>
      <c r="I7" s="15">
        <v>0.60416666666666696</v>
      </c>
      <c r="J7" s="6" t="s">
        <v>397</v>
      </c>
      <c r="K7" s="6"/>
      <c r="L7" s="6"/>
      <c r="M7" s="6">
        <v>5130</v>
      </c>
      <c r="N7" s="6" t="s">
        <v>319</v>
      </c>
    </row>
    <row r="8" spans="1:14" x14ac:dyDescent="0.1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 x14ac:dyDescent="0.1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 x14ac:dyDescent="0.1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8.75" x14ac:dyDescent="0.15">
      <c r="A11" s="351" t="s">
        <v>399</v>
      </c>
      <c r="B11" s="352"/>
      <c r="C11" s="352"/>
      <c r="D11" s="353"/>
      <c r="E11" s="354"/>
      <c r="F11" s="355"/>
      <c r="G11" s="356"/>
      <c r="H11" s="18"/>
      <c r="I11" s="351" t="s">
        <v>337</v>
      </c>
      <c r="J11" s="352"/>
      <c r="K11" s="352"/>
      <c r="L11" s="9"/>
      <c r="M11" s="9"/>
      <c r="N11" s="11"/>
    </row>
    <row r="12" spans="1:14" ht="16.5" x14ac:dyDescent="0.15">
      <c r="A12" s="357" t="s">
        <v>400</v>
      </c>
      <c r="B12" s="358"/>
      <c r="C12" s="358"/>
      <c r="D12" s="358"/>
      <c r="E12" s="358"/>
      <c r="F12" s="358"/>
      <c r="G12" s="358"/>
      <c r="H12" s="358"/>
      <c r="I12" s="358"/>
      <c r="J12" s="358"/>
      <c r="K12" s="358"/>
      <c r="L12" s="358"/>
      <c r="M12" s="358"/>
      <c r="N12" s="358"/>
    </row>
  </sheetData>
  <mergeCells count="5">
    <mergeCell ref="A1:N1"/>
    <mergeCell ref="A11:D11"/>
    <mergeCell ref="E11:G11"/>
    <mergeCell ref="I11:K11"/>
    <mergeCell ref="A12:N12"/>
  </mergeCells>
  <phoneticPr fontId="37" type="noConversion"/>
  <dataValidations count="1">
    <dataValidation type="list" allowBlank="1" showInputMessage="1" showErrorMessage="1" sqref="N1 N3 N5 N7:N1048576" xr:uid="{00000000-0002-0000-0B00-000000000000}">
      <formula1>"YES,NO"</formula1>
    </dataValidation>
  </dataValidations>
  <pageMargins left="0.75138888888888899" right="0.75138888888888899" top="1" bottom="1" header="0.5" footer="0.5"/>
  <pageSetup paperSize="9" scale="79" fitToHeight="0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L10"/>
  <sheetViews>
    <sheetView zoomScale="125" zoomScaleNormal="125" workbookViewId="0">
      <selection activeCell="A9" sqref="A9:E9"/>
    </sheetView>
  </sheetViews>
  <sheetFormatPr defaultColWidth="9" defaultRowHeight="14.25" x14ac:dyDescent="0.15"/>
  <cols>
    <col min="1" max="1" width="14.125" customWidth="1"/>
    <col min="2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spans="1:12" ht="29.25" x14ac:dyDescent="0.15">
      <c r="A1" s="350" t="s">
        <v>401</v>
      </c>
      <c r="B1" s="350"/>
      <c r="C1" s="350"/>
      <c r="D1" s="350"/>
      <c r="E1" s="350"/>
      <c r="F1" s="350"/>
      <c r="G1" s="350"/>
      <c r="H1" s="350"/>
      <c r="I1" s="350"/>
      <c r="J1" s="350"/>
    </row>
    <row r="2" spans="1:12" s="1" customFormat="1" ht="16.5" x14ac:dyDescent="0.3">
      <c r="A2" s="3" t="s">
        <v>360</v>
      </c>
      <c r="B2" s="4" t="s">
        <v>305</v>
      </c>
      <c r="C2" s="4" t="s">
        <v>301</v>
      </c>
      <c r="D2" s="4" t="s">
        <v>302</v>
      </c>
      <c r="E2" s="4" t="s">
        <v>303</v>
      </c>
      <c r="F2" s="4" t="s">
        <v>304</v>
      </c>
      <c r="G2" s="3" t="s">
        <v>402</v>
      </c>
      <c r="H2" s="3" t="s">
        <v>403</v>
      </c>
      <c r="I2" s="3" t="s">
        <v>404</v>
      </c>
      <c r="J2" s="3" t="s">
        <v>405</v>
      </c>
      <c r="K2" s="4" t="s">
        <v>366</v>
      </c>
      <c r="L2" s="4" t="s">
        <v>314</v>
      </c>
    </row>
    <row r="3" spans="1:12" ht="42.75" x14ac:dyDescent="0.15">
      <c r="A3" s="5" t="s">
        <v>406</v>
      </c>
      <c r="B3" s="5"/>
      <c r="C3" s="6" t="s">
        <v>334</v>
      </c>
      <c r="D3" s="7"/>
      <c r="E3" s="7" t="s">
        <v>117</v>
      </c>
      <c r="F3" s="7" t="s">
        <v>63</v>
      </c>
      <c r="G3" s="7" t="s">
        <v>407</v>
      </c>
      <c r="H3" s="6" t="s">
        <v>408</v>
      </c>
      <c r="I3" s="6"/>
      <c r="J3" s="6"/>
      <c r="K3" s="6"/>
      <c r="L3" s="6" t="s">
        <v>319</v>
      </c>
    </row>
    <row r="4" spans="1:12" ht="42.75" x14ac:dyDescent="0.15">
      <c r="A4" s="5" t="s">
        <v>406</v>
      </c>
      <c r="B4" s="5"/>
      <c r="C4" s="6" t="s">
        <v>333</v>
      </c>
      <c r="D4" s="7"/>
      <c r="E4" s="7" t="s">
        <v>118</v>
      </c>
      <c r="F4" s="7" t="s">
        <v>63</v>
      </c>
      <c r="G4" s="7" t="s">
        <v>407</v>
      </c>
      <c r="H4" s="6" t="s">
        <v>409</v>
      </c>
      <c r="I4" s="6"/>
      <c r="J4" s="6"/>
      <c r="K4" s="6"/>
      <c r="L4" s="6" t="s">
        <v>319</v>
      </c>
    </row>
    <row r="5" spans="1:12" ht="42.75" x14ac:dyDescent="0.15">
      <c r="A5" s="5" t="s">
        <v>406</v>
      </c>
      <c r="B5" s="5"/>
      <c r="C5" s="6" t="s">
        <v>316</v>
      </c>
      <c r="D5" s="7"/>
      <c r="E5" s="7" t="s">
        <v>389</v>
      </c>
      <c r="F5" s="7" t="s">
        <v>63</v>
      </c>
      <c r="G5" s="7" t="s">
        <v>407</v>
      </c>
      <c r="H5" s="6" t="s">
        <v>408</v>
      </c>
      <c r="I5" s="6"/>
      <c r="J5" s="6"/>
      <c r="K5" s="6"/>
      <c r="L5" s="6" t="s">
        <v>319</v>
      </c>
    </row>
    <row r="6" spans="1:12" x14ac:dyDescent="0.1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x14ac:dyDescent="0.1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1:12" x14ac:dyDescent="0.1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1:12" s="2" customFormat="1" ht="18.75" x14ac:dyDescent="0.15">
      <c r="A9" s="351" t="s">
        <v>410</v>
      </c>
      <c r="B9" s="352"/>
      <c r="C9" s="352"/>
      <c r="D9" s="352"/>
      <c r="E9" s="353"/>
      <c r="F9" s="354"/>
      <c r="G9" s="356"/>
      <c r="H9" s="351" t="s">
        <v>337</v>
      </c>
      <c r="I9" s="352"/>
      <c r="J9" s="352"/>
      <c r="K9" s="9"/>
      <c r="L9" s="11"/>
    </row>
    <row r="10" spans="1:12" ht="16.5" x14ac:dyDescent="0.15">
      <c r="A10" s="357" t="s">
        <v>411</v>
      </c>
      <c r="B10" s="357"/>
      <c r="C10" s="358"/>
      <c r="D10" s="358"/>
      <c r="E10" s="358"/>
      <c r="F10" s="358"/>
      <c r="G10" s="358"/>
      <c r="H10" s="358"/>
      <c r="I10" s="358"/>
      <c r="J10" s="358"/>
      <c r="K10" s="358"/>
      <c r="L10" s="358"/>
    </row>
  </sheetData>
  <mergeCells count="5">
    <mergeCell ref="A1:J1"/>
    <mergeCell ref="A9:E9"/>
    <mergeCell ref="F9:G9"/>
    <mergeCell ref="H9:J9"/>
    <mergeCell ref="A10:L10"/>
  </mergeCells>
  <phoneticPr fontId="37" type="noConversion"/>
  <dataValidations count="1">
    <dataValidation type="list" allowBlank="1" showInputMessage="1" showErrorMessage="1" sqref="L3:L10" xr:uid="{00000000-0002-0000-0C00-000000000000}">
      <formula1>"YES,NO"</formula1>
    </dataValidation>
  </dataValidations>
  <pageMargins left="0.75138888888888899" right="0.75138888888888899" top="1" bottom="1" header="0.5" footer="0.5"/>
  <pageSetup paperSize="9" scale="90" fitToHeight="0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I12"/>
  <sheetViews>
    <sheetView zoomScale="125" zoomScaleNormal="125" workbookViewId="0">
      <selection activeCell="D13" sqref="D13"/>
    </sheetView>
  </sheetViews>
  <sheetFormatPr defaultColWidth="9" defaultRowHeight="14.25" x14ac:dyDescent="0.1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 x14ac:dyDescent="0.15">
      <c r="A1" s="350" t="s">
        <v>412</v>
      </c>
      <c r="B1" s="350"/>
      <c r="C1" s="350"/>
      <c r="D1" s="350"/>
      <c r="E1" s="350"/>
      <c r="F1" s="350"/>
      <c r="G1" s="350"/>
      <c r="H1" s="350"/>
      <c r="I1" s="350"/>
    </row>
    <row r="2" spans="1:9" s="1" customFormat="1" ht="16.5" x14ac:dyDescent="0.3">
      <c r="A2" s="359" t="s">
        <v>300</v>
      </c>
      <c r="B2" s="360" t="s">
        <v>305</v>
      </c>
      <c r="C2" s="360" t="s">
        <v>367</v>
      </c>
      <c r="D2" s="360" t="s">
        <v>303</v>
      </c>
      <c r="E2" s="360" t="s">
        <v>304</v>
      </c>
      <c r="F2" s="3" t="s">
        <v>413</v>
      </c>
      <c r="G2" s="3" t="s">
        <v>341</v>
      </c>
      <c r="H2" s="365" t="s">
        <v>342</v>
      </c>
      <c r="I2" s="369" t="s">
        <v>344</v>
      </c>
    </row>
    <row r="3" spans="1:9" s="1" customFormat="1" ht="16.5" x14ac:dyDescent="0.3">
      <c r="A3" s="359"/>
      <c r="B3" s="361"/>
      <c r="C3" s="361"/>
      <c r="D3" s="361"/>
      <c r="E3" s="361"/>
      <c r="F3" s="3" t="s">
        <v>414</v>
      </c>
      <c r="G3" s="3" t="s">
        <v>345</v>
      </c>
      <c r="H3" s="366"/>
      <c r="I3" s="370"/>
    </row>
    <row r="4" spans="1:9" x14ac:dyDescent="0.15">
      <c r="A4" s="5">
        <v>1</v>
      </c>
      <c r="B4" s="5" t="s">
        <v>415</v>
      </c>
      <c r="C4" s="6" t="s">
        <v>416</v>
      </c>
      <c r="D4" s="6" t="s">
        <v>417</v>
      </c>
      <c r="E4" s="7" t="s">
        <v>63</v>
      </c>
      <c r="F4" s="8">
        <v>0.03</v>
      </c>
      <c r="G4" s="8">
        <v>0.01</v>
      </c>
      <c r="H4" s="8">
        <v>0.04</v>
      </c>
      <c r="I4" s="6" t="s">
        <v>319</v>
      </c>
    </row>
    <row r="5" spans="1:9" x14ac:dyDescent="0.15">
      <c r="A5" s="5">
        <v>2</v>
      </c>
      <c r="B5" s="5" t="s">
        <v>415</v>
      </c>
      <c r="C5" s="6" t="s">
        <v>416</v>
      </c>
      <c r="D5" s="6" t="s">
        <v>118</v>
      </c>
      <c r="E5" s="7" t="s">
        <v>63</v>
      </c>
      <c r="F5" s="8">
        <v>0.02</v>
      </c>
      <c r="G5" s="8">
        <v>0.01</v>
      </c>
      <c r="H5" s="8">
        <v>0.03</v>
      </c>
      <c r="I5" s="6" t="s">
        <v>319</v>
      </c>
    </row>
    <row r="6" spans="1:9" x14ac:dyDescent="0.15">
      <c r="A6" s="5">
        <v>3</v>
      </c>
      <c r="B6" s="5" t="s">
        <v>418</v>
      </c>
      <c r="C6" s="6" t="s">
        <v>419</v>
      </c>
      <c r="D6" s="6" t="s">
        <v>417</v>
      </c>
      <c r="E6" s="7" t="s">
        <v>63</v>
      </c>
      <c r="F6" s="8">
        <v>0.02</v>
      </c>
      <c r="G6" s="8">
        <v>0.01</v>
      </c>
      <c r="H6" s="8">
        <v>0.03</v>
      </c>
      <c r="I6" s="6" t="s">
        <v>319</v>
      </c>
    </row>
    <row r="7" spans="1:9" x14ac:dyDescent="0.15">
      <c r="A7" s="5"/>
      <c r="B7" s="5"/>
      <c r="C7" s="5"/>
      <c r="D7" s="5"/>
      <c r="E7" s="5"/>
      <c r="F7" s="5"/>
      <c r="G7" s="5"/>
      <c r="H7" s="5"/>
      <c r="I7" s="5"/>
    </row>
    <row r="8" spans="1:9" x14ac:dyDescent="0.15">
      <c r="A8" s="5"/>
      <c r="B8" s="5"/>
      <c r="C8" s="5"/>
      <c r="D8" s="5"/>
      <c r="E8" s="5"/>
      <c r="F8" s="5"/>
      <c r="G8" s="5"/>
      <c r="H8" s="5"/>
      <c r="I8" s="5"/>
    </row>
    <row r="9" spans="1:9" x14ac:dyDescent="0.15">
      <c r="A9" s="5"/>
      <c r="B9" s="5"/>
      <c r="C9" s="5"/>
      <c r="D9" s="5"/>
      <c r="E9" s="5"/>
      <c r="F9" s="5"/>
      <c r="G9" s="5"/>
      <c r="H9" s="5"/>
      <c r="I9" s="5"/>
    </row>
    <row r="10" spans="1:9" x14ac:dyDescent="0.15">
      <c r="A10" s="5"/>
      <c r="B10" s="5"/>
      <c r="C10" s="5"/>
      <c r="D10" s="5"/>
      <c r="E10" s="5"/>
      <c r="F10" s="5"/>
      <c r="G10" s="5"/>
      <c r="H10" s="5"/>
      <c r="I10" s="5"/>
    </row>
    <row r="11" spans="1:9" s="2" customFormat="1" ht="18.75" x14ac:dyDescent="0.15">
      <c r="A11" s="351" t="s">
        <v>410</v>
      </c>
      <c r="B11" s="352"/>
      <c r="C11" s="352"/>
      <c r="D11" s="353"/>
      <c r="E11" s="10"/>
      <c r="F11" s="351" t="s">
        <v>337</v>
      </c>
      <c r="G11" s="352"/>
      <c r="H11" s="353"/>
      <c r="I11" s="11"/>
    </row>
    <row r="12" spans="1:9" ht="16.5" x14ac:dyDescent="0.15">
      <c r="A12" s="357" t="s">
        <v>420</v>
      </c>
      <c r="B12" s="357"/>
      <c r="C12" s="358"/>
      <c r="D12" s="358"/>
      <c r="E12" s="358"/>
      <c r="F12" s="358"/>
      <c r="G12" s="358"/>
      <c r="H12" s="358"/>
      <c r="I12" s="358"/>
    </row>
  </sheetData>
  <mergeCells count="11">
    <mergeCell ref="A1:I1"/>
    <mergeCell ref="A11:D11"/>
    <mergeCell ref="F11:H11"/>
    <mergeCell ref="A12:I12"/>
    <mergeCell ref="A2:A3"/>
    <mergeCell ref="B2:B3"/>
    <mergeCell ref="C2:C3"/>
    <mergeCell ref="D2:D3"/>
    <mergeCell ref="E2:E3"/>
    <mergeCell ref="H2:H3"/>
    <mergeCell ref="I2:I3"/>
  </mergeCells>
  <phoneticPr fontId="37" type="noConversion"/>
  <dataValidations count="1">
    <dataValidation type="list" allowBlank="1" showInputMessage="1" showErrorMessage="1" sqref="I1:I1048576" xr:uid="{00000000-0002-0000-0D00-000000000000}">
      <formula1>"YES,NO"</formula1>
    </dataValidation>
  </dataValidations>
  <pageMargins left="0.75138888888888899" right="0.75138888888888899" top="1" bottom="1" header="0.5" footer="0.5"/>
  <pageSetup paperSize="9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topLeftCell="A4" zoomScale="125" zoomScaleNormal="125" workbookViewId="0">
      <selection activeCell="B9" sqref="B9:G9"/>
    </sheetView>
  </sheetViews>
  <sheetFormatPr defaultColWidth="11" defaultRowHeight="14.25" x14ac:dyDescent="0.1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 x14ac:dyDescent="0.15">
      <c r="B2" s="164" t="s">
        <v>35</v>
      </c>
      <c r="C2" s="165"/>
      <c r="D2" s="165"/>
      <c r="E2" s="165"/>
      <c r="F2" s="165"/>
      <c r="G2" s="165"/>
      <c r="H2" s="165"/>
      <c r="I2" s="166"/>
    </row>
    <row r="3" spans="2:9" ht="27.95" customHeight="1" x14ac:dyDescent="0.25">
      <c r="B3" s="130"/>
      <c r="C3" s="131"/>
      <c r="D3" s="167" t="s">
        <v>36</v>
      </c>
      <c r="E3" s="168"/>
      <c r="F3" s="169" t="s">
        <v>37</v>
      </c>
      <c r="G3" s="170"/>
      <c r="H3" s="167" t="s">
        <v>38</v>
      </c>
      <c r="I3" s="171"/>
    </row>
    <row r="4" spans="2:9" ht="27.95" customHeight="1" x14ac:dyDescent="0.25">
      <c r="B4" s="130" t="s">
        <v>39</v>
      </c>
      <c r="C4" s="131" t="s">
        <v>40</v>
      </c>
      <c r="D4" s="131" t="s">
        <v>41</v>
      </c>
      <c r="E4" s="131" t="s">
        <v>42</v>
      </c>
      <c r="F4" s="132" t="s">
        <v>41</v>
      </c>
      <c r="G4" s="132" t="s">
        <v>42</v>
      </c>
      <c r="H4" s="131" t="s">
        <v>41</v>
      </c>
      <c r="I4" s="139" t="s">
        <v>42</v>
      </c>
    </row>
    <row r="5" spans="2:9" ht="27.95" customHeight="1" x14ac:dyDescent="0.15">
      <c r="B5" s="133" t="s">
        <v>43</v>
      </c>
      <c r="C5" s="5">
        <v>13</v>
      </c>
      <c r="D5" s="5">
        <v>0</v>
      </c>
      <c r="E5" s="5">
        <v>1</v>
      </c>
      <c r="F5" s="134">
        <v>0</v>
      </c>
      <c r="G5" s="134">
        <v>1</v>
      </c>
      <c r="H5" s="5">
        <v>1</v>
      </c>
      <c r="I5" s="140">
        <v>2</v>
      </c>
    </row>
    <row r="6" spans="2:9" ht="27.95" customHeight="1" x14ac:dyDescent="0.15">
      <c r="B6" s="133" t="s">
        <v>44</v>
      </c>
      <c r="C6" s="5">
        <v>20</v>
      </c>
      <c r="D6" s="5">
        <v>0</v>
      </c>
      <c r="E6" s="5">
        <v>1</v>
      </c>
      <c r="F6" s="134">
        <v>1</v>
      </c>
      <c r="G6" s="134">
        <v>2</v>
      </c>
      <c r="H6" s="5">
        <v>2</v>
      </c>
      <c r="I6" s="140">
        <v>3</v>
      </c>
    </row>
    <row r="7" spans="2:9" ht="27.95" customHeight="1" x14ac:dyDescent="0.15">
      <c r="B7" s="133" t="s">
        <v>45</v>
      </c>
      <c r="C7" s="5">
        <v>32</v>
      </c>
      <c r="D7" s="5">
        <v>0</v>
      </c>
      <c r="E7" s="5">
        <v>1</v>
      </c>
      <c r="F7" s="134">
        <v>2</v>
      </c>
      <c r="G7" s="134">
        <v>3</v>
      </c>
      <c r="H7" s="5">
        <v>3</v>
      </c>
      <c r="I7" s="140">
        <v>4</v>
      </c>
    </row>
    <row r="8" spans="2:9" ht="27.95" customHeight="1" x14ac:dyDescent="0.15">
      <c r="B8" s="133" t="s">
        <v>46</v>
      </c>
      <c r="C8" s="5">
        <v>50</v>
      </c>
      <c r="D8" s="5">
        <v>1</v>
      </c>
      <c r="E8" s="5">
        <v>2</v>
      </c>
      <c r="F8" s="134">
        <v>3</v>
      </c>
      <c r="G8" s="134">
        <v>4</v>
      </c>
      <c r="H8" s="5">
        <v>5</v>
      </c>
      <c r="I8" s="140">
        <v>6</v>
      </c>
    </row>
    <row r="9" spans="2:9" ht="27.95" customHeight="1" x14ac:dyDescent="0.15">
      <c r="B9" s="133" t="s">
        <v>47</v>
      </c>
      <c r="C9" s="5">
        <v>80</v>
      </c>
      <c r="D9" s="5">
        <v>2</v>
      </c>
      <c r="E9" s="5">
        <v>3</v>
      </c>
      <c r="F9" s="134">
        <v>5</v>
      </c>
      <c r="G9" s="134">
        <v>6</v>
      </c>
      <c r="H9" s="5">
        <v>7</v>
      </c>
      <c r="I9" s="140">
        <v>8</v>
      </c>
    </row>
    <row r="10" spans="2:9" ht="27.95" customHeight="1" x14ac:dyDescent="0.15">
      <c r="B10" s="133" t="s">
        <v>48</v>
      </c>
      <c r="C10" s="5">
        <v>125</v>
      </c>
      <c r="D10" s="5">
        <v>3</v>
      </c>
      <c r="E10" s="5">
        <v>4</v>
      </c>
      <c r="F10" s="134">
        <v>7</v>
      </c>
      <c r="G10" s="134">
        <v>8</v>
      </c>
      <c r="H10" s="5">
        <v>10</v>
      </c>
      <c r="I10" s="140">
        <v>11</v>
      </c>
    </row>
    <row r="11" spans="2:9" ht="27.95" customHeight="1" x14ac:dyDescent="0.15">
      <c r="B11" s="133" t="s">
        <v>49</v>
      </c>
      <c r="C11" s="5">
        <v>200</v>
      </c>
      <c r="D11" s="5">
        <v>5</v>
      </c>
      <c r="E11" s="5">
        <v>6</v>
      </c>
      <c r="F11" s="134">
        <v>10</v>
      </c>
      <c r="G11" s="134">
        <v>11</v>
      </c>
      <c r="H11" s="5">
        <v>14</v>
      </c>
      <c r="I11" s="140">
        <v>15</v>
      </c>
    </row>
    <row r="12" spans="2:9" ht="27.95" customHeight="1" x14ac:dyDescent="0.15">
      <c r="B12" s="135" t="s">
        <v>50</v>
      </c>
      <c r="C12" s="136">
        <v>315</v>
      </c>
      <c r="D12" s="136">
        <v>7</v>
      </c>
      <c r="E12" s="136">
        <v>8</v>
      </c>
      <c r="F12" s="137">
        <v>14</v>
      </c>
      <c r="G12" s="137">
        <v>15</v>
      </c>
      <c r="H12" s="136">
        <v>21</v>
      </c>
      <c r="I12" s="141">
        <v>22</v>
      </c>
    </row>
    <row r="14" spans="2:9" x14ac:dyDescent="0.15">
      <c r="B14" s="138" t="s">
        <v>51</v>
      </c>
      <c r="C14" s="138"/>
      <c r="D14" s="138"/>
    </row>
  </sheetData>
  <mergeCells count="4">
    <mergeCell ref="B2:I2"/>
    <mergeCell ref="D3:E3"/>
    <mergeCell ref="F3:G3"/>
    <mergeCell ref="H3:I3"/>
  </mergeCells>
  <phoneticPr fontId="37" type="noConversion"/>
  <pageMargins left="0.75" right="0.75" top="1" bottom="1" header="0.5" footer="0.5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view="pageBreakPreview" zoomScaleNormal="125" workbookViewId="0">
      <selection activeCell="F4" sqref="F4:G4"/>
    </sheetView>
  </sheetViews>
  <sheetFormatPr defaultColWidth="10.375" defaultRowHeight="16.5" customHeight="1" x14ac:dyDescent="0.15"/>
  <cols>
    <col min="1" max="1" width="11.125" style="44" customWidth="1"/>
    <col min="2" max="9" width="10.375" style="44"/>
    <col min="10" max="10" width="8.875" style="44" customWidth="1"/>
    <col min="11" max="11" width="12" style="44" customWidth="1"/>
    <col min="12" max="16384" width="10.375" style="44"/>
  </cols>
  <sheetData>
    <row r="1" spans="1:11" ht="20.25" x14ac:dyDescent="0.15">
      <c r="A1" s="172" t="s">
        <v>52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</row>
    <row r="2" spans="1:11" ht="14.25" x14ac:dyDescent="0.15">
      <c r="A2" s="78" t="s">
        <v>53</v>
      </c>
      <c r="B2" s="173" t="s">
        <v>54</v>
      </c>
      <c r="C2" s="173"/>
      <c r="D2" s="174" t="s">
        <v>55</v>
      </c>
      <c r="E2" s="174"/>
      <c r="F2" s="173" t="s">
        <v>56</v>
      </c>
      <c r="G2" s="173"/>
      <c r="H2" s="79" t="s">
        <v>57</v>
      </c>
      <c r="I2" s="175" t="s">
        <v>58</v>
      </c>
      <c r="J2" s="175"/>
      <c r="K2" s="176"/>
    </row>
    <row r="3" spans="1:11" ht="14.25" x14ac:dyDescent="0.15">
      <c r="A3" s="177" t="s">
        <v>59</v>
      </c>
      <c r="B3" s="178"/>
      <c r="C3" s="179"/>
      <c r="D3" s="180" t="s">
        <v>60</v>
      </c>
      <c r="E3" s="181"/>
      <c r="F3" s="181"/>
      <c r="G3" s="182"/>
      <c r="H3" s="180" t="s">
        <v>61</v>
      </c>
      <c r="I3" s="181"/>
      <c r="J3" s="181"/>
      <c r="K3" s="182"/>
    </row>
    <row r="4" spans="1:11" ht="14.25" x14ac:dyDescent="0.15">
      <c r="A4" s="82" t="s">
        <v>62</v>
      </c>
      <c r="B4" s="183" t="s">
        <v>63</v>
      </c>
      <c r="C4" s="184"/>
      <c r="D4" s="185" t="s">
        <v>64</v>
      </c>
      <c r="E4" s="186"/>
      <c r="F4" s="187">
        <v>44895</v>
      </c>
      <c r="G4" s="188"/>
      <c r="H4" s="185" t="s">
        <v>65</v>
      </c>
      <c r="I4" s="186"/>
      <c r="J4" s="83" t="s">
        <v>66</v>
      </c>
      <c r="K4" s="84" t="s">
        <v>67</v>
      </c>
    </row>
    <row r="5" spans="1:11" ht="14.25" x14ac:dyDescent="0.15">
      <c r="A5" s="86" t="s">
        <v>68</v>
      </c>
      <c r="B5" s="183" t="s">
        <v>69</v>
      </c>
      <c r="C5" s="184"/>
      <c r="D5" s="185" t="s">
        <v>70</v>
      </c>
      <c r="E5" s="186"/>
      <c r="F5" s="187">
        <v>44864</v>
      </c>
      <c r="G5" s="188"/>
      <c r="H5" s="185" t="s">
        <v>71</v>
      </c>
      <c r="I5" s="186"/>
      <c r="J5" s="83" t="s">
        <v>66</v>
      </c>
      <c r="K5" s="84" t="s">
        <v>67</v>
      </c>
    </row>
    <row r="6" spans="1:11" ht="14.25" x14ac:dyDescent="0.15">
      <c r="A6" s="82" t="s">
        <v>72</v>
      </c>
      <c r="B6" s="106">
        <v>3</v>
      </c>
      <c r="C6" s="107">
        <v>6</v>
      </c>
      <c r="D6" s="86" t="s">
        <v>73</v>
      </c>
      <c r="E6" s="97"/>
      <c r="F6" s="187">
        <v>44894</v>
      </c>
      <c r="G6" s="188"/>
      <c r="H6" s="185" t="s">
        <v>74</v>
      </c>
      <c r="I6" s="186"/>
      <c r="J6" s="83" t="s">
        <v>66</v>
      </c>
      <c r="K6" s="84" t="s">
        <v>67</v>
      </c>
    </row>
    <row r="7" spans="1:11" ht="14.25" x14ac:dyDescent="0.15">
      <c r="A7" s="82" t="s">
        <v>75</v>
      </c>
      <c r="B7" s="189">
        <v>4544</v>
      </c>
      <c r="C7" s="190"/>
      <c r="D7" s="86" t="s">
        <v>76</v>
      </c>
      <c r="E7" s="96"/>
      <c r="F7" s="187">
        <v>44895</v>
      </c>
      <c r="G7" s="188"/>
      <c r="H7" s="185" t="s">
        <v>77</v>
      </c>
      <c r="I7" s="186"/>
      <c r="J7" s="83" t="s">
        <v>66</v>
      </c>
      <c r="K7" s="84" t="s">
        <v>67</v>
      </c>
    </row>
    <row r="8" spans="1:11" ht="27.95" customHeight="1" x14ac:dyDescent="0.15">
      <c r="A8" s="89" t="s">
        <v>78</v>
      </c>
      <c r="B8" s="191" t="s">
        <v>79</v>
      </c>
      <c r="C8" s="192"/>
      <c r="D8" s="193" t="s">
        <v>80</v>
      </c>
      <c r="E8" s="194"/>
      <c r="F8" s="195">
        <v>44895</v>
      </c>
      <c r="G8" s="196"/>
      <c r="H8" s="193" t="s">
        <v>81</v>
      </c>
      <c r="I8" s="194"/>
      <c r="J8" s="98" t="s">
        <v>66</v>
      </c>
      <c r="K8" s="105" t="s">
        <v>67</v>
      </c>
    </row>
    <row r="9" spans="1:11" ht="14.25" x14ac:dyDescent="0.15">
      <c r="A9" s="197" t="s">
        <v>82</v>
      </c>
      <c r="B9" s="198"/>
      <c r="C9" s="198"/>
      <c r="D9" s="198"/>
      <c r="E9" s="198"/>
      <c r="F9" s="198"/>
      <c r="G9" s="198"/>
      <c r="H9" s="198"/>
      <c r="I9" s="198"/>
      <c r="J9" s="198"/>
      <c r="K9" s="199"/>
    </row>
    <row r="10" spans="1:11" ht="14.25" x14ac:dyDescent="0.15">
      <c r="A10" s="200" t="s">
        <v>83</v>
      </c>
      <c r="B10" s="201"/>
      <c r="C10" s="201"/>
      <c r="D10" s="201"/>
      <c r="E10" s="201"/>
      <c r="F10" s="201"/>
      <c r="G10" s="201"/>
      <c r="H10" s="201"/>
      <c r="I10" s="201"/>
      <c r="J10" s="201"/>
      <c r="K10" s="202"/>
    </row>
    <row r="11" spans="1:11" ht="14.25" x14ac:dyDescent="0.15">
      <c r="A11" s="108" t="s">
        <v>84</v>
      </c>
      <c r="B11" s="109" t="s">
        <v>85</v>
      </c>
      <c r="C11" s="110" t="s">
        <v>86</v>
      </c>
      <c r="D11" s="111"/>
      <c r="E11" s="112" t="s">
        <v>87</v>
      </c>
      <c r="F11" s="109" t="s">
        <v>85</v>
      </c>
      <c r="G11" s="110" t="s">
        <v>86</v>
      </c>
      <c r="H11" s="110" t="s">
        <v>88</v>
      </c>
      <c r="I11" s="112" t="s">
        <v>89</v>
      </c>
      <c r="J11" s="109" t="s">
        <v>85</v>
      </c>
      <c r="K11" s="126" t="s">
        <v>86</v>
      </c>
    </row>
    <row r="12" spans="1:11" ht="14.25" x14ac:dyDescent="0.15">
      <c r="A12" s="86" t="s">
        <v>90</v>
      </c>
      <c r="B12" s="95" t="s">
        <v>85</v>
      </c>
      <c r="C12" s="83" t="s">
        <v>86</v>
      </c>
      <c r="D12" s="96"/>
      <c r="E12" s="97" t="s">
        <v>91</v>
      </c>
      <c r="F12" s="95" t="s">
        <v>85</v>
      </c>
      <c r="G12" s="83" t="s">
        <v>86</v>
      </c>
      <c r="H12" s="83" t="s">
        <v>88</v>
      </c>
      <c r="I12" s="97" t="s">
        <v>92</v>
      </c>
      <c r="J12" s="95" t="s">
        <v>85</v>
      </c>
      <c r="K12" s="84" t="s">
        <v>86</v>
      </c>
    </row>
    <row r="13" spans="1:11" ht="14.25" x14ac:dyDescent="0.15">
      <c r="A13" s="86" t="s">
        <v>93</v>
      </c>
      <c r="B13" s="95" t="s">
        <v>85</v>
      </c>
      <c r="C13" s="83" t="s">
        <v>86</v>
      </c>
      <c r="D13" s="96"/>
      <c r="E13" s="97" t="s">
        <v>94</v>
      </c>
      <c r="F13" s="83" t="s">
        <v>95</v>
      </c>
      <c r="G13" s="83" t="s">
        <v>96</v>
      </c>
      <c r="H13" s="83" t="s">
        <v>88</v>
      </c>
      <c r="I13" s="97" t="s">
        <v>97</v>
      </c>
      <c r="J13" s="95" t="s">
        <v>85</v>
      </c>
      <c r="K13" s="84" t="s">
        <v>86</v>
      </c>
    </row>
    <row r="14" spans="1:11" ht="14.25" x14ac:dyDescent="0.15">
      <c r="A14" s="193" t="s">
        <v>98</v>
      </c>
      <c r="B14" s="194"/>
      <c r="C14" s="194"/>
      <c r="D14" s="194"/>
      <c r="E14" s="194"/>
      <c r="F14" s="194"/>
      <c r="G14" s="194"/>
      <c r="H14" s="194"/>
      <c r="I14" s="194"/>
      <c r="J14" s="194"/>
      <c r="K14" s="203"/>
    </row>
    <row r="15" spans="1:11" ht="14.25" x14ac:dyDescent="0.15">
      <c r="A15" s="200" t="s">
        <v>99</v>
      </c>
      <c r="B15" s="201"/>
      <c r="C15" s="201"/>
      <c r="D15" s="201"/>
      <c r="E15" s="201"/>
      <c r="F15" s="201"/>
      <c r="G15" s="201"/>
      <c r="H15" s="201"/>
      <c r="I15" s="201"/>
      <c r="J15" s="201"/>
      <c r="K15" s="202"/>
    </row>
    <row r="16" spans="1:11" ht="14.25" x14ac:dyDescent="0.15">
      <c r="A16" s="113" t="s">
        <v>100</v>
      </c>
      <c r="B16" s="110" t="s">
        <v>95</v>
      </c>
      <c r="C16" s="110" t="s">
        <v>96</v>
      </c>
      <c r="D16" s="114"/>
      <c r="E16" s="115" t="s">
        <v>101</v>
      </c>
      <c r="F16" s="110" t="s">
        <v>95</v>
      </c>
      <c r="G16" s="110" t="s">
        <v>96</v>
      </c>
      <c r="H16" s="116"/>
      <c r="I16" s="115" t="s">
        <v>102</v>
      </c>
      <c r="J16" s="110" t="s">
        <v>95</v>
      </c>
      <c r="K16" s="126" t="s">
        <v>96</v>
      </c>
    </row>
    <row r="17" spans="1:22" ht="16.5" customHeight="1" x14ac:dyDescent="0.15">
      <c r="A17" s="87" t="s">
        <v>103</v>
      </c>
      <c r="B17" s="83" t="s">
        <v>95</v>
      </c>
      <c r="C17" s="83" t="s">
        <v>96</v>
      </c>
      <c r="D17" s="50"/>
      <c r="E17" s="99" t="s">
        <v>104</v>
      </c>
      <c r="F17" s="83" t="s">
        <v>95</v>
      </c>
      <c r="G17" s="83" t="s">
        <v>96</v>
      </c>
      <c r="H17" s="117"/>
      <c r="I17" s="99" t="s">
        <v>105</v>
      </c>
      <c r="J17" s="83" t="s">
        <v>95</v>
      </c>
      <c r="K17" s="84" t="s">
        <v>96</v>
      </c>
      <c r="L17" s="127"/>
      <c r="M17" s="127"/>
      <c r="N17" s="127"/>
      <c r="O17" s="127"/>
      <c r="P17" s="127"/>
      <c r="Q17" s="127"/>
      <c r="R17" s="127"/>
      <c r="S17" s="127"/>
      <c r="T17" s="127"/>
      <c r="U17" s="127"/>
      <c r="V17" s="127"/>
    </row>
    <row r="18" spans="1:22" ht="18" customHeight="1" x14ac:dyDescent="0.15">
      <c r="A18" s="204" t="s">
        <v>106</v>
      </c>
      <c r="B18" s="205"/>
      <c r="C18" s="205"/>
      <c r="D18" s="205"/>
      <c r="E18" s="205"/>
      <c r="F18" s="205"/>
      <c r="G18" s="205"/>
      <c r="H18" s="205"/>
      <c r="I18" s="205"/>
      <c r="J18" s="205"/>
      <c r="K18" s="206"/>
    </row>
    <row r="19" spans="1:22" ht="18" customHeight="1" x14ac:dyDescent="0.15">
      <c r="A19" s="200" t="s">
        <v>107</v>
      </c>
      <c r="B19" s="201"/>
      <c r="C19" s="201"/>
      <c r="D19" s="201"/>
      <c r="E19" s="201"/>
      <c r="F19" s="201"/>
      <c r="G19" s="201"/>
      <c r="H19" s="201"/>
      <c r="I19" s="201"/>
      <c r="J19" s="201"/>
      <c r="K19" s="202"/>
    </row>
    <row r="20" spans="1:22" ht="16.5" customHeight="1" x14ac:dyDescent="0.15">
      <c r="A20" s="207" t="s">
        <v>108</v>
      </c>
      <c r="B20" s="208"/>
      <c r="C20" s="208"/>
      <c r="D20" s="208"/>
      <c r="E20" s="208"/>
      <c r="F20" s="208"/>
      <c r="G20" s="208"/>
      <c r="H20" s="208"/>
      <c r="I20" s="208"/>
      <c r="J20" s="208"/>
      <c r="K20" s="209"/>
    </row>
    <row r="21" spans="1:22" ht="21.75" customHeight="1" x14ac:dyDescent="0.15">
      <c r="A21" s="118" t="s">
        <v>109</v>
      </c>
      <c r="B21" s="99" t="s">
        <v>110</v>
      </c>
      <c r="C21" s="99" t="s">
        <v>111</v>
      </c>
      <c r="D21" s="99" t="s">
        <v>112</v>
      </c>
      <c r="E21" s="99" t="s">
        <v>113</v>
      </c>
      <c r="F21" s="99" t="s">
        <v>114</v>
      </c>
      <c r="G21" s="99" t="s">
        <v>115</v>
      </c>
      <c r="H21" s="99"/>
      <c r="I21" s="99"/>
      <c r="J21" s="99"/>
      <c r="K21" s="70" t="s">
        <v>116</v>
      </c>
    </row>
    <row r="22" spans="1:22" ht="16.5" customHeight="1" x14ac:dyDescent="0.15">
      <c r="A22" s="88" t="s">
        <v>117</v>
      </c>
      <c r="B22" s="119" t="s">
        <v>95</v>
      </c>
      <c r="C22" s="119" t="s">
        <v>95</v>
      </c>
      <c r="D22" s="119" t="s">
        <v>95</v>
      </c>
      <c r="E22" s="119" t="s">
        <v>95</v>
      </c>
      <c r="F22" s="119" t="s">
        <v>95</v>
      </c>
      <c r="G22" s="119" t="s">
        <v>95</v>
      </c>
      <c r="H22" s="119"/>
      <c r="I22" s="119"/>
      <c r="J22" s="119"/>
      <c r="K22" s="128"/>
    </row>
    <row r="23" spans="1:22" ht="16.5" customHeight="1" x14ac:dyDescent="0.15">
      <c r="A23" s="88" t="s">
        <v>118</v>
      </c>
      <c r="B23" s="119" t="s">
        <v>95</v>
      </c>
      <c r="C23" s="119" t="s">
        <v>95</v>
      </c>
      <c r="D23" s="119" t="s">
        <v>95</v>
      </c>
      <c r="E23" s="119" t="s">
        <v>95</v>
      </c>
      <c r="F23" s="119" t="s">
        <v>95</v>
      </c>
      <c r="G23" s="119" t="s">
        <v>95</v>
      </c>
      <c r="H23" s="119"/>
      <c r="I23" s="119"/>
      <c r="J23" s="119"/>
      <c r="K23" s="129"/>
    </row>
    <row r="24" spans="1:22" ht="16.5" customHeight="1" x14ac:dyDescent="0.15">
      <c r="A24" s="88" t="s">
        <v>119</v>
      </c>
      <c r="B24" s="119" t="s">
        <v>95</v>
      </c>
      <c r="C24" s="119" t="s">
        <v>95</v>
      </c>
      <c r="D24" s="119" t="s">
        <v>95</v>
      </c>
      <c r="E24" s="119" t="s">
        <v>95</v>
      </c>
      <c r="F24" s="119" t="s">
        <v>95</v>
      </c>
      <c r="G24" s="119" t="s">
        <v>95</v>
      </c>
      <c r="H24" s="119"/>
      <c r="I24" s="119"/>
      <c r="J24" s="119"/>
      <c r="K24" s="129"/>
    </row>
    <row r="25" spans="1:22" ht="16.5" customHeight="1" x14ac:dyDescent="0.15">
      <c r="A25" s="88"/>
      <c r="B25" s="119"/>
      <c r="C25" s="119"/>
      <c r="D25" s="119"/>
      <c r="E25" s="119"/>
      <c r="F25" s="119"/>
      <c r="G25" s="119"/>
      <c r="H25" s="119"/>
      <c r="I25" s="119"/>
      <c r="J25" s="119"/>
      <c r="K25" s="68"/>
    </row>
    <row r="26" spans="1:22" ht="16.5" customHeight="1" x14ac:dyDescent="0.15">
      <c r="A26" s="88"/>
      <c r="B26" s="119"/>
      <c r="C26" s="119"/>
      <c r="D26" s="119"/>
      <c r="E26" s="119"/>
      <c r="F26" s="119"/>
      <c r="G26" s="119"/>
      <c r="H26" s="119"/>
      <c r="I26" s="119"/>
      <c r="J26" s="119"/>
      <c r="K26" s="68"/>
    </row>
    <row r="27" spans="1:22" ht="16.5" customHeight="1" x14ac:dyDescent="0.15">
      <c r="A27" s="88"/>
      <c r="B27" s="119"/>
      <c r="C27" s="119"/>
      <c r="D27" s="119"/>
      <c r="E27" s="119"/>
      <c r="F27" s="119"/>
      <c r="G27" s="119"/>
      <c r="H27" s="119"/>
      <c r="I27" s="119"/>
      <c r="J27" s="119"/>
      <c r="K27" s="68"/>
    </row>
    <row r="28" spans="1:22" ht="16.5" customHeight="1" x14ac:dyDescent="0.15">
      <c r="A28" s="88"/>
      <c r="B28" s="119"/>
      <c r="C28" s="119"/>
      <c r="D28" s="119"/>
      <c r="E28" s="119"/>
      <c r="F28" s="119"/>
      <c r="G28" s="119"/>
      <c r="H28" s="119"/>
      <c r="I28" s="119"/>
      <c r="J28" s="119"/>
      <c r="K28" s="68"/>
    </row>
    <row r="29" spans="1:22" ht="18" customHeight="1" x14ac:dyDescent="0.15">
      <c r="A29" s="210" t="s">
        <v>120</v>
      </c>
      <c r="B29" s="211"/>
      <c r="C29" s="211"/>
      <c r="D29" s="211"/>
      <c r="E29" s="211"/>
      <c r="F29" s="211"/>
      <c r="G29" s="211"/>
      <c r="H29" s="211"/>
      <c r="I29" s="211"/>
      <c r="J29" s="211"/>
      <c r="K29" s="212"/>
    </row>
    <row r="30" spans="1:22" ht="18.75" customHeight="1" x14ac:dyDescent="0.15">
      <c r="A30" s="213" t="s">
        <v>121</v>
      </c>
      <c r="B30" s="214"/>
      <c r="C30" s="214"/>
      <c r="D30" s="214"/>
      <c r="E30" s="214"/>
      <c r="F30" s="214"/>
      <c r="G30" s="214"/>
      <c r="H30" s="214"/>
      <c r="I30" s="214"/>
      <c r="J30" s="214"/>
      <c r="K30" s="215"/>
    </row>
    <row r="31" spans="1:22" ht="18.75" customHeight="1" x14ac:dyDescent="0.15">
      <c r="A31" s="216"/>
      <c r="B31" s="217"/>
      <c r="C31" s="217"/>
      <c r="D31" s="217"/>
      <c r="E31" s="217"/>
      <c r="F31" s="217"/>
      <c r="G31" s="217"/>
      <c r="H31" s="217"/>
      <c r="I31" s="217"/>
      <c r="J31" s="217"/>
      <c r="K31" s="218"/>
    </row>
    <row r="32" spans="1:22" ht="18" customHeight="1" x14ac:dyDescent="0.15">
      <c r="A32" s="210" t="s">
        <v>122</v>
      </c>
      <c r="B32" s="211"/>
      <c r="C32" s="211"/>
      <c r="D32" s="211"/>
      <c r="E32" s="211"/>
      <c r="F32" s="211"/>
      <c r="G32" s="211"/>
      <c r="H32" s="211"/>
      <c r="I32" s="211"/>
      <c r="J32" s="211"/>
      <c r="K32" s="212"/>
    </row>
    <row r="33" spans="1:11" ht="14.25" x14ac:dyDescent="0.15">
      <c r="A33" s="219" t="s">
        <v>123</v>
      </c>
      <c r="B33" s="220"/>
      <c r="C33" s="220"/>
      <c r="D33" s="220"/>
      <c r="E33" s="220"/>
      <c r="F33" s="220"/>
      <c r="G33" s="220"/>
      <c r="H33" s="220"/>
      <c r="I33" s="220"/>
      <c r="J33" s="220"/>
      <c r="K33" s="221"/>
    </row>
    <row r="34" spans="1:11" ht="14.25" x14ac:dyDescent="0.15">
      <c r="A34" s="222" t="s">
        <v>124</v>
      </c>
      <c r="B34" s="223"/>
      <c r="C34" s="83" t="s">
        <v>66</v>
      </c>
      <c r="D34" s="83" t="s">
        <v>67</v>
      </c>
      <c r="E34" s="224" t="s">
        <v>125</v>
      </c>
      <c r="F34" s="225"/>
      <c r="G34" s="225"/>
      <c r="H34" s="225"/>
      <c r="I34" s="225"/>
      <c r="J34" s="225"/>
      <c r="K34" s="226"/>
    </row>
    <row r="35" spans="1:11" ht="14.25" x14ac:dyDescent="0.15">
      <c r="A35" s="227" t="s">
        <v>126</v>
      </c>
      <c r="B35" s="227"/>
      <c r="C35" s="227"/>
      <c r="D35" s="227"/>
      <c r="E35" s="227"/>
      <c r="F35" s="227"/>
      <c r="G35" s="227"/>
      <c r="H35" s="227"/>
      <c r="I35" s="227"/>
      <c r="J35" s="227"/>
      <c r="K35" s="227"/>
    </row>
    <row r="36" spans="1:11" ht="14.25" x14ac:dyDescent="0.15">
      <c r="A36" s="228" t="s">
        <v>127</v>
      </c>
      <c r="B36" s="229"/>
      <c r="C36" s="229"/>
      <c r="D36" s="229"/>
      <c r="E36" s="229"/>
      <c r="F36" s="229"/>
      <c r="G36" s="229"/>
      <c r="H36" s="229"/>
      <c r="I36" s="229"/>
      <c r="J36" s="229"/>
      <c r="K36" s="230"/>
    </row>
    <row r="37" spans="1:11" ht="14.25" x14ac:dyDescent="0.15">
      <c r="A37" s="231" t="s">
        <v>128</v>
      </c>
      <c r="B37" s="232"/>
      <c r="C37" s="232"/>
      <c r="D37" s="232"/>
      <c r="E37" s="232"/>
      <c r="F37" s="232"/>
      <c r="G37" s="232"/>
      <c r="H37" s="232"/>
      <c r="I37" s="232"/>
      <c r="J37" s="232"/>
      <c r="K37" s="190"/>
    </row>
    <row r="38" spans="1:11" ht="14.25" x14ac:dyDescent="0.15">
      <c r="A38" s="231" t="s">
        <v>129</v>
      </c>
      <c r="B38" s="232"/>
      <c r="C38" s="232"/>
      <c r="D38" s="232"/>
      <c r="E38" s="232"/>
      <c r="F38" s="232"/>
      <c r="G38" s="232"/>
      <c r="H38" s="232"/>
      <c r="I38" s="232"/>
      <c r="J38" s="232"/>
      <c r="K38" s="190"/>
    </row>
    <row r="39" spans="1:11" ht="14.25" x14ac:dyDescent="0.15">
      <c r="A39" s="231" t="s">
        <v>130</v>
      </c>
      <c r="B39" s="232"/>
      <c r="C39" s="232"/>
      <c r="D39" s="232"/>
      <c r="E39" s="232"/>
      <c r="F39" s="232"/>
      <c r="G39" s="232"/>
      <c r="H39" s="232"/>
      <c r="I39" s="232"/>
      <c r="J39" s="232"/>
      <c r="K39" s="190"/>
    </row>
    <row r="40" spans="1:11" ht="14.25" x14ac:dyDescent="0.15">
      <c r="A40" s="231"/>
      <c r="B40" s="232"/>
      <c r="C40" s="232"/>
      <c r="D40" s="232"/>
      <c r="E40" s="232"/>
      <c r="F40" s="232"/>
      <c r="G40" s="232"/>
      <c r="H40" s="232"/>
      <c r="I40" s="232"/>
      <c r="J40" s="232"/>
      <c r="K40" s="190"/>
    </row>
    <row r="41" spans="1:11" ht="14.25" x14ac:dyDescent="0.15">
      <c r="A41" s="231"/>
      <c r="B41" s="232"/>
      <c r="C41" s="232"/>
      <c r="D41" s="232"/>
      <c r="E41" s="232"/>
      <c r="F41" s="232"/>
      <c r="G41" s="232"/>
      <c r="H41" s="232"/>
      <c r="I41" s="232"/>
      <c r="J41" s="232"/>
      <c r="K41" s="190"/>
    </row>
    <row r="42" spans="1:11" ht="14.25" x14ac:dyDescent="0.15">
      <c r="A42" s="231"/>
      <c r="B42" s="232"/>
      <c r="C42" s="232"/>
      <c r="D42" s="232"/>
      <c r="E42" s="232"/>
      <c r="F42" s="232"/>
      <c r="G42" s="232"/>
      <c r="H42" s="232"/>
      <c r="I42" s="232"/>
      <c r="J42" s="232"/>
      <c r="K42" s="190"/>
    </row>
    <row r="43" spans="1:11" ht="14.25" x14ac:dyDescent="0.15">
      <c r="A43" s="233" t="s">
        <v>131</v>
      </c>
      <c r="B43" s="234"/>
      <c r="C43" s="234"/>
      <c r="D43" s="234"/>
      <c r="E43" s="234"/>
      <c r="F43" s="234"/>
      <c r="G43" s="234"/>
      <c r="H43" s="234"/>
      <c r="I43" s="234"/>
      <c r="J43" s="234"/>
      <c r="K43" s="235"/>
    </row>
    <row r="44" spans="1:11" ht="14.25" x14ac:dyDescent="0.15">
      <c r="A44" s="200" t="s">
        <v>132</v>
      </c>
      <c r="B44" s="201"/>
      <c r="C44" s="201"/>
      <c r="D44" s="201"/>
      <c r="E44" s="201"/>
      <c r="F44" s="201"/>
      <c r="G44" s="201"/>
      <c r="H44" s="201"/>
      <c r="I44" s="201"/>
      <c r="J44" s="201"/>
      <c r="K44" s="202"/>
    </row>
    <row r="45" spans="1:11" ht="14.25" x14ac:dyDescent="0.15">
      <c r="A45" s="113" t="s">
        <v>133</v>
      </c>
      <c r="B45" s="110" t="s">
        <v>95</v>
      </c>
      <c r="C45" s="110" t="s">
        <v>96</v>
      </c>
      <c r="D45" s="110" t="s">
        <v>88</v>
      </c>
      <c r="E45" s="115" t="s">
        <v>134</v>
      </c>
      <c r="F45" s="110" t="s">
        <v>95</v>
      </c>
      <c r="G45" s="110" t="s">
        <v>96</v>
      </c>
      <c r="H45" s="110" t="s">
        <v>88</v>
      </c>
      <c r="I45" s="115" t="s">
        <v>135</v>
      </c>
      <c r="J45" s="110" t="s">
        <v>95</v>
      </c>
      <c r="K45" s="126" t="s">
        <v>96</v>
      </c>
    </row>
    <row r="46" spans="1:11" ht="14.25" x14ac:dyDescent="0.15">
      <c r="A46" s="87" t="s">
        <v>87</v>
      </c>
      <c r="B46" s="83" t="s">
        <v>95</v>
      </c>
      <c r="C46" s="83" t="s">
        <v>96</v>
      </c>
      <c r="D46" s="83" t="s">
        <v>88</v>
      </c>
      <c r="E46" s="99" t="s">
        <v>94</v>
      </c>
      <c r="F46" s="83" t="s">
        <v>95</v>
      </c>
      <c r="G46" s="83" t="s">
        <v>96</v>
      </c>
      <c r="H46" s="83" t="s">
        <v>88</v>
      </c>
      <c r="I46" s="99" t="s">
        <v>105</v>
      </c>
      <c r="J46" s="83" t="s">
        <v>95</v>
      </c>
      <c r="K46" s="84" t="s">
        <v>96</v>
      </c>
    </row>
    <row r="47" spans="1:11" ht="14.25" x14ac:dyDescent="0.15">
      <c r="A47" s="193" t="s">
        <v>98</v>
      </c>
      <c r="B47" s="194"/>
      <c r="C47" s="194"/>
      <c r="D47" s="194"/>
      <c r="E47" s="194"/>
      <c r="F47" s="194"/>
      <c r="G47" s="194"/>
      <c r="H47" s="194"/>
      <c r="I47" s="194"/>
      <c r="J47" s="194"/>
      <c r="K47" s="203"/>
    </row>
    <row r="48" spans="1:11" ht="14.25" x14ac:dyDescent="0.15">
      <c r="A48" s="227" t="s">
        <v>136</v>
      </c>
      <c r="B48" s="227"/>
      <c r="C48" s="227"/>
      <c r="D48" s="227"/>
      <c r="E48" s="227"/>
      <c r="F48" s="227"/>
      <c r="G48" s="227"/>
      <c r="H48" s="227"/>
      <c r="I48" s="227"/>
      <c r="J48" s="227"/>
      <c r="K48" s="227"/>
    </row>
    <row r="49" spans="1:11" ht="14.25" x14ac:dyDescent="0.15">
      <c r="A49" s="228"/>
      <c r="B49" s="229"/>
      <c r="C49" s="229"/>
      <c r="D49" s="229"/>
      <c r="E49" s="229"/>
      <c r="F49" s="229"/>
      <c r="G49" s="229"/>
      <c r="H49" s="229"/>
      <c r="I49" s="229"/>
      <c r="J49" s="229"/>
      <c r="K49" s="230"/>
    </row>
    <row r="50" spans="1:11" ht="14.25" x14ac:dyDescent="0.15">
      <c r="A50" s="120" t="s">
        <v>137</v>
      </c>
      <c r="B50" s="236" t="s">
        <v>138</v>
      </c>
      <c r="C50" s="236"/>
      <c r="D50" s="121" t="s">
        <v>139</v>
      </c>
      <c r="E50" s="122" t="s">
        <v>140</v>
      </c>
      <c r="F50" s="123" t="s">
        <v>141</v>
      </c>
      <c r="G50" s="124">
        <v>44873</v>
      </c>
      <c r="H50" s="237" t="s">
        <v>142</v>
      </c>
      <c r="I50" s="238"/>
      <c r="J50" s="239" t="s">
        <v>143</v>
      </c>
      <c r="K50" s="240"/>
    </row>
    <row r="51" spans="1:11" ht="14.25" x14ac:dyDescent="0.15">
      <c r="A51" s="227" t="s">
        <v>144</v>
      </c>
      <c r="B51" s="227"/>
      <c r="C51" s="227"/>
      <c r="D51" s="227"/>
      <c r="E51" s="227"/>
      <c r="F51" s="227"/>
      <c r="G51" s="227"/>
      <c r="H51" s="227"/>
      <c r="I51" s="227"/>
      <c r="J51" s="227"/>
      <c r="K51" s="227"/>
    </row>
    <row r="52" spans="1:11" ht="14.25" x14ac:dyDescent="0.15">
      <c r="A52" s="241"/>
      <c r="B52" s="242"/>
      <c r="C52" s="242"/>
      <c r="D52" s="242"/>
      <c r="E52" s="242"/>
      <c r="F52" s="242"/>
      <c r="G52" s="242"/>
      <c r="H52" s="242"/>
      <c r="I52" s="242"/>
      <c r="J52" s="242"/>
      <c r="K52" s="243"/>
    </row>
    <row r="53" spans="1:11" ht="14.25" x14ac:dyDescent="0.15">
      <c r="A53" s="120" t="s">
        <v>137</v>
      </c>
      <c r="B53" s="236" t="s">
        <v>138</v>
      </c>
      <c r="C53" s="236"/>
      <c r="D53" s="121" t="s">
        <v>139</v>
      </c>
      <c r="E53" s="125"/>
      <c r="F53" s="123" t="s">
        <v>145</v>
      </c>
      <c r="G53" s="124"/>
      <c r="H53" s="237" t="s">
        <v>142</v>
      </c>
      <c r="I53" s="238"/>
      <c r="J53" s="239"/>
      <c r="K53" s="240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7" type="noConversion"/>
  <pageMargins left="0.75" right="0.75" top="1" bottom="1" header="0.5" footer="0.5"/>
  <pageSetup paperSize="9" scale="70" orientation="portrait" r:id="rId1"/>
  <colBreaks count="1" manualBreakCount="1">
    <brk id="11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1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2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3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4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5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6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7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8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9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20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1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2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3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4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5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6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7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8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9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30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1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2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3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4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5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6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7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8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9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40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1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2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3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4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5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6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7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8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9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50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1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2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3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4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5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6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7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8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9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60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1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2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3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4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5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6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7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25"/>
  <sheetViews>
    <sheetView view="pageBreakPreview" topLeftCell="A5" zoomScale="90" zoomScaleNormal="90" workbookViewId="0">
      <selection activeCell="I6" sqref="I6:N21"/>
    </sheetView>
  </sheetViews>
  <sheetFormatPr defaultColWidth="9" defaultRowHeight="26.1" customHeight="1" x14ac:dyDescent="0.15"/>
  <cols>
    <col min="1" max="1" width="17.125" style="26" customWidth="1"/>
    <col min="2" max="2" width="7.75" style="26" customWidth="1"/>
    <col min="3" max="7" width="9.375" style="26" customWidth="1"/>
    <col min="8" max="8" width="1.375" style="26" customWidth="1"/>
    <col min="9" max="9" width="22.25" style="26" customWidth="1"/>
    <col min="10" max="10" width="8.375" style="26" customWidth="1"/>
    <col min="11" max="11" width="13.625" style="26" customWidth="1"/>
    <col min="12" max="12" width="8.375" style="26" customWidth="1"/>
    <col min="13" max="13" width="14.625" style="26" customWidth="1"/>
    <col min="14" max="14" width="9.375" style="26" customWidth="1"/>
    <col min="15" max="16384" width="9" style="26"/>
  </cols>
  <sheetData>
    <row r="1" spans="1:14" ht="30" customHeight="1" x14ac:dyDescent="0.15">
      <c r="A1" s="244" t="s">
        <v>146</v>
      </c>
      <c r="B1" s="245"/>
      <c r="C1" s="245"/>
      <c r="D1" s="245"/>
      <c r="E1" s="245"/>
      <c r="F1" s="245"/>
      <c r="G1" s="245"/>
      <c r="H1" s="245"/>
      <c r="I1" s="245"/>
      <c r="J1" s="245"/>
      <c r="K1" s="245"/>
      <c r="L1" s="245"/>
      <c r="M1" s="245"/>
      <c r="N1" s="245"/>
    </row>
    <row r="2" spans="1:14" s="25" customFormat="1" ht="24.95" customHeight="1" x14ac:dyDescent="0.15">
      <c r="A2" s="27" t="s">
        <v>62</v>
      </c>
      <c r="B2" s="246" t="s">
        <v>63</v>
      </c>
      <c r="C2" s="247"/>
      <c r="D2" s="28" t="s">
        <v>147</v>
      </c>
      <c r="E2" s="248" t="s">
        <v>148</v>
      </c>
      <c r="F2" s="248"/>
      <c r="G2" s="248"/>
      <c r="H2" s="254"/>
      <c r="I2" s="40" t="s">
        <v>57</v>
      </c>
      <c r="J2" s="249" t="s">
        <v>58</v>
      </c>
      <c r="K2" s="250"/>
      <c r="L2" s="250"/>
      <c r="M2" s="250"/>
      <c r="N2" s="251"/>
    </row>
    <row r="3" spans="1:14" s="25" customFormat="1" ht="23.1" customHeight="1" x14ac:dyDescent="0.15">
      <c r="A3" s="253" t="s">
        <v>149</v>
      </c>
      <c r="B3" s="252" t="s">
        <v>150</v>
      </c>
      <c r="C3" s="253"/>
      <c r="D3" s="253"/>
      <c r="E3" s="253"/>
      <c r="F3" s="253"/>
      <c r="G3" s="253"/>
      <c r="H3" s="255"/>
      <c r="I3" s="252" t="s">
        <v>151</v>
      </c>
      <c r="J3" s="253"/>
      <c r="K3" s="253"/>
      <c r="L3" s="253"/>
      <c r="M3" s="253"/>
      <c r="N3" s="253"/>
    </row>
    <row r="4" spans="1:14" s="25" customFormat="1" ht="23.1" customHeight="1" x14ac:dyDescent="0.15">
      <c r="A4" s="253"/>
      <c r="B4" s="29" t="s">
        <v>110</v>
      </c>
      <c r="C4" s="30" t="s">
        <v>111</v>
      </c>
      <c r="D4" s="30" t="s">
        <v>112</v>
      </c>
      <c r="E4" s="30" t="s">
        <v>113</v>
      </c>
      <c r="F4" s="30" t="s">
        <v>114</v>
      </c>
      <c r="G4" s="30" t="s">
        <v>115</v>
      </c>
      <c r="H4" s="255"/>
      <c r="I4" s="29" t="s">
        <v>110</v>
      </c>
      <c r="J4" s="30" t="s">
        <v>111</v>
      </c>
      <c r="K4" s="30" t="s">
        <v>112</v>
      </c>
      <c r="L4" s="30" t="s">
        <v>113</v>
      </c>
      <c r="M4" s="30" t="s">
        <v>114</v>
      </c>
      <c r="N4" s="30" t="s">
        <v>115</v>
      </c>
    </row>
    <row r="5" spans="1:14" s="25" customFormat="1" ht="23.1" customHeight="1" x14ac:dyDescent="0.15">
      <c r="A5" s="253"/>
      <c r="B5" s="31" t="s">
        <v>152</v>
      </c>
      <c r="C5" s="27" t="s">
        <v>153</v>
      </c>
      <c r="D5" s="27" t="s">
        <v>154</v>
      </c>
      <c r="E5" s="27" t="s">
        <v>155</v>
      </c>
      <c r="F5" s="27" t="s">
        <v>156</v>
      </c>
      <c r="G5" s="27" t="s">
        <v>157</v>
      </c>
      <c r="H5" s="255"/>
      <c r="I5" s="31" t="s">
        <v>152</v>
      </c>
      <c r="J5" s="27" t="s">
        <v>153</v>
      </c>
      <c r="K5" s="27" t="s">
        <v>154</v>
      </c>
      <c r="L5" s="27" t="s">
        <v>155</v>
      </c>
      <c r="M5" s="27" t="s">
        <v>156</v>
      </c>
      <c r="N5" s="27" t="s">
        <v>157</v>
      </c>
    </row>
    <row r="6" spans="1:14" s="25" customFormat="1" ht="21" customHeight="1" x14ac:dyDescent="0.15">
      <c r="A6" s="32" t="s">
        <v>158</v>
      </c>
      <c r="B6" s="27">
        <f>C6-1</f>
        <v>71</v>
      </c>
      <c r="C6" s="27">
        <f>D6-2</f>
        <v>72</v>
      </c>
      <c r="D6" s="27">
        <v>74</v>
      </c>
      <c r="E6" s="27">
        <f>D6+2</f>
        <v>76</v>
      </c>
      <c r="F6" s="27">
        <f>E6+2</f>
        <v>78</v>
      </c>
      <c r="G6" s="27">
        <f>F6+1</f>
        <v>79</v>
      </c>
      <c r="H6" s="255"/>
      <c r="I6" s="27" t="s">
        <v>159</v>
      </c>
      <c r="J6" s="27" t="s">
        <v>160</v>
      </c>
      <c r="K6" s="27" t="s">
        <v>161</v>
      </c>
      <c r="L6" s="27" t="s">
        <v>160</v>
      </c>
      <c r="M6" s="27" t="s">
        <v>159</v>
      </c>
      <c r="N6" s="27" t="s">
        <v>162</v>
      </c>
    </row>
    <row r="7" spans="1:14" s="25" customFormat="1" ht="21" customHeight="1" x14ac:dyDescent="0.15">
      <c r="A7" s="32" t="s">
        <v>163</v>
      </c>
      <c r="B7" s="27">
        <f>C7-1</f>
        <v>70</v>
      </c>
      <c r="C7" s="27">
        <f>D7-2</f>
        <v>71</v>
      </c>
      <c r="D7" s="27">
        <v>73</v>
      </c>
      <c r="E7" s="27">
        <f>D7+2</f>
        <v>75</v>
      </c>
      <c r="F7" s="27">
        <f>E7+2</f>
        <v>77</v>
      </c>
      <c r="G7" s="27">
        <f>F7+1</f>
        <v>78</v>
      </c>
      <c r="H7" s="255"/>
      <c r="I7" s="27" t="s">
        <v>164</v>
      </c>
      <c r="J7" s="27" t="s">
        <v>160</v>
      </c>
      <c r="K7" s="27" t="s">
        <v>164</v>
      </c>
      <c r="L7" s="27" t="s">
        <v>161</v>
      </c>
      <c r="M7" s="27" t="s">
        <v>165</v>
      </c>
      <c r="N7" s="27" t="s">
        <v>166</v>
      </c>
    </row>
    <row r="8" spans="1:14" s="25" customFormat="1" ht="21" customHeight="1" x14ac:dyDescent="0.15">
      <c r="A8" s="32" t="s">
        <v>167</v>
      </c>
      <c r="B8" s="27">
        <f t="shared" ref="B8:B10" si="0">C8-4</f>
        <v>110</v>
      </c>
      <c r="C8" s="27">
        <f t="shared" ref="C8:C10" si="1">D8-4</f>
        <v>114</v>
      </c>
      <c r="D8" s="27">
        <v>118</v>
      </c>
      <c r="E8" s="27">
        <f t="shared" ref="E8:E10" si="2">D8+4</f>
        <v>122</v>
      </c>
      <c r="F8" s="27">
        <f>E8+4</f>
        <v>126</v>
      </c>
      <c r="G8" s="27">
        <f t="shared" ref="G8:G10" si="3">F8+6</f>
        <v>132</v>
      </c>
      <c r="H8" s="255"/>
      <c r="I8" s="27" t="s">
        <v>166</v>
      </c>
      <c r="J8" s="27" t="s">
        <v>160</v>
      </c>
      <c r="K8" s="27" t="s">
        <v>160</v>
      </c>
      <c r="L8" s="27" t="s">
        <v>160</v>
      </c>
      <c r="M8" s="27" t="s">
        <v>160</v>
      </c>
      <c r="N8" s="27" t="s">
        <v>160</v>
      </c>
    </row>
    <row r="9" spans="1:14" s="25" customFormat="1" ht="21" customHeight="1" x14ac:dyDescent="0.15">
      <c r="A9" s="32" t="s">
        <v>168</v>
      </c>
      <c r="B9" s="27">
        <f t="shared" si="0"/>
        <v>106</v>
      </c>
      <c r="C9" s="27">
        <f t="shared" si="1"/>
        <v>110</v>
      </c>
      <c r="D9" s="27">
        <v>114</v>
      </c>
      <c r="E9" s="27">
        <f t="shared" si="2"/>
        <v>118</v>
      </c>
      <c r="F9" s="27">
        <f>E9+5</f>
        <v>123</v>
      </c>
      <c r="G9" s="27">
        <f t="shared" si="3"/>
        <v>129</v>
      </c>
      <c r="H9" s="255"/>
      <c r="I9" s="27" t="s">
        <v>160</v>
      </c>
      <c r="J9" s="27" t="s">
        <v>160</v>
      </c>
      <c r="K9" s="27" t="s">
        <v>160</v>
      </c>
      <c r="L9" s="27" t="s">
        <v>169</v>
      </c>
      <c r="M9" s="27" t="s">
        <v>160</v>
      </c>
      <c r="N9" s="27" t="s">
        <v>160</v>
      </c>
    </row>
    <row r="10" spans="1:14" s="25" customFormat="1" ht="21" customHeight="1" x14ac:dyDescent="0.15">
      <c r="A10" s="32" t="s">
        <v>170</v>
      </c>
      <c r="B10" s="27">
        <f t="shared" si="0"/>
        <v>106</v>
      </c>
      <c r="C10" s="27">
        <f t="shared" si="1"/>
        <v>110</v>
      </c>
      <c r="D10" s="27">
        <v>114</v>
      </c>
      <c r="E10" s="27">
        <f t="shared" si="2"/>
        <v>118</v>
      </c>
      <c r="F10" s="27">
        <f>E10+5</f>
        <v>123</v>
      </c>
      <c r="G10" s="27">
        <f t="shared" si="3"/>
        <v>129</v>
      </c>
      <c r="H10" s="255"/>
      <c r="I10" s="27" t="s">
        <v>160</v>
      </c>
      <c r="J10" s="27" t="s">
        <v>160</v>
      </c>
      <c r="K10" s="27" t="s">
        <v>160</v>
      </c>
      <c r="L10" s="27" t="s">
        <v>160</v>
      </c>
      <c r="M10" s="27" t="s">
        <v>160</v>
      </c>
      <c r="N10" s="27" t="s">
        <v>160</v>
      </c>
    </row>
    <row r="11" spans="1:14" s="25" customFormat="1" ht="21" customHeight="1" x14ac:dyDescent="0.15">
      <c r="A11" s="32" t="s">
        <v>171</v>
      </c>
      <c r="B11" s="27">
        <f>C11-1.2</f>
        <v>47.6</v>
      </c>
      <c r="C11" s="27">
        <f>D11-1.2</f>
        <v>48.8</v>
      </c>
      <c r="D11" s="27">
        <v>50</v>
      </c>
      <c r="E11" s="27">
        <f>D11+1.2</f>
        <v>51.2</v>
      </c>
      <c r="F11" s="27">
        <f>E11+1.2</f>
        <v>52.4</v>
      </c>
      <c r="G11" s="27">
        <f>F11+1.4</f>
        <v>53.8</v>
      </c>
      <c r="H11" s="255"/>
      <c r="I11" s="27" t="s">
        <v>172</v>
      </c>
      <c r="J11" s="27" t="s">
        <v>173</v>
      </c>
      <c r="K11" s="27" t="s">
        <v>174</v>
      </c>
      <c r="L11" s="27" t="s">
        <v>175</v>
      </c>
      <c r="M11" s="27" t="s">
        <v>173</v>
      </c>
      <c r="N11" s="27" t="s">
        <v>176</v>
      </c>
    </row>
    <row r="12" spans="1:14" s="25" customFormat="1" ht="21" customHeight="1" x14ac:dyDescent="0.15">
      <c r="A12" s="32" t="s">
        <v>177</v>
      </c>
      <c r="B12" s="27">
        <f>C12</f>
        <v>12</v>
      </c>
      <c r="C12" s="27">
        <f>D12</f>
        <v>12</v>
      </c>
      <c r="D12" s="27">
        <v>12</v>
      </c>
      <c r="E12" s="27">
        <f t="shared" ref="E12:G12" si="4">D12</f>
        <v>12</v>
      </c>
      <c r="F12" s="27">
        <f t="shared" si="4"/>
        <v>12</v>
      </c>
      <c r="G12" s="27">
        <f t="shared" si="4"/>
        <v>12</v>
      </c>
      <c r="H12" s="255"/>
      <c r="I12" s="27" t="s">
        <v>178</v>
      </c>
      <c r="J12" s="27" t="s">
        <v>179</v>
      </c>
      <c r="K12" s="27" t="s">
        <v>160</v>
      </c>
      <c r="L12" s="27" t="s">
        <v>169</v>
      </c>
      <c r="M12" s="27" t="s">
        <v>160</v>
      </c>
      <c r="N12" s="27" t="s">
        <v>180</v>
      </c>
    </row>
    <row r="13" spans="1:14" s="25" customFormat="1" ht="21" customHeight="1" x14ac:dyDescent="0.15">
      <c r="A13" s="32" t="s">
        <v>181</v>
      </c>
      <c r="B13" s="27">
        <f>C13-1</f>
        <v>56</v>
      </c>
      <c r="C13" s="27">
        <f>D13-1</f>
        <v>57</v>
      </c>
      <c r="D13" s="27">
        <v>58</v>
      </c>
      <c r="E13" s="27">
        <f>D13+1</f>
        <v>59</v>
      </c>
      <c r="F13" s="27">
        <f>E13+1</f>
        <v>60</v>
      </c>
      <c r="G13" s="27">
        <f>F13+1.5</f>
        <v>61.5</v>
      </c>
      <c r="H13" s="255"/>
      <c r="I13" s="27" t="s">
        <v>182</v>
      </c>
      <c r="J13" s="27" t="s">
        <v>183</v>
      </c>
      <c r="K13" s="27" t="s">
        <v>183</v>
      </c>
      <c r="L13" s="27" t="s">
        <v>183</v>
      </c>
      <c r="M13" s="27" t="s">
        <v>183</v>
      </c>
      <c r="N13" s="27" t="s">
        <v>183</v>
      </c>
    </row>
    <row r="14" spans="1:14" s="25" customFormat="1" ht="21" customHeight="1" x14ac:dyDescent="0.15">
      <c r="A14" s="32" t="s">
        <v>184</v>
      </c>
      <c r="B14" s="27">
        <f>C14-0.6</f>
        <v>62.7</v>
      </c>
      <c r="C14" s="27">
        <f>D14-1.2</f>
        <v>63.3</v>
      </c>
      <c r="D14" s="27">
        <v>64.5</v>
      </c>
      <c r="E14" s="27">
        <f>D14+1.2</f>
        <v>65.7</v>
      </c>
      <c r="F14" s="27">
        <f>E14+1.2</f>
        <v>66.900000000000006</v>
      </c>
      <c r="G14" s="27">
        <f>F14+0.6</f>
        <v>67.5</v>
      </c>
      <c r="H14" s="255"/>
      <c r="I14" s="27" t="s">
        <v>161</v>
      </c>
      <c r="J14" s="27" t="s">
        <v>160</v>
      </c>
      <c r="K14" s="27" t="s">
        <v>182</v>
      </c>
      <c r="L14" s="27" t="s">
        <v>182</v>
      </c>
      <c r="M14" s="27" t="s">
        <v>183</v>
      </c>
      <c r="N14" s="27" t="s">
        <v>183</v>
      </c>
    </row>
    <row r="15" spans="1:14" s="25" customFormat="1" ht="21" customHeight="1" x14ac:dyDescent="0.15">
      <c r="A15" s="32" t="s">
        <v>185</v>
      </c>
      <c r="B15" s="27">
        <f>C15-0.8</f>
        <v>20.9</v>
      </c>
      <c r="C15" s="27">
        <f>D15-0.8</f>
        <v>21.7</v>
      </c>
      <c r="D15" s="27">
        <v>22.5</v>
      </c>
      <c r="E15" s="27">
        <f>D15+0.8</f>
        <v>23.3</v>
      </c>
      <c r="F15" s="27">
        <f>E15+0.8</f>
        <v>24.1</v>
      </c>
      <c r="G15" s="27">
        <f>F15+1.3</f>
        <v>25.4</v>
      </c>
      <c r="H15" s="255"/>
      <c r="I15" s="27" t="s">
        <v>160</v>
      </c>
      <c r="J15" s="27" t="s">
        <v>160</v>
      </c>
      <c r="K15" s="27" t="s">
        <v>160</v>
      </c>
      <c r="L15" s="27" t="s">
        <v>160</v>
      </c>
      <c r="M15" s="27" t="s">
        <v>160</v>
      </c>
      <c r="N15" s="27" t="s">
        <v>160</v>
      </c>
    </row>
    <row r="16" spans="1:14" s="25" customFormat="1" ht="21" customHeight="1" x14ac:dyDescent="0.15">
      <c r="A16" s="32" t="s">
        <v>186</v>
      </c>
      <c r="B16" s="27">
        <f>C16-0.7</f>
        <v>16.600000000000001</v>
      </c>
      <c r="C16" s="27">
        <f>D16-0.7</f>
        <v>17.3</v>
      </c>
      <c r="D16" s="27">
        <v>18</v>
      </c>
      <c r="E16" s="27">
        <f>D16+0.7</f>
        <v>18.7</v>
      </c>
      <c r="F16" s="27">
        <f>E16+0.7</f>
        <v>19.399999999999999</v>
      </c>
      <c r="G16" s="27">
        <f>F16+1</f>
        <v>20.399999999999999</v>
      </c>
      <c r="H16" s="255"/>
      <c r="I16" s="27" t="s">
        <v>160</v>
      </c>
      <c r="J16" s="27" t="s">
        <v>160</v>
      </c>
      <c r="K16" s="27" t="s">
        <v>160</v>
      </c>
      <c r="L16" s="27" t="s">
        <v>160</v>
      </c>
      <c r="M16" s="27" t="s">
        <v>160</v>
      </c>
      <c r="N16" s="27" t="s">
        <v>160</v>
      </c>
    </row>
    <row r="17" spans="1:14" s="25" customFormat="1" ht="21" customHeight="1" x14ac:dyDescent="0.15">
      <c r="A17" s="32" t="s">
        <v>187</v>
      </c>
      <c r="B17" s="27">
        <f t="shared" ref="B17:B19" si="5">C17-0.5</f>
        <v>13</v>
      </c>
      <c r="C17" s="27">
        <f t="shared" ref="C17:C19" si="6">D17-0.5</f>
        <v>13.5</v>
      </c>
      <c r="D17" s="27">
        <v>14</v>
      </c>
      <c r="E17" s="27">
        <f>D17+0.5</f>
        <v>14.5</v>
      </c>
      <c r="F17" s="27">
        <f>E17+0.5</f>
        <v>15</v>
      </c>
      <c r="G17" s="27">
        <f>F17+0.7</f>
        <v>15.7</v>
      </c>
      <c r="H17" s="255"/>
      <c r="I17" s="27" t="s">
        <v>160</v>
      </c>
      <c r="J17" s="27" t="s">
        <v>160</v>
      </c>
      <c r="K17" s="27" t="s">
        <v>160</v>
      </c>
      <c r="L17" s="27" t="s">
        <v>160</v>
      </c>
      <c r="M17" s="27" t="s">
        <v>160</v>
      </c>
      <c r="N17" s="27" t="s">
        <v>160</v>
      </c>
    </row>
    <row r="18" spans="1:14" s="25" customFormat="1" ht="21" customHeight="1" x14ac:dyDescent="0.15">
      <c r="A18" s="32" t="s">
        <v>188</v>
      </c>
      <c r="B18" s="27">
        <f t="shared" si="5"/>
        <v>35</v>
      </c>
      <c r="C18" s="27">
        <f t="shared" si="6"/>
        <v>35.5</v>
      </c>
      <c r="D18" s="27">
        <v>36</v>
      </c>
      <c r="E18" s="27">
        <f t="shared" ref="E18:G18" si="7">D18+0.5</f>
        <v>36.5</v>
      </c>
      <c r="F18" s="27">
        <f t="shared" si="7"/>
        <v>37</v>
      </c>
      <c r="G18" s="27">
        <f t="shared" si="7"/>
        <v>37.5</v>
      </c>
      <c r="H18" s="255"/>
      <c r="I18" s="27" t="s">
        <v>189</v>
      </c>
      <c r="J18" s="27" t="s">
        <v>183</v>
      </c>
      <c r="K18" s="27" t="s">
        <v>183</v>
      </c>
      <c r="L18" s="27" t="s">
        <v>190</v>
      </c>
      <c r="M18" s="27" t="s">
        <v>183</v>
      </c>
      <c r="N18" s="27" t="s">
        <v>159</v>
      </c>
    </row>
    <row r="19" spans="1:14" s="25" customFormat="1" ht="21" customHeight="1" x14ac:dyDescent="0.15">
      <c r="A19" s="32" t="s">
        <v>191</v>
      </c>
      <c r="B19" s="27">
        <f t="shared" si="5"/>
        <v>24.5</v>
      </c>
      <c r="C19" s="27">
        <f t="shared" si="6"/>
        <v>25</v>
      </c>
      <c r="D19" s="27">
        <v>25.5</v>
      </c>
      <c r="E19" s="27">
        <f>D19+0.5</f>
        <v>26</v>
      </c>
      <c r="F19" s="27">
        <f>E19+0.5</f>
        <v>26.5</v>
      </c>
      <c r="G19" s="27">
        <f>F19+0.75</f>
        <v>27.25</v>
      </c>
      <c r="H19" s="255"/>
      <c r="I19" s="27" t="s">
        <v>161</v>
      </c>
      <c r="J19" s="27" t="s">
        <v>160</v>
      </c>
      <c r="K19" s="27" t="s">
        <v>182</v>
      </c>
      <c r="L19" s="27" t="s">
        <v>182</v>
      </c>
      <c r="M19" s="27" t="s">
        <v>183</v>
      </c>
      <c r="N19" s="27" t="s">
        <v>183</v>
      </c>
    </row>
    <row r="20" spans="1:14" s="25" customFormat="1" ht="21" customHeight="1" x14ac:dyDescent="0.15">
      <c r="A20" s="32" t="s">
        <v>192</v>
      </c>
      <c r="B20" s="27">
        <f>C20</f>
        <v>18</v>
      </c>
      <c r="C20" s="27">
        <f>D20-1</f>
        <v>18</v>
      </c>
      <c r="D20" s="27">
        <v>19</v>
      </c>
      <c r="E20" s="27">
        <f>D20</f>
        <v>19</v>
      </c>
      <c r="F20" s="27">
        <f>E20+1.5</f>
        <v>20.5</v>
      </c>
      <c r="G20" s="27">
        <f>F20</f>
        <v>20.5</v>
      </c>
      <c r="H20" s="255"/>
      <c r="I20" s="27" t="s">
        <v>160</v>
      </c>
      <c r="J20" s="27" t="s">
        <v>160</v>
      </c>
      <c r="K20" s="27" t="s">
        <v>160</v>
      </c>
      <c r="L20" s="27" t="s">
        <v>160</v>
      </c>
      <c r="M20" s="27" t="s">
        <v>160</v>
      </c>
      <c r="N20" s="27" t="s">
        <v>160</v>
      </c>
    </row>
    <row r="21" spans="1:14" s="25" customFormat="1" ht="21" customHeight="1" x14ac:dyDescent="0.15">
      <c r="A21" s="32" t="s">
        <v>193</v>
      </c>
      <c r="B21" s="27">
        <v>19</v>
      </c>
      <c r="C21" s="27">
        <v>19</v>
      </c>
      <c r="D21" s="27">
        <v>20</v>
      </c>
      <c r="E21" s="27">
        <v>20</v>
      </c>
      <c r="F21" s="27">
        <v>21</v>
      </c>
      <c r="G21" s="27">
        <v>21</v>
      </c>
      <c r="H21" s="255"/>
      <c r="I21" s="27" t="s">
        <v>160</v>
      </c>
      <c r="J21" s="27" t="s">
        <v>160</v>
      </c>
      <c r="K21" s="27" t="s">
        <v>160</v>
      </c>
      <c r="L21" s="27" t="s">
        <v>160</v>
      </c>
      <c r="M21" s="27" t="s">
        <v>160</v>
      </c>
      <c r="N21" s="27" t="s">
        <v>160</v>
      </c>
    </row>
    <row r="22" spans="1:14" ht="29.1" customHeight="1" x14ac:dyDescent="0.15">
      <c r="A22" s="33"/>
      <c r="B22" s="34"/>
      <c r="C22" s="35"/>
      <c r="D22" s="35"/>
      <c r="E22" s="36"/>
      <c r="F22" s="36"/>
      <c r="G22" s="37"/>
      <c r="H22" s="256"/>
      <c r="I22" s="34"/>
      <c r="J22" s="35"/>
      <c r="K22" s="35"/>
      <c r="L22" s="36"/>
      <c r="M22" s="36"/>
      <c r="N22" s="37"/>
    </row>
    <row r="23" spans="1:14" ht="14.25" x14ac:dyDescent="0.15">
      <c r="A23" s="38" t="s">
        <v>125</v>
      </c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</row>
    <row r="24" spans="1:14" ht="14.25" x14ac:dyDescent="0.15">
      <c r="A24" s="26" t="s">
        <v>194</v>
      </c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</row>
    <row r="25" spans="1:14" ht="14.25" x14ac:dyDescent="0.15">
      <c r="A25" s="39"/>
      <c r="B25" s="39"/>
      <c r="C25" s="39"/>
      <c r="D25" s="39"/>
      <c r="E25" s="39"/>
      <c r="F25" s="39"/>
      <c r="G25" s="39"/>
      <c r="H25" s="39"/>
      <c r="I25" s="38" t="s">
        <v>195</v>
      </c>
      <c r="J25" s="43"/>
      <c r="K25" s="38" t="s">
        <v>196</v>
      </c>
      <c r="L25" s="38"/>
      <c r="M25" s="38" t="s">
        <v>197</v>
      </c>
      <c r="N25" s="26" t="s">
        <v>143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2"/>
  </mergeCells>
  <phoneticPr fontId="37" type="noConversion"/>
  <pageMargins left="0.16111111111111101" right="0.16111111111111101" top="0.21249999999999999" bottom="0.21249999999999999" header="0.5" footer="0.5"/>
  <pageSetup paperSize="9" scale="90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view="pageBreakPreview" zoomScale="110" zoomScaleNormal="110" workbookViewId="0">
      <selection activeCell="B8" sqref="B8:C8"/>
    </sheetView>
  </sheetViews>
  <sheetFormatPr defaultColWidth="10" defaultRowHeight="16.5" customHeight="1" x14ac:dyDescent="0.15"/>
  <cols>
    <col min="1" max="1" width="10.875" style="44" customWidth="1"/>
    <col min="2" max="16384" width="10" style="44"/>
  </cols>
  <sheetData>
    <row r="1" spans="1:11" ht="22.5" customHeight="1" x14ac:dyDescent="0.15">
      <c r="A1" s="257" t="s">
        <v>198</v>
      </c>
      <c r="B1" s="257"/>
      <c r="C1" s="257"/>
      <c r="D1" s="257"/>
      <c r="E1" s="257"/>
      <c r="F1" s="257"/>
      <c r="G1" s="257"/>
      <c r="H1" s="257"/>
      <c r="I1" s="257"/>
      <c r="J1" s="257"/>
      <c r="K1" s="257"/>
    </row>
    <row r="2" spans="1:11" ht="17.25" customHeight="1" x14ac:dyDescent="0.15">
      <c r="A2" s="78" t="s">
        <v>53</v>
      </c>
      <c r="B2" s="173" t="s">
        <v>54</v>
      </c>
      <c r="C2" s="173"/>
      <c r="D2" s="174" t="s">
        <v>55</v>
      </c>
      <c r="E2" s="174"/>
      <c r="F2" s="173" t="s">
        <v>56</v>
      </c>
      <c r="G2" s="173"/>
      <c r="H2" s="79" t="s">
        <v>57</v>
      </c>
      <c r="I2" s="175" t="s">
        <v>58</v>
      </c>
      <c r="J2" s="175"/>
      <c r="K2" s="176"/>
    </row>
    <row r="3" spans="1:11" ht="16.5" customHeight="1" x14ac:dyDescent="0.15">
      <c r="A3" s="177" t="s">
        <v>59</v>
      </c>
      <c r="B3" s="178"/>
      <c r="C3" s="179"/>
      <c r="D3" s="180" t="s">
        <v>60</v>
      </c>
      <c r="E3" s="181"/>
      <c r="F3" s="181"/>
      <c r="G3" s="182"/>
      <c r="H3" s="180" t="s">
        <v>61</v>
      </c>
      <c r="I3" s="181"/>
      <c r="J3" s="181"/>
      <c r="K3" s="182"/>
    </row>
    <row r="4" spans="1:11" ht="16.5" customHeight="1" x14ac:dyDescent="0.15">
      <c r="A4" s="82" t="s">
        <v>62</v>
      </c>
      <c r="B4" s="183" t="s">
        <v>63</v>
      </c>
      <c r="C4" s="184"/>
      <c r="D4" s="185" t="s">
        <v>64</v>
      </c>
      <c r="E4" s="186"/>
      <c r="F4" s="187">
        <v>44895</v>
      </c>
      <c r="G4" s="188"/>
      <c r="H4" s="185" t="s">
        <v>199</v>
      </c>
      <c r="I4" s="186"/>
      <c r="J4" s="83" t="s">
        <v>66</v>
      </c>
      <c r="K4" s="84" t="s">
        <v>67</v>
      </c>
    </row>
    <row r="5" spans="1:11" ht="16.5" customHeight="1" x14ac:dyDescent="0.15">
      <c r="A5" s="86" t="s">
        <v>68</v>
      </c>
      <c r="B5" s="183" t="s">
        <v>69</v>
      </c>
      <c r="C5" s="184"/>
      <c r="D5" s="185" t="s">
        <v>200</v>
      </c>
      <c r="E5" s="186"/>
      <c r="F5" s="258">
        <v>1781</v>
      </c>
      <c r="G5" s="259"/>
      <c r="H5" s="185" t="s">
        <v>201</v>
      </c>
      <c r="I5" s="186"/>
      <c r="J5" s="83" t="s">
        <v>66</v>
      </c>
      <c r="K5" s="84" t="s">
        <v>67</v>
      </c>
    </row>
    <row r="6" spans="1:11" ht="16.5" customHeight="1" x14ac:dyDescent="0.15">
      <c r="A6" s="82" t="s">
        <v>72</v>
      </c>
      <c r="B6" s="83">
        <v>3</v>
      </c>
      <c r="C6" s="84">
        <v>6</v>
      </c>
      <c r="D6" s="185" t="s">
        <v>202</v>
      </c>
      <c r="E6" s="186"/>
      <c r="F6" s="258">
        <v>760</v>
      </c>
      <c r="G6" s="259"/>
      <c r="H6" s="260" t="s">
        <v>203</v>
      </c>
      <c r="I6" s="261"/>
      <c r="J6" s="261"/>
      <c r="K6" s="262"/>
    </row>
    <row r="7" spans="1:11" ht="16.5" customHeight="1" x14ac:dyDescent="0.15">
      <c r="A7" s="82" t="s">
        <v>75</v>
      </c>
      <c r="B7" s="189">
        <v>4544</v>
      </c>
      <c r="C7" s="190"/>
      <c r="D7" s="82" t="s">
        <v>204</v>
      </c>
      <c r="E7" s="85"/>
      <c r="F7" s="258">
        <v>120</v>
      </c>
      <c r="G7" s="259"/>
      <c r="H7" s="263"/>
      <c r="I7" s="183"/>
      <c r="J7" s="183"/>
      <c r="K7" s="184"/>
    </row>
    <row r="8" spans="1:11" ht="33.950000000000003" customHeight="1" x14ac:dyDescent="0.15">
      <c r="A8" s="89" t="s">
        <v>78</v>
      </c>
      <c r="B8" s="191" t="s">
        <v>79</v>
      </c>
      <c r="C8" s="192"/>
      <c r="D8" s="193" t="s">
        <v>80</v>
      </c>
      <c r="E8" s="194"/>
      <c r="F8" s="195">
        <v>44894</v>
      </c>
      <c r="G8" s="196"/>
      <c r="H8" s="193"/>
      <c r="I8" s="194"/>
      <c r="J8" s="194"/>
      <c r="K8" s="203"/>
    </row>
    <row r="9" spans="1:11" ht="16.5" customHeight="1" x14ac:dyDescent="0.15">
      <c r="A9" s="264" t="s">
        <v>205</v>
      </c>
      <c r="B9" s="264"/>
      <c r="C9" s="264"/>
      <c r="D9" s="264"/>
      <c r="E9" s="264"/>
      <c r="F9" s="264"/>
      <c r="G9" s="264"/>
      <c r="H9" s="264"/>
      <c r="I9" s="264"/>
      <c r="J9" s="264"/>
      <c r="K9" s="264"/>
    </row>
    <row r="10" spans="1:11" ht="16.5" customHeight="1" x14ac:dyDescent="0.15">
      <c r="A10" s="90" t="s">
        <v>84</v>
      </c>
      <c r="B10" s="91" t="s">
        <v>85</v>
      </c>
      <c r="C10" s="92" t="s">
        <v>86</v>
      </c>
      <c r="D10" s="93"/>
      <c r="E10" s="94" t="s">
        <v>89</v>
      </c>
      <c r="F10" s="91" t="s">
        <v>85</v>
      </c>
      <c r="G10" s="92" t="s">
        <v>86</v>
      </c>
      <c r="H10" s="91"/>
      <c r="I10" s="94" t="s">
        <v>87</v>
      </c>
      <c r="J10" s="91" t="s">
        <v>85</v>
      </c>
      <c r="K10" s="104" t="s">
        <v>86</v>
      </c>
    </row>
    <row r="11" spans="1:11" ht="16.5" customHeight="1" x14ac:dyDescent="0.15">
      <c r="A11" s="86" t="s">
        <v>90</v>
      </c>
      <c r="B11" s="95" t="s">
        <v>85</v>
      </c>
      <c r="C11" s="83" t="s">
        <v>86</v>
      </c>
      <c r="D11" s="96"/>
      <c r="E11" s="97" t="s">
        <v>92</v>
      </c>
      <c r="F11" s="95" t="s">
        <v>85</v>
      </c>
      <c r="G11" s="83" t="s">
        <v>86</v>
      </c>
      <c r="H11" s="95"/>
      <c r="I11" s="97" t="s">
        <v>97</v>
      </c>
      <c r="J11" s="95" t="s">
        <v>85</v>
      </c>
      <c r="K11" s="84" t="s">
        <v>86</v>
      </c>
    </row>
    <row r="12" spans="1:11" ht="16.5" customHeight="1" x14ac:dyDescent="0.15">
      <c r="A12" s="193" t="s">
        <v>125</v>
      </c>
      <c r="B12" s="194"/>
      <c r="C12" s="194"/>
      <c r="D12" s="194"/>
      <c r="E12" s="194"/>
      <c r="F12" s="194"/>
      <c r="G12" s="194"/>
      <c r="H12" s="194"/>
      <c r="I12" s="194"/>
      <c r="J12" s="194"/>
      <c r="K12" s="203"/>
    </row>
    <row r="13" spans="1:11" ht="16.5" customHeight="1" x14ac:dyDescent="0.15">
      <c r="A13" s="265" t="s">
        <v>206</v>
      </c>
      <c r="B13" s="265"/>
      <c r="C13" s="265"/>
      <c r="D13" s="265"/>
      <c r="E13" s="265"/>
      <c r="F13" s="265"/>
      <c r="G13" s="265"/>
      <c r="H13" s="265"/>
      <c r="I13" s="265"/>
      <c r="J13" s="265"/>
      <c r="K13" s="265"/>
    </row>
    <row r="14" spans="1:11" ht="16.5" customHeight="1" x14ac:dyDescent="0.15">
      <c r="A14" s="266"/>
      <c r="B14" s="267"/>
      <c r="C14" s="267"/>
      <c r="D14" s="267"/>
      <c r="E14" s="267"/>
      <c r="F14" s="267"/>
      <c r="G14" s="267"/>
      <c r="H14" s="267"/>
      <c r="I14" s="268"/>
      <c r="J14" s="268"/>
      <c r="K14" s="269"/>
    </row>
    <row r="15" spans="1:11" ht="16.5" customHeight="1" x14ac:dyDescent="0.15">
      <c r="A15" s="270"/>
      <c r="B15" s="271"/>
      <c r="C15" s="271"/>
      <c r="D15" s="272"/>
      <c r="E15" s="273"/>
      <c r="F15" s="271"/>
      <c r="G15" s="271"/>
      <c r="H15" s="272"/>
      <c r="I15" s="274"/>
      <c r="J15" s="275"/>
      <c r="K15" s="276"/>
    </row>
    <row r="16" spans="1:11" ht="16.5" customHeight="1" x14ac:dyDescent="0.15">
      <c r="A16" s="277"/>
      <c r="B16" s="278"/>
      <c r="C16" s="278"/>
      <c r="D16" s="278"/>
      <c r="E16" s="278"/>
      <c r="F16" s="278"/>
      <c r="G16" s="278"/>
      <c r="H16" s="278"/>
      <c r="I16" s="278"/>
      <c r="J16" s="278"/>
      <c r="K16" s="279"/>
    </row>
    <row r="17" spans="1:11" ht="16.5" customHeight="1" x14ac:dyDescent="0.15">
      <c r="A17" s="265" t="s">
        <v>207</v>
      </c>
      <c r="B17" s="265"/>
      <c r="C17" s="265"/>
      <c r="D17" s="265"/>
      <c r="E17" s="265"/>
      <c r="F17" s="265"/>
      <c r="G17" s="265"/>
      <c r="H17" s="265"/>
      <c r="I17" s="265"/>
      <c r="J17" s="265"/>
      <c r="K17" s="265"/>
    </row>
    <row r="18" spans="1:11" ht="16.5" customHeight="1" x14ac:dyDescent="0.15">
      <c r="A18" s="266"/>
      <c r="B18" s="267"/>
      <c r="C18" s="267"/>
      <c r="D18" s="267"/>
      <c r="E18" s="267"/>
      <c r="F18" s="267"/>
      <c r="G18" s="267"/>
      <c r="H18" s="267"/>
      <c r="I18" s="268"/>
      <c r="J18" s="268"/>
      <c r="K18" s="269"/>
    </row>
    <row r="19" spans="1:11" ht="16.5" customHeight="1" x14ac:dyDescent="0.15">
      <c r="A19" s="270"/>
      <c r="B19" s="271"/>
      <c r="C19" s="271"/>
      <c r="D19" s="272"/>
      <c r="E19" s="273"/>
      <c r="F19" s="271"/>
      <c r="G19" s="271"/>
      <c r="H19" s="272"/>
      <c r="I19" s="274"/>
      <c r="J19" s="275"/>
      <c r="K19" s="276"/>
    </row>
    <row r="20" spans="1:11" ht="16.5" customHeight="1" x14ac:dyDescent="0.15">
      <c r="A20" s="277"/>
      <c r="B20" s="278"/>
      <c r="C20" s="278"/>
      <c r="D20" s="278"/>
      <c r="E20" s="278"/>
      <c r="F20" s="278"/>
      <c r="G20" s="278"/>
      <c r="H20" s="278"/>
      <c r="I20" s="278"/>
      <c r="J20" s="278"/>
      <c r="K20" s="279"/>
    </row>
    <row r="21" spans="1:11" ht="16.5" customHeight="1" x14ac:dyDescent="0.15">
      <c r="A21" s="280" t="s">
        <v>122</v>
      </c>
      <c r="B21" s="280"/>
      <c r="C21" s="280"/>
      <c r="D21" s="280"/>
      <c r="E21" s="280"/>
      <c r="F21" s="280"/>
      <c r="G21" s="280"/>
      <c r="H21" s="280"/>
      <c r="I21" s="280"/>
      <c r="J21" s="280"/>
      <c r="K21" s="280"/>
    </row>
    <row r="22" spans="1:11" ht="16.5" customHeight="1" x14ac:dyDescent="0.15">
      <c r="A22" s="281" t="s">
        <v>123</v>
      </c>
      <c r="B22" s="268"/>
      <c r="C22" s="268"/>
      <c r="D22" s="268"/>
      <c r="E22" s="268"/>
      <c r="F22" s="268"/>
      <c r="G22" s="268"/>
      <c r="H22" s="268"/>
      <c r="I22" s="268"/>
      <c r="J22" s="268"/>
      <c r="K22" s="269"/>
    </row>
    <row r="23" spans="1:11" ht="16.5" customHeight="1" x14ac:dyDescent="0.15">
      <c r="A23" s="222" t="s">
        <v>124</v>
      </c>
      <c r="B23" s="223"/>
      <c r="C23" s="83" t="s">
        <v>66</v>
      </c>
      <c r="D23" s="83" t="s">
        <v>67</v>
      </c>
      <c r="E23" s="282"/>
      <c r="F23" s="282"/>
      <c r="G23" s="282"/>
      <c r="H23" s="282"/>
      <c r="I23" s="282"/>
      <c r="J23" s="282"/>
      <c r="K23" s="283"/>
    </row>
    <row r="24" spans="1:11" ht="16.5" customHeight="1" x14ac:dyDescent="0.15">
      <c r="A24" s="185" t="s">
        <v>208</v>
      </c>
      <c r="B24" s="183"/>
      <c r="C24" s="183"/>
      <c r="D24" s="183"/>
      <c r="E24" s="183"/>
      <c r="F24" s="183"/>
      <c r="G24" s="183"/>
      <c r="H24" s="183"/>
      <c r="I24" s="183"/>
      <c r="J24" s="183"/>
      <c r="K24" s="184"/>
    </row>
    <row r="25" spans="1:11" ht="16.5" customHeight="1" x14ac:dyDescent="0.15">
      <c r="A25" s="284"/>
      <c r="B25" s="285"/>
      <c r="C25" s="285"/>
      <c r="D25" s="285"/>
      <c r="E25" s="285"/>
      <c r="F25" s="285"/>
      <c r="G25" s="285"/>
      <c r="H25" s="285"/>
      <c r="I25" s="285"/>
      <c r="J25" s="285"/>
      <c r="K25" s="286"/>
    </row>
    <row r="26" spans="1:11" ht="16.5" customHeight="1" x14ac:dyDescent="0.15">
      <c r="A26" s="264" t="s">
        <v>132</v>
      </c>
      <c r="B26" s="264"/>
      <c r="C26" s="264"/>
      <c r="D26" s="264"/>
      <c r="E26" s="264"/>
      <c r="F26" s="264"/>
      <c r="G26" s="264"/>
      <c r="H26" s="264"/>
      <c r="I26" s="264"/>
      <c r="J26" s="264"/>
      <c r="K26" s="264"/>
    </row>
    <row r="27" spans="1:11" ht="16.5" customHeight="1" x14ac:dyDescent="0.15">
      <c r="A27" s="80" t="s">
        <v>133</v>
      </c>
      <c r="B27" s="92" t="s">
        <v>95</v>
      </c>
      <c r="C27" s="92" t="s">
        <v>96</v>
      </c>
      <c r="D27" s="92" t="s">
        <v>88</v>
      </c>
      <c r="E27" s="81" t="s">
        <v>134</v>
      </c>
      <c r="F27" s="92" t="s">
        <v>95</v>
      </c>
      <c r="G27" s="92" t="s">
        <v>96</v>
      </c>
      <c r="H27" s="92" t="s">
        <v>88</v>
      </c>
      <c r="I27" s="81" t="s">
        <v>135</v>
      </c>
      <c r="J27" s="92" t="s">
        <v>95</v>
      </c>
      <c r="K27" s="104" t="s">
        <v>96</v>
      </c>
    </row>
    <row r="28" spans="1:11" ht="16.5" customHeight="1" x14ac:dyDescent="0.15">
      <c r="A28" s="87" t="s">
        <v>87</v>
      </c>
      <c r="B28" s="83" t="s">
        <v>95</v>
      </c>
      <c r="C28" s="83" t="s">
        <v>96</v>
      </c>
      <c r="D28" s="83" t="s">
        <v>88</v>
      </c>
      <c r="E28" s="99" t="s">
        <v>94</v>
      </c>
      <c r="F28" s="83" t="s">
        <v>95</v>
      </c>
      <c r="G28" s="83" t="s">
        <v>96</v>
      </c>
      <c r="H28" s="83" t="s">
        <v>88</v>
      </c>
      <c r="I28" s="99" t="s">
        <v>105</v>
      </c>
      <c r="J28" s="83" t="s">
        <v>95</v>
      </c>
      <c r="K28" s="84" t="s">
        <v>96</v>
      </c>
    </row>
    <row r="29" spans="1:11" ht="16.5" customHeight="1" x14ac:dyDescent="0.15">
      <c r="A29" s="185" t="s">
        <v>98</v>
      </c>
      <c r="B29" s="223"/>
      <c r="C29" s="223"/>
      <c r="D29" s="223"/>
      <c r="E29" s="223"/>
      <c r="F29" s="223"/>
      <c r="G29" s="223"/>
      <c r="H29" s="223"/>
      <c r="I29" s="223"/>
      <c r="J29" s="223"/>
      <c r="K29" s="287"/>
    </row>
    <row r="30" spans="1:11" ht="16.5" customHeight="1" x14ac:dyDescent="0.15">
      <c r="A30" s="233"/>
      <c r="B30" s="234"/>
      <c r="C30" s="234"/>
      <c r="D30" s="234"/>
      <c r="E30" s="234"/>
      <c r="F30" s="234"/>
      <c r="G30" s="234"/>
      <c r="H30" s="234"/>
      <c r="I30" s="234"/>
      <c r="J30" s="234"/>
      <c r="K30" s="235"/>
    </row>
    <row r="31" spans="1:11" ht="16.5" customHeight="1" x14ac:dyDescent="0.15">
      <c r="A31" s="264" t="s">
        <v>209</v>
      </c>
      <c r="B31" s="264"/>
      <c r="C31" s="264"/>
      <c r="D31" s="264"/>
      <c r="E31" s="264"/>
      <c r="F31" s="264"/>
      <c r="G31" s="264"/>
      <c r="H31" s="264"/>
      <c r="I31" s="264"/>
      <c r="J31" s="264"/>
      <c r="K31" s="264"/>
    </row>
    <row r="32" spans="1:11" ht="17.25" customHeight="1" x14ac:dyDescent="0.15">
      <c r="A32" s="288"/>
      <c r="B32" s="289"/>
      <c r="C32" s="289"/>
      <c r="D32" s="289"/>
      <c r="E32" s="289"/>
      <c r="F32" s="289"/>
      <c r="G32" s="289"/>
      <c r="H32" s="289"/>
      <c r="I32" s="289"/>
      <c r="J32" s="289"/>
      <c r="K32" s="290"/>
    </row>
    <row r="33" spans="1:11" ht="17.25" customHeight="1" x14ac:dyDescent="0.15">
      <c r="A33" s="231"/>
      <c r="B33" s="232"/>
      <c r="C33" s="232"/>
      <c r="D33" s="232"/>
      <c r="E33" s="232"/>
      <c r="F33" s="232"/>
      <c r="G33" s="232"/>
      <c r="H33" s="232"/>
      <c r="I33" s="232"/>
      <c r="J33" s="232"/>
      <c r="K33" s="190"/>
    </row>
    <row r="34" spans="1:11" ht="17.25" customHeight="1" x14ac:dyDescent="0.15">
      <c r="A34" s="231"/>
      <c r="B34" s="232"/>
      <c r="C34" s="232"/>
      <c r="D34" s="232"/>
      <c r="E34" s="232"/>
      <c r="F34" s="232"/>
      <c r="G34" s="232"/>
      <c r="H34" s="232"/>
      <c r="I34" s="232"/>
      <c r="J34" s="232"/>
      <c r="K34" s="190"/>
    </row>
    <row r="35" spans="1:11" ht="17.25" customHeight="1" x14ac:dyDescent="0.15">
      <c r="A35" s="231"/>
      <c r="B35" s="232"/>
      <c r="C35" s="232"/>
      <c r="D35" s="232"/>
      <c r="E35" s="232"/>
      <c r="F35" s="232"/>
      <c r="G35" s="232"/>
      <c r="H35" s="232"/>
      <c r="I35" s="232"/>
      <c r="J35" s="232"/>
      <c r="K35" s="190"/>
    </row>
    <row r="36" spans="1:11" ht="17.25" customHeight="1" x14ac:dyDescent="0.15">
      <c r="A36" s="231"/>
      <c r="B36" s="232"/>
      <c r="C36" s="232"/>
      <c r="D36" s="232"/>
      <c r="E36" s="232"/>
      <c r="F36" s="232"/>
      <c r="G36" s="232"/>
      <c r="H36" s="232"/>
      <c r="I36" s="232"/>
      <c r="J36" s="232"/>
      <c r="K36" s="190"/>
    </row>
    <row r="37" spans="1:11" ht="17.25" customHeight="1" x14ac:dyDescent="0.15">
      <c r="A37" s="231"/>
      <c r="B37" s="232"/>
      <c r="C37" s="232"/>
      <c r="D37" s="232"/>
      <c r="E37" s="232"/>
      <c r="F37" s="232"/>
      <c r="G37" s="232"/>
      <c r="H37" s="232"/>
      <c r="I37" s="232"/>
      <c r="J37" s="232"/>
      <c r="K37" s="190"/>
    </row>
    <row r="38" spans="1:11" ht="17.25" customHeight="1" x14ac:dyDescent="0.15">
      <c r="A38" s="231"/>
      <c r="B38" s="232"/>
      <c r="C38" s="232"/>
      <c r="D38" s="232"/>
      <c r="E38" s="232"/>
      <c r="F38" s="232"/>
      <c r="G38" s="232"/>
      <c r="H38" s="232"/>
      <c r="I38" s="232"/>
      <c r="J38" s="232"/>
      <c r="K38" s="190"/>
    </row>
    <row r="39" spans="1:11" ht="17.25" customHeight="1" x14ac:dyDescent="0.15">
      <c r="A39" s="231"/>
      <c r="B39" s="232"/>
      <c r="C39" s="232"/>
      <c r="D39" s="232"/>
      <c r="E39" s="232"/>
      <c r="F39" s="232"/>
      <c r="G39" s="232"/>
      <c r="H39" s="232"/>
      <c r="I39" s="232"/>
      <c r="J39" s="232"/>
      <c r="K39" s="190"/>
    </row>
    <row r="40" spans="1:11" ht="17.25" customHeight="1" x14ac:dyDescent="0.15">
      <c r="A40" s="231"/>
      <c r="B40" s="232"/>
      <c r="C40" s="232"/>
      <c r="D40" s="232"/>
      <c r="E40" s="232"/>
      <c r="F40" s="232"/>
      <c r="G40" s="232"/>
      <c r="H40" s="232"/>
      <c r="I40" s="232"/>
      <c r="J40" s="232"/>
      <c r="K40" s="190"/>
    </row>
    <row r="41" spans="1:11" ht="17.25" customHeight="1" x14ac:dyDescent="0.15">
      <c r="A41" s="231"/>
      <c r="B41" s="232"/>
      <c r="C41" s="232"/>
      <c r="D41" s="232"/>
      <c r="E41" s="232"/>
      <c r="F41" s="232"/>
      <c r="G41" s="232"/>
      <c r="H41" s="232"/>
      <c r="I41" s="232"/>
      <c r="J41" s="232"/>
      <c r="K41" s="190"/>
    </row>
    <row r="42" spans="1:11" ht="17.25" customHeight="1" x14ac:dyDescent="0.15">
      <c r="A42" s="231"/>
      <c r="B42" s="232"/>
      <c r="C42" s="232"/>
      <c r="D42" s="232"/>
      <c r="E42" s="232"/>
      <c r="F42" s="232"/>
      <c r="G42" s="232"/>
      <c r="H42" s="232"/>
      <c r="I42" s="232"/>
      <c r="J42" s="232"/>
      <c r="K42" s="190"/>
    </row>
    <row r="43" spans="1:11" ht="17.25" customHeight="1" x14ac:dyDescent="0.15">
      <c r="A43" s="233" t="s">
        <v>131</v>
      </c>
      <c r="B43" s="234"/>
      <c r="C43" s="234"/>
      <c r="D43" s="234"/>
      <c r="E43" s="234"/>
      <c r="F43" s="234"/>
      <c r="G43" s="234"/>
      <c r="H43" s="234"/>
      <c r="I43" s="234"/>
      <c r="J43" s="234"/>
      <c r="K43" s="235"/>
    </row>
    <row r="44" spans="1:11" ht="16.5" customHeight="1" x14ac:dyDescent="0.15">
      <c r="A44" s="264" t="s">
        <v>210</v>
      </c>
      <c r="B44" s="264"/>
      <c r="C44" s="264"/>
      <c r="D44" s="264"/>
      <c r="E44" s="264"/>
      <c r="F44" s="264"/>
      <c r="G44" s="264"/>
      <c r="H44" s="264"/>
      <c r="I44" s="264"/>
      <c r="J44" s="264"/>
      <c r="K44" s="264"/>
    </row>
    <row r="45" spans="1:11" ht="18" customHeight="1" x14ac:dyDescent="0.15">
      <c r="A45" s="291" t="s">
        <v>125</v>
      </c>
      <c r="B45" s="292"/>
      <c r="C45" s="292"/>
      <c r="D45" s="292"/>
      <c r="E45" s="292"/>
      <c r="F45" s="292"/>
      <c r="G45" s="292"/>
      <c r="H45" s="292"/>
      <c r="I45" s="292"/>
      <c r="J45" s="292"/>
      <c r="K45" s="293"/>
    </row>
    <row r="46" spans="1:11" ht="18" customHeight="1" x14ac:dyDescent="0.15">
      <c r="A46" s="291"/>
      <c r="B46" s="292"/>
      <c r="C46" s="292"/>
      <c r="D46" s="292"/>
      <c r="E46" s="292"/>
      <c r="F46" s="292"/>
      <c r="G46" s="292"/>
      <c r="H46" s="292"/>
      <c r="I46" s="292"/>
      <c r="J46" s="292"/>
      <c r="K46" s="293"/>
    </row>
    <row r="47" spans="1:11" ht="18" customHeight="1" x14ac:dyDescent="0.15">
      <c r="A47" s="284"/>
      <c r="B47" s="285"/>
      <c r="C47" s="285"/>
      <c r="D47" s="285"/>
      <c r="E47" s="285"/>
      <c r="F47" s="285"/>
      <c r="G47" s="285"/>
      <c r="H47" s="285"/>
      <c r="I47" s="285"/>
      <c r="J47" s="285"/>
      <c r="K47" s="286"/>
    </row>
    <row r="48" spans="1:11" ht="21" customHeight="1" x14ac:dyDescent="0.15">
      <c r="A48" s="100" t="s">
        <v>137</v>
      </c>
      <c r="B48" s="294" t="s">
        <v>138</v>
      </c>
      <c r="C48" s="294"/>
      <c r="D48" s="101" t="s">
        <v>139</v>
      </c>
      <c r="E48" s="102" t="s">
        <v>211</v>
      </c>
      <c r="F48" s="101" t="s">
        <v>141</v>
      </c>
      <c r="G48" s="103">
        <v>44699</v>
      </c>
      <c r="H48" s="295" t="s">
        <v>142</v>
      </c>
      <c r="I48" s="295"/>
      <c r="J48" s="294" t="s">
        <v>143</v>
      </c>
      <c r="K48" s="296"/>
    </row>
    <row r="49" spans="1:11" ht="16.5" customHeight="1" x14ac:dyDescent="0.15">
      <c r="A49" s="200" t="s">
        <v>144</v>
      </c>
      <c r="B49" s="201"/>
      <c r="C49" s="201"/>
      <c r="D49" s="201"/>
      <c r="E49" s="201"/>
      <c r="F49" s="201"/>
      <c r="G49" s="201"/>
      <c r="H49" s="201"/>
      <c r="I49" s="201"/>
      <c r="J49" s="201"/>
      <c r="K49" s="202"/>
    </row>
    <row r="50" spans="1:11" ht="16.5" customHeight="1" x14ac:dyDescent="0.15">
      <c r="A50" s="297"/>
      <c r="B50" s="298"/>
      <c r="C50" s="298"/>
      <c r="D50" s="298"/>
      <c r="E50" s="298"/>
      <c r="F50" s="298"/>
      <c r="G50" s="298"/>
      <c r="H50" s="298"/>
      <c r="I50" s="298"/>
      <c r="J50" s="298"/>
      <c r="K50" s="299"/>
    </row>
    <row r="51" spans="1:11" ht="16.5" customHeight="1" x14ac:dyDescent="0.15">
      <c r="A51" s="300"/>
      <c r="B51" s="301"/>
      <c r="C51" s="301"/>
      <c r="D51" s="301"/>
      <c r="E51" s="301"/>
      <c r="F51" s="301"/>
      <c r="G51" s="301"/>
      <c r="H51" s="301"/>
      <c r="I51" s="301"/>
      <c r="J51" s="301"/>
      <c r="K51" s="302"/>
    </row>
    <row r="52" spans="1:11" ht="21" customHeight="1" x14ac:dyDescent="0.15">
      <c r="A52" s="100" t="s">
        <v>137</v>
      </c>
      <c r="B52" s="294" t="s">
        <v>138</v>
      </c>
      <c r="C52" s="294"/>
      <c r="D52" s="101" t="s">
        <v>139</v>
      </c>
      <c r="E52" s="101"/>
      <c r="F52" s="101" t="s">
        <v>141</v>
      </c>
      <c r="G52" s="101"/>
      <c r="H52" s="295" t="s">
        <v>142</v>
      </c>
      <c r="I52" s="295"/>
      <c r="J52" s="303"/>
      <c r="K52" s="304"/>
    </row>
  </sheetData>
  <mergeCells count="83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A14:D14"/>
    <mergeCell ref="E14:H14"/>
    <mergeCell ref="I14:K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7" type="noConversion"/>
  <pageMargins left="0.75" right="0.75" top="1" bottom="1" header="0.5" footer="0.5"/>
  <pageSetup paperSize="9" scale="7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7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8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9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10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1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2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3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4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5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6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7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8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9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11</xdr:col>
                    <xdr:colOff>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20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1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2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3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4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5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6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7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8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9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30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1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2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3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4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5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6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7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8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9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40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N25"/>
  <sheetViews>
    <sheetView view="pageBreakPreview" topLeftCell="A4" zoomScale="80" zoomScaleNormal="90" workbookViewId="0">
      <selection activeCell="I18" sqref="I18:J18"/>
    </sheetView>
  </sheetViews>
  <sheetFormatPr defaultColWidth="9" defaultRowHeight="26.1" customHeight="1" x14ac:dyDescent="0.15"/>
  <cols>
    <col min="1" max="1" width="17.125" style="26" customWidth="1"/>
    <col min="2" max="2" width="7.75" style="26" customWidth="1"/>
    <col min="3" max="7" width="9.375" style="26" customWidth="1"/>
    <col min="8" max="8" width="1.375" style="26" customWidth="1"/>
    <col min="9" max="9" width="12.125" style="26" customWidth="1"/>
    <col min="10" max="10" width="10.375" style="26" customWidth="1"/>
    <col min="11" max="11" width="16" style="26" customWidth="1"/>
    <col min="12" max="12" width="16.125" style="26" customWidth="1"/>
    <col min="13" max="13" width="14.625" style="26" customWidth="1"/>
    <col min="14" max="14" width="15" style="26" customWidth="1"/>
    <col min="15" max="16384" width="9" style="26"/>
  </cols>
  <sheetData>
    <row r="1" spans="1:14" ht="30" customHeight="1" x14ac:dyDescent="0.15">
      <c r="A1" s="244" t="s">
        <v>146</v>
      </c>
      <c r="B1" s="245"/>
      <c r="C1" s="245"/>
      <c r="D1" s="245"/>
      <c r="E1" s="245"/>
      <c r="F1" s="245"/>
      <c r="G1" s="245"/>
      <c r="H1" s="245"/>
      <c r="I1" s="245"/>
      <c r="J1" s="245"/>
      <c r="K1" s="245"/>
      <c r="L1" s="245"/>
      <c r="M1" s="245"/>
      <c r="N1" s="245"/>
    </row>
    <row r="2" spans="1:14" s="25" customFormat="1" ht="24.95" customHeight="1" x14ac:dyDescent="0.15">
      <c r="A2" s="27" t="s">
        <v>62</v>
      </c>
      <c r="B2" s="246" t="s">
        <v>63</v>
      </c>
      <c r="C2" s="247"/>
      <c r="D2" s="28" t="s">
        <v>147</v>
      </c>
      <c r="E2" s="248" t="s">
        <v>148</v>
      </c>
      <c r="F2" s="248"/>
      <c r="G2" s="248"/>
      <c r="H2" s="254"/>
      <c r="I2" s="40" t="s">
        <v>57</v>
      </c>
      <c r="J2" s="249" t="s">
        <v>58</v>
      </c>
      <c r="K2" s="250"/>
      <c r="L2" s="250"/>
      <c r="M2" s="250"/>
      <c r="N2" s="251"/>
    </row>
    <row r="3" spans="1:14" s="25" customFormat="1" ht="23.1" customHeight="1" x14ac:dyDescent="0.15">
      <c r="A3" s="253" t="s">
        <v>149</v>
      </c>
      <c r="B3" s="252" t="s">
        <v>150</v>
      </c>
      <c r="C3" s="253"/>
      <c r="D3" s="253"/>
      <c r="E3" s="253"/>
      <c r="F3" s="253"/>
      <c r="G3" s="253"/>
      <c r="H3" s="255"/>
      <c r="I3" s="252" t="s">
        <v>151</v>
      </c>
      <c r="J3" s="253"/>
      <c r="K3" s="253"/>
      <c r="L3" s="253"/>
      <c r="M3" s="253"/>
      <c r="N3" s="253"/>
    </row>
    <row r="4" spans="1:14" s="25" customFormat="1" ht="23.1" customHeight="1" x14ac:dyDescent="0.15">
      <c r="A4" s="253"/>
      <c r="B4" s="29" t="s">
        <v>110</v>
      </c>
      <c r="C4" s="30" t="s">
        <v>111</v>
      </c>
      <c r="D4" s="30" t="s">
        <v>112</v>
      </c>
      <c r="E4" s="30" t="s">
        <v>113</v>
      </c>
      <c r="F4" s="30" t="s">
        <v>114</v>
      </c>
      <c r="G4" s="30" t="s">
        <v>115</v>
      </c>
      <c r="H4" s="255"/>
      <c r="I4" s="305" t="s">
        <v>212</v>
      </c>
      <c r="J4" s="305"/>
      <c r="K4" s="305"/>
      <c r="L4" s="305"/>
      <c r="M4" s="305"/>
      <c r="N4" s="306"/>
    </row>
    <row r="5" spans="1:14" s="25" customFormat="1" ht="23.1" customHeight="1" x14ac:dyDescent="0.15">
      <c r="A5" s="253"/>
      <c r="B5" s="31" t="s">
        <v>152</v>
      </c>
      <c r="C5" s="27" t="s">
        <v>153</v>
      </c>
      <c r="D5" s="27" t="s">
        <v>154</v>
      </c>
      <c r="E5" s="27" t="s">
        <v>155</v>
      </c>
      <c r="F5" s="27" t="s">
        <v>156</v>
      </c>
      <c r="G5" s="27" t="s">
        <v>157</v>
      </c>
      <c r="H5" s="255"/>
      <c r="I5" s="71" t="s">
        <v>213</v>
      </c>
      <c r="J5" s="71" t="s">
        <v>214</v>
      </c>
      <c r="K5" s="71" t="s">
        <v>215</v>
      </c>
      <c r="L5" s="71" t="s">
        <v>216</v>
      </c>
      <c r="M5" s="71"/>
      <c r="N5" s="72"/>
    </row>
    <row r="6" spans="1:14" s="25" customFormat="1" ht="21" customHeight="1" x14ac:dyDescent="0.15">
      <c r="A6" s="32" t="s">
        <v>158</v>
      </c>
      <c r="B6" s="27">
        <f>C6-1</f>
        <v>71</v>
      </c>
      <c r="C6" s="27">
        <f>D6-2</f>
        <v>72</v>
      </c>
      <c r="D6" s="27">
        <v>74</v>
      </c>
      <c r="E6" s="27">
        <f>D6+2</f>
        <v>76</v>
      </c>
      <c r="F6" s="27">
        <f>E6+2</f>
        <v>78</v>
      </c>
      <c r="G6" s="27">
        <f>F6+1</f>
        <v>79</v>
      </c>
      <c r="H6" s="255"/>
      <c r="I6" s="73" t="s">
        <v>217</v>
      </c>
      <c r="J6" s="73" t="s">
        <v>218</v>
      </c>
      <c r="K6" s="73" t="s">
        <v>219</v>
      </c>
      <c r="L6" s="73" t="s">
        <v>220</v>
      </c>
      <c r="M6" s="74"/>
      <c r="N6" s="75"/>
    </row>
    <row r="7" spans="1:14" s="25" customFormat="1" ht="21" customHeight="1" x14ac:dyDescent="0.15">
      <c r="A7" s="32" t="s">
        <v>163</v>
      </c>
      <c r="B7" s="27">
        <f>C7-1</f>
        <v>70</v>
      </c>
      <c r="C7" s="27">
        <f>D7-2</f>
        <v>71</v>
      </c>
      <c r="D7" s="27">
        <v>73</v>
      </c>
      <c r="E7" s="27">
        <f>D7+2</f>
        <v>75</v>
      </c>
      <c r="F7" s="27">
        <f>E7+2</f>
        <v>77</v>
      </c>
      <c r="G7" s="27">
        <f>F7+1</f>
        <v>78</v>
      </c>
      <c r="H7" s="255"/>
      <c r="I7" s="73" t="s">
        <v>221</v>
      </c>
      <c r="J7" s="73" t="s">
        <v>222</v>
      </c>
      <c r="K7" s="73" t="s">
        <v>223</v>
      </c>
      <c r="L7" s="73" t="s">
        <v>224</v>
      </c>
      <c r="M7" s="73"/>
      <c r="N7" s="73"/>
    </row>
    <row r="8" spans="1:14" s="25" customFormat="1" ht="21" customHeight="1" x14ac:dyDescent="0.15">
      <c r="A8" s="32" t="s">
        <v>167</v>
      </c>
      <c r="B8" s="27">
        <f t="shared" ref="B8:B10" si="0">C8-4</f>
        <v>110</v>
      </c>
      <c r="C8" s="27">
        <f t="shared" ref="C8:C10" si="1">D8-4</f>
        <v>114</v>
      </c>
      <c r="D8" s="27">
        <v>118</v>
      </c>
      <c r="E8" s="27">
        <f t="shared" ref="E8:E10" si="2">D8+4</f>
        <v>122</v>
      </c>
      <c r="F8" s="27">
        <f>E8+4</f>
        <v>126</v>
      </c>
      <c r="G8" s="27">
        <f t="shared" ref="G8:G10" si="3">F8+6</f>
        <v>132</v>
      </c>
      <c r="H8" s="255"/>
      <c r="I8" s="76" t="s">
        <v>225</v>
      </c>
      <c r="J8" s="76" t="s">
        <v>175</v>
      </c>
      <c r="K8" s="76" t="s">
        <v>175</v>
      </c>
      <c r="L8" s="76" t="s">
        <v>226</v>
      </c>
      <c r="M8" s="76"/>
      <c r="N8" s="76"/>
    </row>
    <row r="9" spans="1:14" s="25" customFormat="1" ht="21" customHeight="1" x14ac:dyDescent="0.15">
      <c r="A9" s="32" t="s">
        <v>168</v>
      </c>
      <c r="B9" s="27">
        <f t="shared" si="0"/>
        <v>106</v>
      </c>
      <c r="C9" s="27">
        <f t="shared" si="1"/>
        <v>110</v>
      </c>
      <c r="D9" s="27">
        <v>114</v>
      </c>
      <c r="E9" s="27">
        <f t="shared" si="2"/>
        <v>118</v>
      </c>
      <c r="F9" s="27">
        <f>E9+5</f>
        <v>123</v>
      </c>
      <c r="G9" s="27">
        <f t="shared" si="3"/>
        <v>129</v>
      </c>
      <c r="H9" s="255"/>
      <c r="I9" s="76" t="s">
        <v>217</v>
      </c>
      <c r="J9" s="76" t="s">
        <v>227</v>
      </c>
      <c r="K9" s="73" t="s">
        <v>180</v>
      </c>
      <c r="L9" s="73" t="s">
        <v>228</v>
      </c>
      <c r="M9" s="73"/>
      <c r="N9" s="73"/>
    </row>
    <row r="10" spans="1:14" s="25" customFormat="1" ht="21" customHeight="1" x14ac:dyDescent="0.15">
      <c r="A10" s="32" t="s">
        <v>170</v>
      </c>
      <c r="B10" s="27">
        <f t="shared" si="0"/>
        <v>106</v>
      </c>
      <c r="C10" s="27">
        <f t="shared" si="1"/>
        <v>110</v>
      </c>
      <c r="D10" s="27">
        <v>114</v>
      </c>
      <c r="E10" s="27">
        <f t="shared" si="2"/>
        <v>118</v>
      </c>
      <c r="F10" s="27">
        <f>E10+5</f>
        <v>123</v>
      </c>
      <c r="G10" s="27">
        <f t="shared" si="3"/>
        <v>129</v>
      </c>
      <c r="H10" s="255"/>
      <c r="I10" s="76" t="s">
        <v>169</v>
      </c>
      <c r="J10" s="76" t="s">
        <v>169</v>
      </c>
      <c r="K10" s="73" t="s">
        <v>229</v>
      </c>
      <c r="L10" s="73" t="s">
        <v>229</v>
      </c>
      <c r="M10" s="76"/>
      <c r="N10" s="76"/>
    </row>
    <row r="11" spans="1:14" s="25" customFormat="1" ht="21" customHeight="1" x14ac:dyDescent="0.15">
      <c r="A11" s="32" t="s">
        <v>171</v>
      </c>
      <c r="B11" s="27">
        <f>C11-1.2</f>
        <v>47.6</v>
      </c>
      <c r="C11" s="27">
        <f>D11-1.2</f>
        <v>48.8</v>
      </c>
      <c r="D11" s="27">
        <v>50</v>
      </c>
      <c r="E11" s="27">
        <f>D11+1.2</f>
        <v>51.2</v>
      </c>
      <c r="F11" s="27">
        <f>E11+1.2</f>
        <v>52.4</v>
      </c>
      <c r="G11" s="27">
        <f>F11+1.4</f>
        <v>53.8</v>
      </c>
      <c r="H11" s="255"/>
      <c r="I11" s="76" t="s">
        <v>160</v>
      </c>
      <c r="J11" s="76" t="s">
        <v>160</v>
      </c>
      <c r="K11" s="76" t="s">
        <v>160</v>
      </c>
      <c r="L11" s="76" t="s">
        <v>160</v>
      </c>
      <c r="M11" s="76"/>
      <c r="N11" s="76"/>
    </row>
    <row r="12" spans="1:14" s="25" customFormat="1" ht="21" customHeight="1" x14ac:dyDescent="0.15">
      <c r="A12" s="32" t="s">
        <v>177</v>
      </c>
      <c r="B12" s="27">
        <f>C12</f>
        <v>12</v>
      </c>
      <c r="C12" s="27">
        <f>D12</f>
        <v>12</v>
      </c>
      <c r="D12" s="27">
        <v>12</v>
      </c>
      <c r="E12" s="27">
        <f t="shared" ref="E12:G12" si="4">D12</f>
        <v>12</v>
      </c>
      <c r="F12" s="27">
        <f t="shared" si="4"/>
        <v>12</v>
      </c>
      <c r="G12" s="27">
        <f t="shared" si="4"/>
        <v>12</v>
      </c>
      <c r="H12" s="255"/>
      <c r="I12" s="76" t="s">
        <v>160</v>
      </c>
      <c r="J12" s="76" t="s">
        <v>169</v>
      </c>
      <c r="K12" s="76" t="s">
        <v>160</v>
      </c>
      <c r="L12" s="76" t="s">
        <v>160</v>
      </c>
      <c r="M12" s="76"/>
      <c r="N12" s="76"/>
    </row>
    <row r="13" spans="1:14" s="25" customFormat="1" ht="21" customHeight="1" x14ac:dyDescent="0.15">
      <c r="A13" s="32" t="s">
        <v>181</v>
      </c>
      <c r="B13" s="27">
        <f>C13-1</f>
        <v>56</v>
      </c>
      <c r="C13" s="27">
        <f>D13-1</f>
        <v>57</v>
      </c>
      <c r="D13" s="27">
        <v>58</v>
      </c>
      <c r="E13" s="27">
        <f>D13+1</f>
        <v>59</v>
      </c>
      <c r="F13" s="27">
        <f>E13+1</f>
        <v>60</v>
      </c>
      <c r="G13" s="27">
        <f>F13+1.5</f>
        <v>61.5</v>
      </c>
      <c r="H13" s="255"/>
      <c r="I13" s="76" t="s">
        <v>223</v>
      </c>
      <c r="J13" s="76" t="s">
        <v>223</v>
      </c>
      <c r="K13" s="76" t="s">
        <v>230</v>
      </c>
      <c r="L13" s="76" t="s">
        <v>230</v>
      </c>
      <c r="M13" s="76"/>
      <c r="N13" s="76"/>
    </row>
    <row r="14" spans="1:14" s="25" customFormat="1" ht="21" customHeight="1" x14ac:dyDescent="0.15">
      <c r="A14" s="32" t="s">
        <v>184</v>
      </c>
      <c r="B14" s="27">
        <f>C14-0.6</f>
        <v>62.7</v>
      </c>
      <c r="C14" s="27">
        <f>D14-1.2</f>
        <v>63.3</v>
      </c>
      <c r="D14" s="27">
        <v>64.5</v>
      </c>
      <c r="E14" s="27">
        <f>D14+1.2</f>
        <v>65.7</v>
      </c>
      <c r="F14" s="27">
        <f>E14+1.2</f>
        <v>66.900000000000006</v>
      </c>
      <c r="G14" s="27">
        <f>F14+0.6</f>
        <v>67.5</v>
      </c>
      <c r="H14" s="255"/>
      <c r="I14" s="76" t="s">
        <v>231</v>
      </c>
      <c r="J14" s="76" t="s">
        <v>231</v>
      </c>
      <c r="K14" s="76" t="s">
        <v>160</v>
      </c>
      <c r="L14" s="76" t="s">
        <v>160</v>
      </c>
      <c r="M14" s="76"/>
      <c r="N14" s="76"/>
    </row>
    <row r="15" spans="1:14" s="25" customFormat="1" ht="21" customHeight="1" x14ac:dyDescent="0.15">
      <c r="A15" s="32" t="s">
        <v>185</v>
      </c>
      <c r="B15" s="27">
        <f>C15-0.8</f>
        <v>20.9</v>
      </c>
      <c r="C15" s="27">
        <f>D15-0.8</f>
        <v>21.7</v>
      </c>
      <c r="D15" s="27">
        <v>22.5</v>
      </c>
      <c r="E15" s="27">
        <f>D15+0.8</f>
        <v>23.3</v>
      </c>
      <c r="F15" s="27">
        <f>E15+0.8</f>
        <v>24.1</v>
      </c>
      <c r="G15" s="27">
        <f>F15+1.3</f>
        <v>25.4</v>
      </c>
      <c r="H15" s="255"/>
      <c r="I15" s="76" t="s">
        <v>232</v>
      </c>
      <c r="J15" s="76" t="s">
        <v>232</v>
      </c>
      <c r="K15" s="76" t="s">
        <v>233</v>
      </c>
      <c r="L15" s="76" t="s">
        <v>234</v>
      </c>
      <c r="M15" s="76"/>
      <c r="N15" s="76"/>
    </row>
    <row r="16" spans="1:14" s="25" customFormat="1" ht="21" customHeight="1" x14ac:dyDescent="0.15">
      <c r="A16" s="32" t="s">
        <v>186</v>
      </c>
      <c r="B16" s="27">
        <f>C16-0.7</f>
        <v>16.600000000000001</v>
      </c>
      <c r="C16" s="27">
        <f>D16-0.7</f>
        <v>17.3</v>
      </c>
      <c r="D16" s="27">
        <v>18</v>
      </c>
      <c r="E16" s="27">
        <f>D16+0.7</f>
        <v>18.7</v>
      </c>
      <c r="F16" s="27">
        <f>E16+0.7</f>
        <v>19.399999999999999</v>
      </c>
      <c r="G16" s="27">
        <f>F16+1</f>
        <v>20.399999999999999</v>
      </c>
      <c r="H16" s="255"/>
      <c r="I16" s="76" t="s">
        <v>235</v>
      </c>
      <c r="J16" s="76" t="s">
        <v>231</v>
      </c>
      <c r="K16" s="76" t="s">
        <v>236</v>
      </c>
      <c r="L16" s="76" t="s">
        <v>237</v>
      </c>
      <c r="M16" s="76"/>
      <c r="N16" s="76"/>
    </row>
    <row r="17" spans="1:14" s="25" customFormat="1" ht="21" customHeight="1" x14ac:dyDescent="0.15">
      <c r="A17" s="32" t="s">
        <v>187</v>
      </c>
      <c r="B17" s="27">
        <f t="shared" ref="B17:B19" si="5">C17-0.5</f>
        <v>13</v>
      </c>
      <c r="C17" s="27">
        <f t="shared" ref="C17:C19" si="6">D17-0.5</f>
        <v>13.5</v>
      </c>
      <c r="D17" s="27">
        <v>14</v>
      </c>
      <c r="E17" s="27">
        <f>D17+0.5</f>
        <v>14.5</v>
      </c>
      <c r="F17" s="27">
        <f>E17+0.5</f>
        <v>15</v>
      </c>
      <c r="G17" s="27">
        <f>F17+0.7</f>
        <v>15.7</v>
      </c>
      <c r="H17" s="255"/>
      <c r="I17" s="76" t="s">
        <v>235</v>
      </c>
      <c r="J17" s="76" t="s">
        <v>231</v>
      </c>
      <c r="K17" s="76" t="s">
        <v>233</v>
      </c>
      <c r="L17" s="76" t="s">
        <v>224</v>
      </c>
      <c r="M17" s="76"/>
      <c r="N17" s="76"/>
    </row>
    <row r="18" spans="1:14" s="25" customFormat="1" ht="21" customHeight="1" x14ac:dyDescent="0.15">
      <c r="A18" s="32" t="s">
        <v>188</v>
      </c>
      <c r="B18" s="27">
        <f t="shared" si="5"/>
        <v>35</v>
      </c>
      <c r="C18" s="27">
        <f t="shared" si="6"/>
        <v>35.5</v>
      </c>
      <c r="D18" s="27">
        <v>36</v>
      </c>
      <c r="E18" s="27">
        <f t="shared" ref="E18:G18" si="7">D18+0.5</f>
        <v>36.5</v>
      </c>
      <c r="F18" s="27">
        <f t="shared" si="7"/>
        <v>37</v>
      </c>
      <c r="G18" s="27">
        <f t="shared" si="7"/>
        <v>37.5</v>
      </c>
      <c r="H18" s="255"/>
      <c r="I18" s="76" t="s">
        <v>238</v>
      </c>
      <c r="J18" s="76" t="s">
        <v>239</v>
      </c>
      <c r="K18" s="76" t="s">
        <v>223</v>
      </c>
      <c r="L18" s="76" t="s">
        <v>240</v>
      </c>
      <c r="M18" s="76"/>
      <c r="N18" s="76"/>
    </row>
    <row r="19" spans="1:14" s="25" customFormat="1" ht="21" customHeight="1" x14ac:dyDescent="0.15">
      <c r="A19" s="32" t="s">
        <v>191</v>
      </c>
      <c r="B19" s="27">
        <f t="shared" si="5"/>
        <v>24.5</v>
      </c>
      <c r="C19" s="27">
        <f t="shared" si="6"/>
        <v>25</v>
      </c>
      <c r="D19" s="27">
        <v>25.5</v>
      </c>
      <c r="E19" s="27">
        <f>D19+0.5</f>
        <v>26</v>
      </c>
      <c r="F19" s="27">
        <f>E19+0.5</f>
        <v>26.5</v>
      </c>
      <c r="G19" s="27">
        <f>F19+0.75</f>
        <v>27.25</v>
      </c>
      <c r="H19" s="255"/>
      <c r="I19" s="76" t="s">
        <v>241</v>
      </c>
      <c r="J19" s="76" t="s">
        <v>242</v>
      </c>
      <c r="K19" s="76" t="s">
        <v>231</v>
      </c>
      <c r="L19" s="76" t="s">
        <v>222</v>
      </c>
      <c r="M19" s="77"/>
      <c r="N19" s="77"/>
    </row>
    <row r="20" spans="1:14" s="25" customFormat="1" ht="21" customHeight="1" x14ac:dyDescent="0.15">
      <c r="A20" s="32" t="s">
        <v>192</v>
      </c>
      <c r="B20" s="27">
        <f>C20</f>
        <v>18</v>
      </c>
      <c r="C20" s="27">
        <f>D20-1</f>
        <v>18</v>
      </c>
      <c r="D20" s="27">
        <v>19</v>
      </c>
      <c r="E20" s="27">
        <f>D20</f>
        <v>19</v>
      </c>
      <c r="F20" s="27">
        <f>E20+1.5</f>
        <v>20.5</v>
      </c>
      <c r="G20" s="27">
        <f>F20</f>
        <v>20.5</v>
      </c>
      <c r="H20" s="255"/>
      <c r="I20" s="76" t="s">
        <v>160</v>
      </c>
      <c r="J20" s="76" t="s">
        <v>160</v>
      </c>
      <c r="K20" s="76" t="s">
        <v>160</v>
      </c>
      <c r="L20" s="76" t="s">
        <v>160</v>
      </c>
      <c r="M20" s="77"/>
      <c r="N20" s="77"/>
    </row>
    <row r="21" spans="1:14" s="25" customFormat="1" ht="21" customHeight="1" x14ac:dyDescent="0.15">
      <c r="A21" s="32" t="s">
        <v>193</v>
      </c>
      <c r="B21" s="27">
        <v>19</v>
      </c>
      <c r="C21" s="27">
        <v>19</v>
      </c>
      <c r="D21" s="27">
        <v>20</v>
      </c>
      <c r="E21" s="27">
        <v>20</v>
      </c>
      <c r="F21" s="27">
        <v>21</v>
      </c>
      <c r="G21" s="27">
        <v>21</v>
      </c>
      <c r="H21" s="255"/>
      <c r="I21" s="27" t="s">
        <v>160</v>
      </c>
      <c r="J21" s="27" t="s">
        <v>160</v>
      </c>
      <c r="K21" s="27" t="s">
        <v>160</v>
      </c>
      <c r="L21" s="27" t="s">
        <v>160</v>
      </c>
      <c r="M21" s="27"/>
      <c r="N21" s="27"/>
    </row>
    <row r="22" spans="1:14" ht="29.1" customHeight="1" x14ac:dyDescent="0.15">
      <c r="A22" s="33"/>
      <c r="B22" s="34"/>
      <c r="C22" s="35"/>
      <c r="D22" s="35"/>
      <c r="E22" s="36"/>
      <c r="F22" s="36"/>
      <c r="G22" s="37"/>
      <c r="H22" s="256"/>
      <c r="I22" s="34"/>
      <c r="J22" s="35"/>
      <c r="K22" s="35"/>
      <c r="L22" s="36"/>
      <c r="M22" s="36"/>
      <c r="N22" s="37"/>
    </row>
    <row r="23" spans="1:14" ht="14.25" x14ac:dyDescent="0.15">
      <c r="A23" s="38" t="s">
        <v>125</v>
      </c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</row>
    <row r="24" spans="1:14" ht="14.25" x14ac:dyDescent="0.15">
      <c r="A24" s="26" t="s">
        <v>194</v>
      </c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</row>
    <row r="25" spans="1:14" ht="14.25" x14ac:dyDescent="0.15">
      <c r="A25" s="39"/>
      <c r="B25" s="39"/>
      <c r="C25" s="39"/>
      <c r="D25" s="39"/>
      <c r="E25" s="39"/>
      <c r="F25" s="39"/>
      <c r="G25" s="39"/>
      <c r="H25" s="39"/>
      <c r="I25" s="38" t="s">
        <v>195</v>
      </c>
      <c r="J25" s="43"/>
      <c r="K25" s="38" t="s">
        <v>196</v>
      </c>
      <c r="L25" s="38"/>
      <c r="M25" s="38" t="s">
        <v>197</v>
      </c>
      <c r="N25" s="26" t="s">
        <v>143</v>
      </c>
    </row>
  </sheetData>
  <mergeCells count="9">
    <mergeCell ref="I4:N4"/>
    <mergeCell ref="A3:A5"/>
    <mergeCell ref="H2:H22"/>
    <mergeCell ref="A1:N1"/>
    <mergeCell ref="B2:C2"/>
    <mergeCell ref="E2:G2"/>
    <mergeCell ref="J2:N2"/>
    <mergeCell ref="B3:G3"/>
    <mergeCell ref="I3:N3"/>
  </mergeCells>
  <phoneticPr fontId="37" type="noConversion"/>
  <pageMargins left="0.75138888888888899" right="0.75138888888888899" top="1" bottom="1" header="0.5" footer="0.5"/>
  <pageSetup paperSize="9" scale="77" fitToHeight="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45"/>
  <sheetViews>
    <sheetView tabSelected="1" zoomScale="110" zoomScaleNormal="110" workbookViewId="0">
      <selection activeCell="N10" sqref="N10"/>
    </sheetView>
  </sheetViews>
  <sheetFormatPr defaultColWidth="10.125" defaultRowHeight="14.25" x14ac:dyDescent="0.15"/>
  <cols>
    <col min="1" max="1" width="9.625" style="44" customWidth="1"/>
    <col min="2" max="2" width="11.125" style="44" customWidth="1"/>
    <col min="3" max="3" width="9.125" style="44" customWidth="1"/>
    <col min="4" max="4" width="9.5" style="44" customWidth="1"/>
    <col min="5" max="5" width="10.625" style="44" customWidth="1"/>
    <col min="6" max="6" width="10.375" style="44" customWidth="1"/>
    <col min="7" max="7" width="9.5" style="44" customWidth="1"/>
    <col min="8" max="8" width="9.125" style="44" customWidth="1"/>
    <col min="9" max="9" width="8.125" style="44" customWidth="1"/>
    <col min="10" max="10" width="10.5" style="44" customWidth="1"/>
    <col min="11" max="11" width="12.125" style="44" customWidth="1"/>
    <col min="12" max="16384" width="10.125" style="44"/>
  </cols>
  <sheetData>
    <row r="1" spans="1:11" ht="25.5" x14ac:dyDescent="0.15">
      <c r="A1" s="307" t="s">
        <v>243</v>
      </c>
      <c r="B1" s="307"/>
      <c r="C1" s="307"/>
      <c r="D1" s="307"/>
      <c r="E1" s="307"/>
      <c r="F1" s="307"/>
      <c r="G1" s="307"/>
      <c r="H1" s="307"/>
      <c r="I1" s="307"/>
      <c r="J1" s="307"/>
      <c r="K1" s="307"/>
    </row>
    <row r="2" spans="1:11" x14ac:dyDescent="0.15">
      <c r="A2" s="45" t="s">
        <v>53</v>
      </c>
      <c r="B2" s="308" t="s">
        <v>54</v>
      </c>
      <c r="C2" s="308"/>
      <c r="D2" s="46" t="s">
        <v>62</v>
      </c>
      <c r="E2" s="47" t="s">
        <v>244</v>
      </c>
      <c r="F2" s="48" t="s">
        <v>245</v>
      </c>
      <c r="G2" s="309" t="s">
        <v>246</v>
      </c>
      <c r="H2" s="309"/>
      <c r="I2" s="65" t="s">
        <v>57</v>
      </c>
      <c r="J2" s="309" t="s">
        <v>247</v>
      </c>
      <c r="K2" s="310"/>
    </row>
    <row r="3" spans="1:11" x14ac:dyDescent="0.15">
      <c r="A3" s="49" t="s">
        <v>75</v>
      </c>
      <c r="B3" s="258">
        <v>50</v>
      </c>
      <c r="C3" s="258"/>
      <c r="D3" s="51" t="s">
        <v>248</v>
      </c>
      <c r="E3" s="311">
        <v>45653</v>
      </c>
      <c r="F3" s="311"/>
      <c r="G3" s="311"/>
      <c r="H3" s="282" t="s">
        <v>249</v>
      </c>
      <c r="I3" s="282"/>
      <c r="J3" s="282"/>
      <c r="K3" s="283"/>
    </row>
    <row r="4" spans="1:11" x14ac:dyDescent="0.15">
      <c r="A4" s="52" t="s">
        <v>72</v>
      </c>
      <c r="B4" s="53">
        <v>1</v>
      </c>
      <c r="C4" s="53">
        <v>5</v>
      </c>
      <c r="D4" s="54" t="s">
        <v>250</v>
      </c>
      <c r="E4" s="312" t="s">
        <v>444</v>
      </c>
      <c r="F4" s="312"/>
      <c r="G4" s="312"/>
      <c r="H4" s="223" t="s">
        <v>251</v>
      </c>
      <c r="I4" s="223"/>
      <c r="J4" s="63" t="s">
        <v>66</v>
      </c>
      <c r="K4" s="68" t="s">
        <v>67</v>
      </c>
    </row>
    <row r="5" spans="1:11" x14ac:dyDescent="0.15">
      <c r="A5" s="52" t="s">
        <v>252</v>
      </c>
      <c r="B5" s="258">
        <v>1</v>
      </c>
      <c r="C5" s="258"/>
      <c r="D5" s="51" t="s">
        <v>253</v>
      </c>
      <c r="E5" s="51" t="s">
        <v>254</v>
      </c>
      <c r="F5" s="51" t="s">
        <v>255</v>
      </c>
      <c r="G5" s="51" t="s">
        <v>256</v>
      </c>
      <c r="H5" s="223" t="s">
        <v>257</v>
      </c>
      <c r="I5" s="223"/>
      <c r="J5" s="63" t="s">
        <v>66</v>
      </c>
      <c r="K5" s="68" t="s">
        <v>67</v>
      </c>
    </row>
    <row r="6" spans="1:11" x14ac:dyDescent="0.15">
      <c r="A6" s="55" t="s">
        <v>258</v>
      </c>
      <c r="B6" s="313">
        <v>50</v>
      </c>
      <c r="C6" s="313"/>
      <c r="D6" s="56" t="s">
        <v>259</v>
      </c>
      <c r="E6" s="57"/>
      <c r="F6" s="58">
        <v>50</v>
      </c>
      <c r="G6" s="56"/>
      <c r="H6" s="314" t="s">
        <v>260</v>
      </c>
      <c r="I6" s="314"/>
      <c r="J6" s="58" t="s">
        <v>66</v>
      </c>
      <c r="K6" s="69" t="s">
        <v>67</v>
      </c>
    </row>
    <row r="7" spans="1:11" x14ac:dyDescent="0.15">
      <c r="A7" s="59"/>
      <c r="B7" s="60"/>
      <c r="C7" s="60"/>
      <c r="D7" s="59"/>
      <c r="E7" s="60"/>
      <c r="F7" s="61"/>
      <c r="G7" s="59"/>
      <c r="H7" s="61"/>
      <c r="I7" s="60"/>
      <c r="J7" s="60"/>
      <c r="K7" s="60"/>
    </row>
    <row r="8" spans="1:11" x14ac:dyDescent="0.15">
      <c r="A8" s="62" t="s">
        <v>261</v>
      </c>
      <c r="B8" s="48" t="s">
        <v>262</v>
      </c>
      <c r="C8" s="48" t="s">
        <v>263</v>
      </c>
      <c r="D8" s="48" t="s">
        <v>264</v>
      </c>
      <c r="E8" s="48" t="s">
        <v>265</v>
      </c>
      <c r="F8" s="48" t="s">
        <v>266</v>
      </c>
      <c r="G8" s="315" t="s">
        <v>443</v>
      </c>
      <c r="H8" s="316"/>
      <c r="I8" s="316"/>
      <c r="J8" s="316"/>
      <c r="K8" s="317"/>
    </row>
    <row r="9" spans="1:11" x14ac:dyDescent="0.15">
      <c r="A9" s="222" t="s">
        <v>267</v>
      </c>
      <c r="B9" s="223"/>
      <c r="C9" s="63" t="s">
        <v>66</v>
      </c>
      <c r="D9" s="63" t="s">
        <v>67</v>
      </c>
      <c r="E9" s="51" t="s">
        <v>268</v>
      </c>
      <c r="F9" s="64" t="s">
        <v>269</v>
      </c>
      <c r="G9" s="318"/>
      <c r="H9" s="319"/>
      <c r="I9" s="319"/>
      <c r="J9" s="319"/>
      <c r="K9" s="320"/>
    </row>
    <row r="10" spans="1:11" x14ac:dyDescent="0.15">
      <c r="A10" s="222" t="s">
        <v>270</v>
      </c>
      <c r="B10" s="223"/>
      <c r="C10" s="63" t="s">
        <v>66</v>
      </c>
      <c r="D10" s="63" t="s">
        <v>67</v>
      </c>
      <c r="E10" s="51" t="s">
        <v>271</v>
      </c>
      <c r="F10" s="64" t="s">
        <v>272</v>
      </c>
      <c r="G10" s="318"/>
      <c r="H10" s="319"/>
      <c r="I10" s="319"/>
      <c r="J10" s="319"/>
      <c r="K10" s="320"/>
    </row>
    <row r="11" spans="1:11" x14ac:dyDescent="0.15">
      <c r="A11" s="291" t="s">
        <v>205</v>
      </c>
      <c r="B11" s="292"/>
      <c r="C11" s="292"/>
      <c r="D11" s="292"/>
      <c r="E11" s="292"/>
      <c r="F11" s="292"/>
      <c r="G11" s="292"/>
      <c r="H11" s="292"/>
      <c r="I11" s="292"/>
      <c r="J11" s="292"/>
      <c r="K11" s="293"/>
    </row>
    <row r="12" spans="1:11" x14ac:dyDescent="0.15">
      <c r="A12" s="49" t="s">
        <v>89</v>
      </c>
      <c r="B12" s="63" t="s">
        <v>85</v>
      </c>
      <c r="C12" s="63" t="s">
        <v>86</v>
      </c>
      <c r="D12" s="64"/>
      <c r="E12" s="51" t="s">
        <v>87</v>
      </c>
      <c r="F12" s="63" t="s">
        <v>85</v>
      </c>
      <c r="G12" s="63" t="s">
        <v>86</v>
      </c>
      <c r="H12" s="63"/>
      <c r="I12" s="51" t="s">
        <v>273</v>
      </c>
      <c r="J12" s="63" t="s">
        <v>85</v>
      </c>
      <c r="K12" s="68" t="s">
        <v>86</v>
      </c>
    </row>
    <row r="13" spans="1:11" x14ac:dyDescent="0.15">
      <c r="A13" s="49" t="s">
        <v>92</v>
      </c>
      <c r="B13" s="63" t="s">
        <v>85</v>
      </c>
      <c r="C13" s="63" t="s">
        <v>86</v>
      </c>
      <c r="D13" s="64"/>
      <c r="E13" s="51" t="s">
        <v>97</v>
      </c>
      <c r="F13" s="63" t="s">
        <v>85</v>
      </c>
      <c r="G13" s="63" t="s">
        <v>86</v>
      </c>
      <c r="H13" s="63"/>
      <c r="I13" s="51" t="s">
        <v>274</v>
      </c>
      <c r="J13" s="63" t="s">
        <v>85</v>
      </c>
      <c r="K13" s="68" t="s">
        <v>86</v>
      </c>
    </row>
    <row r="14" spans="1:11" x14ac:dyDescent="0.15">
      <c r="A14" s="55" t="s">
        <v>275</v>
      </c>
      <c r="B14" s="58" t="s">
        <v>85</v>
      </c>
      <c r="C14" s="58" t="s">
        <v>86</v>
      </c>
      <c r="D14" s="57"/>
      <c r="E14" s="56" t="s">
        <v>276</v>
      </c>
      <c r="F14" s="58" t="s">
        <v>85</v>
      </c>
      <c r="G14" s="58" t="s">
        <v>86</v>
      </c>
      <c r="H14" s="58"/>
      <c r="I14" s="56" t="s">
        <v>277</v>
      </c>
      <c r="J14" s="58" t="s">
        <v>85</v>
      </c>
      <c r="K14" s="69" t="s">
        <v>86</v>
      </c>
    </row>
    <row r="15" spans="1:11" x14ac:dyDescent="0.15">
      <c r="A15" s="59"/>
      <c r="B15" s="61"/>
      <c r="C15" s="61"/>
      <c r="D15" s="60"/>
      <c r="E15" s="59"/>
      <c r="F15" s="61"/>
      <c r="G15" s="61"/>
      <c r="H15" s="61"/>
      <c r="I15" s="59"/>
      <c r="J15" s="61"/>
      <c r="K15" s="61"/>
    </row>
    <row r="16" spans="1:11" x14ac:dyDescent="0.15">
      <c r="A16" s="281" t="s">
        <v>278</v>
      </c>
      <c r="B16" s="268"/>
      <c r="C16" s="268"/>
      <c r="D16" s="268"/>
      <c r="E16" s="268"/>
      <c r="F16" s="268"/>
      <c r="G16" s="268"/>
      <c r="H16" s="268"/>
      <c r="I16" s="268"/>
      <c r="J16" s="268"/>
      <c r="K16" s="269"/>
    </row>
    <row r="17" spans="1:11" x14ac:dyDescent="0.15">
      <c r="A17" s="222" t="s">
        <v>279</v>
      </c>
      <c r="B17" s="223"/>
      <c r="C17" s="223"/>
      <c r="D17" s="223"/>
      <c r="E17" s="223"/>
      <c r="F17" s="223"/>
      <c r="G17" s="223"/>
      <c r="H17" s="223"/>
      <c r="I17" s="223"/>
      <c r="J17" s="223"/>
      <c r="K17" s="287"/>
    </row>
    <row r="18" spans="1:11" x14ac:dyDescent="0.15">
      <c r="A18" s="222" t="s">
        <v>280</v>
      </c>
      <c r="B18" s="223"/>
      <c r="C18" s="223"/>
      <c r="D18" s="223"/>
      <c r="E18" s="223"/>
      <c r="F18" s="223"/>
      <c r="G18" s="223"/>
      <c r="H18" s="223"/>
      <c r="I18" s="223"/>
      <c r="J18" s="223"/>
      <c r="K18" s="287"/>
    </row>
    <row r="19" spans="1:11" x14ac:dyDescent="0.15">
      <c r="A19" s="321" t="s">
        <v>281</v>
      </c>
      <c r="B19" s="322"/>
      <c r="C19" s="322"/>
      <c r="D19" s="322"/>
      <c r="E19" s="322"/>
      <c r="F19" s="322"/>
      <c r="G19" s="322"/>
      <c r="H19" s="322"/>
      <c r="I19" s="322"/>
      <c r="J19" s="322"/>
      <c r="K19" s="323"/>
    </row>
    <row r="20" spans="1:11" x14ac:dyDescent="0.15">
      <c r="A20" s="270"/>
      <c r="B20" s="271"/>
      <c r="C20" s="271"/>
      <c r="D20" s="271"/>
      <c r="E20" s="271"/>
      <c r="F20" s="271"/>
      <c r="G20" s="271"/>
      <c r="H20" s="271"/>
      <c r="I20" s="271"/>
      <c r="J20" s="271"/>
      <c r="K20" s="324"/>
    </row>
    <row r="21" spans="1:11" x14ac:dyDescent="0.15">
      <c r="A21" s="270"/>
      <c r="B21" s="271"/>
      <c r="C21" s="271"/>
      <c r="D21" s="271"/>
      <c r="E21" s="271"/>
      <c r="F21" s="271"/>
      <c r="G21" s="271"/>
      <c r="H21" s="271"/>
      <c r="I21" s="271"/>
      <c r="J21" s="271"/>
      <c r="K21" s="324"/>
    </row>
    <row r="22" spans="1:11" x14ac:dyDescent="0.15">
      <c r="A22" s="270"/>
      <c r="B22" s="271"/>
      <c r="C22" s="271"/>
      <c r="D22" s="271"/>
      <c r="E22" s="271"/>
      <c r="F22" s="271"/>
      <c r="G22" s="271"/>
      <c r="H22" s="271"/>
      <c r="I22" s="271"/>
      <c r="J22" s="271"/>
      <c r="K22" s="324"/>
    </row>
    <row r="23" spans="1:11" x14ac:dyDescent="0.15">
      <c r="A23" s="325"/>
      <c r="B23" s="326"/>
      <c r="C23" s="326"/>
      <c r="D23" s="326"/>
      <c r="E23" s="326"/>
      <c r="F23" s="326"/>
      <c r="G23" s="326"/>
      <c r="H23" s="326"/>
      <c r="I23" s="326"/>
      <c r="J23" s="326"/>
      <c r="K23" s="327"/>
    </row>
    <row r="24" spans="1:11" x14ac:dyDescent="0.15">
      <c r="A24" s="222" t="s">
        <v>124</v>
      </c>
      <c r="B24" s="223"/>
      <c r="C24" s="63" t="s">
        <v>66</v>
      </c>
      <c r="D24" s="63" t="s">
        <v>67</v>
      </c>
      <c r="E24" s="282"/>
      <c r="F24" s="282"/>
      <c r="G24" s="282"/>
      <c r="H24" s="282"/>
      <c r="I24" s="282"/>
      <c r="J24" s="282"/>
      <c r="K24" s="283"/>
    </row>
    <row r="25" spans="1:11" x14ac:dyDescent="0.15">
      <c r="A25" s="66" t="s">
        <v>282</v>
      </c>
      <c r="B25" s="328"/>
      <c r="C25" s="328"/>
      <c r="D25" s="328"/>
      <c r="E25" s="328"/>
      <c r="F25" s="328"/>
      <c r="G25" s="328"/>
      <c r="H25" s="328"/>
      <c r="I25" s="328"/>
      <c r="J25" s="328"/>
      <c r="K25" s="329"/>
    </row>
    <row r="26" spans="1:11" x14ac:dyDescent="0.15">
      <c r="A26" s="330"/>
      <c r="B26" s="330"/>
      <c r="C26" s="330"/>
      <c r="D26" s="330"/>
      <c r="E26" s="330"/>
      <c r="F26" s="330"/>
      <c r="G26" s="330"/>
      <c r="H26" s="330"/>
      <c r="I26" s="330"/>
      <c r="J26" s="330"/>
      <c r="K26" s="330"/>
    </row>
    <row r="27" spans="1:11" x14ac:dyDescent="0.15">
      <c r="A27" s="331" t="s">
        <v>283</v>
      </c>
      <c r="B27" s="316"/>
      <c r="C27" s="316"/>
      <c r="D27" s="316"/>
      <c r="E27" s="316"/>
      <c r="F27" s="316"/>
      <c r="G27" s="316"/>
      <c r="H27" s="316"/>
      <c r="I27" s="316"/>
      <c r="J27" s="316"/>
      <c r="K27" s="317"/>
    </row>
    <row r="28" spans="1:11" x14ac:dyDescent="0.15">
      <c r="A28" s="332" t="s">
        <v>284</v>
      </c>
      <c r="B28" s="333"/>
      <c r="C28" s="333"/>
      <c r="D28" s="333"/>
      <c r="E28" s="333"/>
      <c r="F28" s="333"/>
      <c r="G28" s="333"/>
      <c r="H28" s="333"/>
      <c r="I28" s="333"/>
      <c r="J28" s="333"/>
      <c r="K28" s="334"/>
    </row>
    <row r="29" spans="1:11" x14ac:dyDescent="0.15">
      <c r="A29" s="332" t="s">
        <v>285</v>
      </c>
      <c r="B29" s="333"/>
      <c r="C29" s="333"/>
      <c r="D29" s="333"/>
      <c r="E29" s="333"/>
      <c r="F29" s="333"/>
      <c r="G29" s="333"/>
      <c r="H29" s="333"/>
      <c r="I29" s="333"/>
      <c r="J29" s="333"/>
      <c r="K29" s="334"/>
    </row>
    <row r="30" spans="1:11" x14ac:dyDescent="0.15">
      <c r="A30" s="332" t="s">
        <v>286</v>
      </c>
      <c r="B30" s="333"/>
      <c r="C30" s="333"/>
      <c r="D30" s="333"/>
      <c r="E30" s="333"/>
      <c r="F30" s="333"/>
      <c r="G30" s="333"/>
      <c r="H30" s="333"/>
      <c r="I30" s="333"/>
      <c r="J30" s="333"/>
      <c r="K30" s="334"/>
    </row>
    <row r="31" spans="1:11" x14ac:dyDescent="0.15">
      <c r="A31" s="332" t="s">
        <v>287</v>
      </c>
      <c r="B31" s="333"/>
      <c r="C31" s="333"/>
      <c r="D31" s="333"/>
      <c r="E31" s="333"/>
      <c r="F31" s="333"/>
      <c r="G31" s="333"/>
      <c r="H31" s="333"/>
      <c r="I31" s="333"/>
      <c r="J31" s="333"/>
      <c r="K31" s="334"/>
    </row>
    <row r="32" spans="1:11" x14ac:dyDescent="0.15">
      <c r="A32" s="332"/>
      <c r="B32" s="333"/>
      <c r="C32" s="333"/>
      <c r="D32" s="333"/>
      <c r="E32" s="333"/>
      <c r="F32" s="333"/>
      <c r="G32" s="333"/>
      <c r="H32" s="333"/>
      <c r="I32" s="333"/>
      <c r="J32" s="333"/>
      <c r="K32" s="334"/>
    </row>
    <row r="33" spans="1:11" ht="23.1" customHeight="1" x14ac:dyDescent="0.15">
      <c r="A33" s="332"/>
      <c r="B33" s="333"/>
      <c r="C33" s="333"/>
      <c r="D33" s="333"/>
      <c r="E33" s="333"/>
      <c r="F33" s="333"/>
      <c r="G33" s="333"/>
      <c r="H33" s="333"/>
      <c r="I33" s="333"/>
      <c r="J33" s="333"/>
      <c r="K33" s="334"/>
    </row>
    <row r="34" spans="1:11" ht="23.1" customHeight="1" x14ac:dyDescent="0.15">
      <c r="A34" s="270"/>
      <c r="B34" s="271"/>
      <c r="C34" s="271"/>
      <c r="D34" s="271"/>
      <c r="E34" s="271"/>
      <c r="F34" s="271"/>
      <c r="G34" s="271"/>
      <c r="H34" s="271"/>
      <c r="I34" s="271"/>
      <c r="J34" s="271"/>
      <c r="K34" s="324"/>
    </row>
    <row r="35" spans="1:11" ht="23.1" customHeight="1" x14ac:dyDescent="0.15">
      <c r="A35" s="335"/>
      <c r="B35" s="271"/>
      <c r="C35" s="271"/>
      <c r="D35" s="271"/>
      <c r="E35" s="271"/>
      <c r="F35" s="271"/>
      <c r="G35" s="271"/>
      <c r="H35" s="271"/>
      <c r="I35" s="271"/>
      <c r="J35" s="271"/>
      <c r="K35" s="324"/>
    </row>
    <row r="36" spans="1:11" ht="23.1" customHeight="1" x14ac:dyDescent="0.15">
      <c r="A36" s="336"/>
      <c r="B36" s="337"/>
      <c r="C36" s="337"/>
      <c r="D36" s="337"/>
      <c r="E36" s="337"/>
      <c r="F36" s="337"/>
      <c r="G36" s="337"/>
      <c r="H36" s="337"/>
      <c r="I36" s="337"/>
      <c r="J36" s="337"/>
      <c r="K36" s="338"/>
    </row>
    <row r="37" spans="1:11" ht="18.75" customHeight="1" x14ac:dyDescent="0.15">
      <c r="A37" s="339" t="s">
        <v>288</v>
      </c>
      <c r="B37" s="340"/>
      <c r="C37" s="340"/>
      <c r="D37" s="340"/>
      <c r="E37" s="340"/>
      <c r="F37" s="340"/>
      <c r="G37" s="340"/>
      <c r="H37" s="340"/>
      <c r="I37" s="340"/>
      <c r="J37" s="340"/>
      <c r="K37" s="341"/>
    </row>
    <row r="38" spans="1:11" ht="18.75" customHeight="1" x14ac:dyDescent="0.15">
      <c r="A38" s="222" t="s">
        <v>289</v>
      </c>
      <c r="B38" s="223"/>
      <c r="C38" s="223"/>
      <c r="D38" s="282" t="s">
        <v>290</v>
      </c>
      <c r="E38" s="282"/>
      <c r="F38" s="274" t="s">
        <v>291</v>
      </c>
      <c r="G38" s="342"/>
      <c r="H38" s="223" t="s">
        <v>292</v>
      </c>
      <c r="I38" s="223"/>
      <c r="J38" s="223" t="s">
        <v>293</v>
      </c>
      <c r="K38" s="287"/>
    </row>
    <row r="39" spans="1:11" ht="18.75" customHeight="1" x14ac:dyDescent="0.15">
      <c r="A39" s="52" t="s">
        <v>125</v>
      </c>
      <c r="B39" s="223" t="s">
        <v>294</v>
      </c>
      <c r="C39" s="223"/>
      <c r="D39" s="223"/>
      <c r="E39" s="223"/>
      <c r="F39" s="223"/>
      <c r="G39" s="223"/>
      <c r="H39" s="223"/>
      <c r="I39" s="223"/>
      <c r="J39" s="223"/>
      <c r="K39" s="287"/>
    </row>
    <row r="40" spans="1:11" ht="30.95" customHeight="1" x14ac:dyDescent="0.15">
      <c r="A40" s="222"/>
      <c r="B40" s="223"/>
      <c r="C40" s="223"/>
      <c r="D40" s="223"/>
      <c r="E40" s="223"/>
      <c r="F40" s="223"/>
      <c r="G40" s="223"/>
      <c r="H40" s="223"/>
      <c r="I40" s="223"/>
      <c r="J40" s="223"/>
      <c r="K40" s="287"/>
    </row>
    <row r="41" spans="1:11" ht="18.75" customHeight="1" x14ac:dyDescent="0.15">
      <c r="A41" s="222"/>
      <c r="B41" s="223"/>
      <c r="C41" s="223"/>
      <c r="D41" s="223"/>
      <c r="E41" s="223"/>
      <c r="F41" s="223"/>
      <c r="G41" s="223"/>
      <c r="H41" s="223"/>
      <c r="I41" s="223"/>
      <c r="J41" s="223"/>
      <c r="K41" s="287"/>
    </row>
    <row r="42" spans="1:11" ht="32.1" customHeight="1" x14ac:dyDescent="0.15">
      <c r="A42" s="55" t="s">
        <v>137</v>
      </c>
      <c r="B42" s="343" t="s">
        <v>295</v>
      </c>
      <c r="C42" s="343"/>
      <c r="D42" s="56" t="s">
        <v>296</v>
      </c>
      <c r="E42" s="57" t="s">
        <v>297</v>
      </c>
      <c r="F42" s="56" t="s">
        <v>141</v>
      </c>
      <c r="G42" s="67">
        <v>45653</v>
      </c>
      <c r="H42" s="344" t="s">
        <v>142</v>
      </c>
      <c r="I42" s="344"/>
      <c r="J42" s="343" t="s">
        <v>441</v>
      </c>
      <c r="K42" s="345"/>
    </row>
    <row r="43" spans="1:11" ht="16.5" customHeight="1" x14ac:dyDescent="0.15"/>
    <row r="44" spans="1:11" ht="16.5" customHeight="1" x14ac:dyDescent="0.15"/>
    <row r="45" spans="1:11" ht="16.5" customHeight="1" x14ac:dyDescent="0.15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37" type="noConversion"/>
  <pageMargins left="0.75" right="0.75" top="1" bottom="1" header="0.5" footer="0.5"/>
  <pageSetup paperSize="9" orientation="landscape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352425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7D2E33-2E79-4BC3-85A8-4AF45C0C2200}">
  <sheetPr>
    <pageSetUpPr fitToPage="1"/>
  </sheetPr>
  <dimension ref="A1:N25"/>
  <sheetViews>
    <sheetView zoomScale="80" zoomScaleNormal="80" workbookViewId="0">
      <selection activeCell="N25" sqref="N25"/>
    </sheetView>
  </sheetViews>
  <sheetFormatPr defaultColWidth="9" defaultRowHeight="26.1" customHeight="1" x14ac:dyDescent="0.15"/>
  <cols>
    <col min="1" max="1" width="17.125" style="26" customWidth="1"/>
    <col min="2" max="2" width="7.75" style="26" customWidth="1"/>
    <col min="3" max="7" width="9.375" style="26" customWidth="1"/>
    <col min="8" max="8" width="1.375" style="26" customWidth="1"/>
    <col min="9" max="9" width="20.75" style="26" customWidth="1"/>
    <col min="10" max="10" width="15.125" style="26" customWidth="1"/>
    <col min="11" max="11" width="16" style="26" customWidth="1"/>
    <col min="12" max="13" width="14.625" style="26" customWidth="1"/>
    <col min="14" max="14" width="13.375" style="26" customWidth="1"/>
    <col min="15" max="16384" width="9" style="26"/>
  </cols>
  <sheetData>
    <row r="1" spans="1:14" ht="30" customHeight="1" x14ac:dyDescent="0.15">
      <c r="A1" s="244" t="s">
        <v>146</v>
      </c>
      <c r="B1" s="245"/>
      <c r="C1" s="245"/>
      <c r="D1" s="245"/>
      <c r="E1" s="245"/>
      <c r="F1" s="245"/>
      <c r="G1" s="245"/>
      <c r="H1" s="245"/>
      <c r="I1" s="245"/>
      <c r="J1" s="245"/>
      <c r="K1" s="245"/>
      <c r="L1" s="245"/>
      <c r="M1" s="245"/>
      <c r="N1" s="245"/>
    </row>
    <row r="2" spans="1:14" s="153" customFormat="1" ht="24.95" customHeight="1" x14ac:dyDescent="0.15">
      <c r="A2" s="27" t="s">
        <v>62</v>
      </c>
      <c r="B2" s="246" t="s">
        <v>438</v>
      </c>
      <c r="C2" s="247"/>
      <c r="D2" s="28" t="s">
        <v>147</v>
      </c>
      <c r="E2" s="248" t="s">
        <v>437</v>
      </c>
      <c r="F2" s="248"/>
      <c r="G2" s="248"/>
      <c r="H2" s="349"/>
      <c r="I2" s="163" t="s">
        <v>57</v>
      </c>
      <c r="J2" s="346" t="s">
        <v>436</v>
      </c>
      <c r="K2" s="347"/>
      <c r="L2" s="347"/>
      <c r="M2" s="347"/>
      <c r="N2" s="348"/>
    </row>
    <row r="3" spans="1:14" s="153" customFormat="1" ht="23.1" customHeight="1" x14ac:dyDescent="0.15">
      <c r="A3" s="253" t="s">
        <v>149</v>
      </c>
      <c r="B3" s="252" t="s">
        <v>150</v>
      </c>
      <c r="C3" s="253"/>
      <c r="D3" s="253"/>
      <c r="E3" s="253"/>
      <c r="F3" s="253"/>
      <c r="G3" s="253"/>
      <c r="H3" s="255"/>
      <c r="I3" s="252" t="s">
        <v>151</v>
      </c>
      <c r="J3" s="253"/>
      <c r="K3" s="253"/>
      <c r="L3" s="253"/>
      <c r="M3" s="253"/>
      <c r="N3" s="253"/>
    </row>
    <row r="4" spans="1:14" s="153" customFormat="1" ht="23.1" customHeight="1" x14ac:dyDescent="0.15">
      <c r="A4" s="253"/>
      <c r="B4" s="162" t="s">
        <v>110</v>
      </c>
      <c r="C4" s="162" t="s">
        <v>111</v>
      </c>
      <c r="D4" s="155" t="s">
        <v>112</v>
      </c>
      <c r="E4" s="162" t="s">
        <v>113</v>
      </c>
      <c r="F4" s="162" t="s">
        <v>114</v>
      </c>
      <c r="G4" s="162" t="s">
        <v>115</v>
      </c>
      <c r="H4" s="255"/>
      <c r="I4" s="29" t="s">
        <v>110</v>
      </c>
      <c r="J4" s="30" t="s">
        <v>111</v>
      </c>
      <c r="K4" s="30" t="s">
        <v>112</v>
      </c>
      <c r="L4" s="30" t="s">
        <v>113</v>
      </c>
      <c r="M4" s="30" t="s">
        <v>114</v>
      </c>
      <c r="N4" s="30"/>
    </row>
    <row r="5" spans="1:14" s="153" customFormat="1" ht="23.1" customHeight="1" x14ac:dyDescent="0.15">
      <c r="A5" s="253"/>
      <c r="B5" s="162" t="s">
        <v>152</v>
      </c>
      <c r="C5" s="162" t="s">
        <v>153</v>
      </c>
      <c r="D5" s="155" t="s">
        <v>154</v>
      </c>
      <c r="E5" s="162" t="s">
        <v>155</v>
      </c>
      <c r="F5" s="162" t="s">
        <v>156</v>
      </c>
      <c r="G5" s="162" t="s">
        <v>157</v>
      </c>
      <c r="H5" s="255"/>
      <c r="I5" s="41" t="s">
        <v>152</v>
      </c>
      <c r="J5" s="42" t="s">
        <v>153</v>
      </c>
      <c r="K5" s="42" t="s">
        <v>154</v>
      </c>
      <c r="L5" s="42" t="s">
        <v>155</v>
      </c>
      <c r="M5" s="42" t="s">
        <v>156</v>
      </c>
      <c r="N5" s="42"/>
    </row>
    <row r="6" spans="1:14" s="153" customFormat="1" ht="21" customHeight="1" x14ac:dyDescent="0.35">
      <c r="A6" s="161" t="s">
        <v>158</v>
      </c>
      <c r="B6" s="154">
        <f>C6-1</f>
        <v>68</v>
      </c>
      <c r="C6" s="154">
        <f>D6-2</f>
        <v>69</v>
      </c>
      <c r="D6" s="155">
        <v>71</v>
      </c>
      <c r="E6" s="154">
        <f>D6+2</f>
        <v>73</v>
      </c>
      <c r="F6" s="154">
        <f>E6+2</f>
        <v>75</v>
      </c>
      <c r="G6" s="154">
        <f>F6+1</f>
        <v>76</v>
      </c>
      <c r="H6" s="255"/>
      <c r="I6" s="42" t="s">
        <v>430</v>
      </c>
      <c r="J6" s="42" t="s">
        <v>430</v>
      </c>
      <c r="K6" s="42" t="s">
        <v>426</v>
      </c>
      <c r="L6" s="42" t="s">
        <v>430</v>
      </c>
      <c r="M6" s="42" t="s">
        <v>430</v>
      </c>
      <c r="N6" s="42"/>
    </row>
    <row r="7" spans="1:14" s="153" customFormat="1" ht="21" customHeight="1" x14ac:dyDescent="0.35">
      <c r="A7" s="156" t="s">
        <v>163</v>
      </c>
      <c r="B7" s="154">
        <f>C7-1</f>
        <v>65</v>
      </c>
      <c r="C7" s="154">
        <f>D7-2</f>
        <v>66</v>
      </c>
      <c r="D7" s="155">
        <v>68</v>
      </c>
      <c r="E7" s="154">
        <f>D7+2</f>
        <v>70</v>
      </c>
      <c r="F7" s="154">
        <f>E7+2</f>
        <v>72</v>
      </c>
      <c r="G7" s="154">
        <f>F7+1</f>
        <v>73</v>
      </c>
      <c r="H7" s="255"/>
      <c r="I7" s="42" t="s">
        <v>435</v>
      </c>
      <c r="J7" s="42" t="s">
        <v>434</v>
      </c>
      <c r="K7" s="42" t="s">
        <v>435</v>
      </c>
      <c r="L7" s="42" t="s">
        <v>434</v>
      </c>
      <c r="M7" s="42" t="s">
        <v>434</v>
      </c>
      <c r="N7" s="42"/>
    </row>
    <row r="8" spans="1:14" s="153" customFormat="1" ht="21" customHeight="1" x14ac:dyDescent="0.35">
      <c r="A8" s="158" t="s">
        <v>433</v>
      </c>
      <c r="B8" s="154">
        <f t="shared" ref="B8:C10" si="0">C8-4</f>
        <v>104</v>
      </c>
      <c r="C8" s="154">
        <f t="shared" si="0"/>
        <v>108</v>
      </c>
      <c r="D8" s="155">
        <v>112</v>
      </c>
      <c r="E8" s="154">
        <f>D8+4</f>
        <v>116</v>
      </c>
      <c r="F8" s="154">
        <f>E8+4</f>
        <v>120</v>
      </c>
      <c r="G8" s="154">
        <f>F8+6</f>
        <v>126</v>
      </c>
      <c r="H8" s="255"/>
      <c r="I8" s="42" t="s">
        <v>432</v>
      </c>
      <c r="J8" s="42" t="s">
        <v>430</v>
      </c>
      <c r="K8" s="42" t="s">
        <v>430</v>
      </c>
      <c r="L8" s="42" t="s">
        <v>430</v>
      </c>
      <c r="M8" s="42" t="s">
        <v>426</v>
      </c>
      <c r="N8" s="42"/>
    </row>
    <row r="9" spans="1:14" s="153" customFormat="1" ht="21" customHeight="1" x14ac:dyDescent="0.35">
      <c r="A9" s="156" t="s">
        <v>168</v>
      </c>
      <c r="B9" s="154">
        <f t="shared" si="0"/>
        <v>100</v>
      </c>
      <c r="C9" s="154">
        <f t="shared" si="0"/>
        <v>104</v>
      </c>
      <c r="D9" s="155">
        <v>108</v>
      </c>
      <c r="E9" s="154">
        <f>D9+4</f>
        <v>112</v>
      </c>
      <c r="F9" s="154">
        <f>E9+5</f>
        <v>117</v>
      </c>
      <c r="G9" s="154">
        <f>F9+6</f>
        <v>123</v>
      </c>
      <c r="H9" s="255"/>
      <c r="I9" s="42" t="s">
        <v>426</v>
      </c>
      <c r="J9" s="42" t="s">
        <v>426</v>
      </c>
      <c r="K9" s="42" t="s">
        <v>426</v>
      </c>
      <c r="L9" s="42" t="s">
        <v>426</v>
      </c>
      <c r="M9" s="42" t="s">
        <v>426</v>
      </c>
      <c r="N9" s="42"/>
    </row>
    <row r="10" spans="1:14" s="153" customFormat="1" ht="21" customHeight="1" x14ac:dyDescent="0.35">
      <c r="A10" s="156" t="s">
        <v>431</v>
      </c>
      <c r="B10" s="154">
        <f t="shared" si="0"/>
        <v>102</v>
      </c>
      <c r="C10" s="154">
        <f t="shared" si="0"/>
        <v>106</v>
      </c>
      <c r="D10" s="155">
        <v>110</v>
      </c>
      <c r="E10" s="154">
        <f>D10+4</f>
        <v>114</v>
      </c>
      <c r="F10" s="154">
        <f>E10+5</f>
        <v>119</v>
      </c>
      <c r="G10" s="154">
        <f>F10+6</f>
        <v>125</v>
      </c>
      <c r="H10" s="255"/>
      <c r="I10" s="42" t="s">
        <v>426</v>
      </c>
      <c r="J10" s="42" t="s">
        <v>426</v>
      </c>
      <c r="K10" s="42" t="s">
        <v>426</v>
      </c>
      <c r="L10" s="42" t="s">
        <v>426</v>
      </c>
      <c r="M10" s="42" t="s">
        <v>430</v>
      </c>
      <c r="N10" s="42"/>
    </row>
    <row r="11" spans="1:14" s="153" customFormat="1" ht="21" customHeight="1" x14ac:dyDescent="0.35">
      <c r="A11" s="160" t="s">
        <v>171</v>
      </c>
      <c r="B11" s="159">
        <f>C11-1.2</f>
        <v>44.599999999999994</v>
      </c>
      <c r="C11" s="159">
        <f>D11-1.2</f>
        <v>45.8</v>
      </c>
      <c r="D11" s="155">
        <v>47</v>
      </c>
      <c r="E11" s="159">
        <f>D11+1.2</f>
        <v>48.2</v>
      </c>
      <c r="F11" s="159">
        <f>E11+1.2</f>
        <v>49.400000000000006</v>
      </c>
      <c r="G11" s="159">
        <f>F11+1.4</f>
        <v>50.800000000000004</v>
      </c>
      <c r="H11" s="255"/>
      <c r="I11" s="42" t="s">
        <v>426</v>
      </c>
      <c r="J11" s="42" t="s">
        <v>426</v>
      </c>
      <c r="K11" s="42" t="s">
        <v>426</v>
      </c>
      <c r="L11" s="42" t="s">
        <v>426</v>
      </c>
      <c r="M11" s="42" t="s">
        <v>426</v>
      </c>
      <c r="N11" s="42"/>
    </row>
    <row r="12" spans="1:14" s="153" customFormat="1" ht="21" customHeight="1" x14ac:dyDescent="0.35">
      <c r="A12" s="160" t="s">
        <v>184</v>
      </c>
      <c r="B12" s="159">
        <f>C12-0.6</f>
        <v>60.199999999999996</v>
      </c>
      <c r="C12" s="159">
        <f>D12-1.2</f>
        <v>60.8</v>
      </c>
      <c r="D12" s="155">
        <v>62</v>
      </c>
      <c r="E12" s="159">
        <f>D12+1.2</f>
        <v>63.2</v>
      </c>
      <c r="F12" s="159">
        <f>E12+1.2</f>
        <v>64.400000000000006</v>
      </c>
      <c r="G12" s="159">
        <f>F12+0.6</f>
        <v>65</v>
      </c>
      <c r="H12" s="255"/>
      <c r="I12" s="42" t="s">
        <v>429</v>
      </c>
      <c r="J12" s="42" t="s">
        <v>426</v>
      </c>
      <c r="K12" s="42" t="s">
        <v>426</v>
      </c>
      <c r="L12" s="42" t="s">
        <v>426</v>
      </c>
      <c r="M12" s="42" t="s">
        <v>428</v>
      </c>
      <c r="N12" s="42"/>
    </row>
    <row r="13" spans="1:14" s="153" customFormat="1" ht="21" customHeight="1" x14ac:dyDescent="0.35">
      <c r="A13" s="158" t="s">
        <v>427</v>
      </c>
      <c r="B13" s="154">
        <f>C13-0.8</f>
        <v>20.399999999999999</v>
      </c>
      <c r="C13" s="154">
        <f>D13-0.8</f>
        <v>21.2</v>
      </c>
      <c r="D13" s="155">
        <v>22</v>
      </c>
      <c r="E13" s="154">
        <f>D13+0.8</f>
        <v>22.8</v>
      </c>
      <c r="F13" s="154">
        <f>E13+0.8</f>
        <v>23.6</v>
      </c>
      <c r="G13" s="154">
        <f>F13+1.3</f>
        <v>24.900000000000002</v>
      </c>
      <c r="H13" s="255"/>
      <c r="I13" s="42" t="s">
        <v>426</v>
      </c>
      <c r="J13" s="42" t="s">
        <v>426</v>
      </c>
      <c r="K13" s="42" t="s">
        <v>426</v>
      </c>
      <c r="L13" s="42" t="s">
        <v>426</v>
      </c>
      <c r="M13" s="42" t="s">
        <v>426</v>
      </c>
      <c r="N13" s="42"/>
    </row>
    <row r="14" spans="1:14" s="153" customFormat="1" ht="21" customHeight="1" x14ac:dyDescent="0.35">
      <c r="A14" s="156" t="s">
        <v>186</v>
      </c>
      <c r="B14" s="154">
        <f>C14-0.7</f>
        <v>16.100000000000001</v>
      </c>
      <c r="C14" s="154">
        <f>D14-0.7</f>
        <v>16.8</v>
      </c>
      <c r="D14" s="155">
        <v>17.5</v>
      </c>
      <c r="E14" s="154">
        <f>D14+0.7</f>
        <v>18.2</v>
      </c>
      <c r="F14" s="154">
        <f>E14+0.7</f>
        <v>18.899999999999999</v>
      </c>
      <c r="G14" s="154">
        <f>F14+1</f>
        <v>19.899999999999999</v>
      </c>
      <c r="H14" s="255"/>
      <c r="I14" s="42" t="s">
        <v>426</v>
      </c>
      <c r="J14" s="42" t="s">
        <v>426</v>
      </c>
      <c r="K14" s="42" t="s">
        <v>426</v>
      </c>
      <c r="L14" s="42" t="s">
        <v>426</v>
      </c>
      <c r="M14" s="42" t="s">
        <v>426</v>
      </c>
      <c r="N14" s="42"/>
    </row>
    <row r="15" spans="1:14" s="153" customFormat="1" ht="21" customHeight="1" x14ac:dyDescent="0.35">
      <c r="A15" s="156" t="s">
        <v>425</v>
      </c>
      <c r="B15" s="157">
        <f>C15-0.5</f>
        <v>12</v>
      </c>
      <c r="C15" s="157">
        <f>D15-0.5</f>
        <v>12.5</v>
      </c>
      <c r="D15" s="155">
        <v>13</v>
      </c>
      <c r="E15" s="157">
        <f>D15+0.5</f>
        <v>13.5</v>
      </c>
      <c r="F15" s="157">
        <f>E15+0.5</f>
        <v>14</v>
      </c>
      <c r="G15" s="157">
        <f>F15+0.7</f>
        <v>14.7</v>
      </c>
      <c r="H15" s="255"/>
      <c r="I15" s="42" t="s">
        <v>421</v>
      </c>
      <c r="J15" s="42" t="s">
        <v>421</v>
      </c>
      <c r="K15" s="42" t="s">
        <v>421</v>
      </c>
      <c r="L15" s="42" t="s">
        <v>421</v>
      </c>
      <c r="M15" s="42" t="s">
        <v>421</v>
      </c>
      <c r="N15" s="42"/>
    </row>
    <row r="16" spans="1:14" s="153" customFormat="1" ht="21" customHeight="1" x14ac:dyDescent="0.35">
      <c r="A16" s="156" t="s">
        <v>424</v>
      </c>
      <c r="B16" s="154">
        <f>C16-0.5</f>
        <v>9.5</v>
      </c>
      <c r="C16" s="154">
        <f>D16-0.5</f>
        <v>10</v>
      </c>
      <c r="D16" s="155">
        <v>10.5</v>
      </c>
      <c r="E16" s="154">
        <f>D16+0.5</f>
        <v>11</v>
      </c>
      <c r="F16" s="154">
        <f>E16+0.5</f>
        <v>11.5</v>
      </c>
      <c r="G16" s="154">
        <f>F16+0.7</f>
        <v>12.2</v>
      </c>
      <c r="H16" s="255"/>
      <c r="I16" s="42" t="s">
        <v>421</v>
      </c>
      <c r="J16" s="42" t="s">
        <v>421</v>
      </c>
      <c r="K16" s="42" t="s">
        <v>421</v>
      </c>
      <c r="L16" s="42" t="s">
        <v>421</v>
      </c>
      <c r="M16" s="42" t="s">
        <v>421</v>
      </c>
      <c r="N16" s="42"/>
    </row>
    <row r="17" spans="1:14" s="153" customFormat="1" ht="21" customHeight="1" x14ac:dyDescent="0.35">
      <c r="A17" s="156" t="s">
        <v>423</v>
      </c>
      <c r="B17" s="154">
        <f>C17</f>
        <v>9</v>
      </c>
      <c r="C17" s="154">
        <f>D17</f>
        <v>9</v>
      </c>
      <c r="D17" s="155">
        <v>9</v>
      </c>
      <c r="E17" s="154">
        <f>D17</f>
        <v>9</v>
      </c>
      <c r="F17" s="154">
        <f>E17</f>
        <v>9</v>
      </c>
      <c r="G17" s="154">
        <f>F17</f>
        <v>9</v>
      </c>
      <c r="H17" s="255"/>
      <c r="I17" s="42" t="s">
        <v>421</v>
      </c>
      <c r="J17" s="42" t="s">
        <v>421</v>
      </c>
      <c r="K17" s="42" t="s">
        <v>421</v>
      </c>
      <c r="L17" s="42" t="s">
        <v>421</v>
      </c>
      <c r="M17" s="42" t="s">
        <v>421</v>
      </c>
      <c r="N17" s="42"/>
    </row>
    <row r="18" spans="1:14" s="153" customFormat="1" ht="21" customHeight="1" x14ac:dyDescent="0.35">
      <c r="A18" s="156" t="s">
        <v>181</v>
      </c>
      <c r="B18" s="154">
        <f>C18-1</f>
        <v>51</v>
      </c>
      <c r="C18" s="154">
        <f>D18-1</f>
        <v>52</v>
      </c>
      <c r="D18" s="155">
        <v>53</v>
      </c>
      <c r="E18" s="154">
        <f>D18+1</f>
        <v>54</v>
      </c>
      <c r="F18" s="154">
        <f>E18+1</f>
        <v>55</v>
      </c>
      <c r="G18" s="154">
        <f>F18+1.5</f>
        <v>56.5</v>
      </c>
      <c r="H18" s="255"/>
      <c r="I18" s="42" t="s">
        <v>421</v>
      </c>
      <c r="J18" s="42" t="s">
        <v>421</v>
      </c>
      <c r="K18" s="42" t="s">
        <v>421</v>
      </c>
      <c r="L18" s="42" t="s">
        <v>421</v>
      </c>
      <c r="M18" s="42" t="s">
        <v>421</v>
      </c>
      <c r="N18" s="42"/>
    </row>
    <row r="19" spans="1:14" s="153" customFormat="1" ht="21" customHeight="1" x14ac:dyDescent="0.35">
      <c r="A19" s="156" t="s">
        <v>188</v>
      </c>
      <c r="B19" s="154">
        <f>C19-0.5</f>
        <v>34.5</v>
      </c>
      <c r="C19" s="154">
        <f>D19-0.5</f>
        <v>35</v>
      </c>
      <c r="D19" s="155">
        <v>35.5</v>
      </c>
      <c r="E19" s="154">
        <f>D19+0.5</f>
        <v>36</v>
      </c>
      <c r="F19" s="154">
        <f>E19+0.5</f>
        <v>36.5</v>
      </c>
      <c r="G19" s="154">
        <f>F19+0.5</f>
        <v>37</v>
      </c>
      <c r="H19" s="255"/>
      <c r="I19" s="42" t="s">
        <v>421</v>
      </c>
      <c r="J19" s="42" t="s">
        <v>421</v>
      </c>
      <c r="K19" s="42" t="s">
        <v>421</v>
      </c>
      <c r="L19" s="42" t="s">
        <v>421</v>
      </c>
      <c r="M19" s="42" t="s">
        <v>421</v>
      </c>
      <c r="N19" s="42"/>
    </row>
    <row r="20" spans="1:14" s="153" customFormat="1" ht="21" customHeight="1" x14ac:dyDescent="0.35">
      <c r="A20" s="156" t="s">
        <v>191</v>
      </c>
      <c r="B20" s="154">
        <f>C20-0.5</f>
        <v>24.5</v>
      </c>
      <c r="C20" s="154">
        <f>D20-0.5</f>
        <v>25</v>
      </c>
      <c r="D20" s="155">
        <v>25.5</v>
      </c>
      <c r="E20" s="154">
        <f>D20+0.5</f>
        <v>26</v>
      </c>
      <c r="F20" s="154">
        <f>E20+0.5</f>
        <v>26.5</v>
      </c>
      <c r="G20" s="154">
        <f>F20+0.75</f>
        <v>27.25</v>
      </c>
      <c r="H20" s="255"/>
      <c r="I20" s="42" t="s">
        <v>421</v>
      </c>
      <c r="J20" s="42" t="s">
        <v>421</v>
      </c>
      <c r="K20" s="42" t="s">
        <v>421</v>
      </c>
      <c r="L20" s="42" t="s">
        <v>421</v>
      </c>
      <c r="M20" s="42" t="s">
        <v>421</v>
      </c>
      <c r="N20" s="42"/>
    </row>
    <row r="21" spans="1:14" s="153" customFormat="1" ht="21" customHeight="1" x14ac:dyDescent="0.35">
      <c r="A21" s="156" t="s">
        <v>422</v>
      </c>
      <c r="B21" s="154">
        <f>C21</f>
        <v>17</v>
      </c>
      <c r="C21" s="154">
        <f>D21-1</f>
        <v>17</v>
      </c>
      <c r="D21" s="155">
        <v>18</v>
      </c>
      <c r="E21" s="154">
        <f>D21</f>
        <v>18</v>
      </c>
      <c r="F21" s="154">
        <f>E21+1.5</f>
        <v>19.5</v>
      </c>
      <c r="G21" s="154">
        <f>F21</f>
        <v>19.5</v>
      </c>
      <c r="H21" s="255"/>
      <c r="I21" s="42" t="s">
        <v>421</v>
      </c>
      <c r="J21" s="42" t="s">
        <v>421</v>
      </c>
      <c r="K21" s="42" t="s">
        <v>421</v>
      </c>
      <c r="L21" s="42" t="s">
        <v>421</v>
      </c>
      <c r="M21" s="42" t="s">
        <v>421</v>
      </c>
      <c r="N21" s="42"/>
    </row>
    <row r="22" spans="1:14" ht="29.1" customHeight="1" thickBot="1" x14ac:dyDescent="0.2">
      <c r="A22" s="33"/>
      <c r="B22" s="34"/>
      <c r="C22" s="35"/>
      <c r="D22" s="35"/>
      <c r="E22" s="36"/>
      <c r="F22" s="36"/>
      <c r="G22" s="37"/>
      <c r="H22" s="256"/>
      <c r="I22" s="34"/>
      <c r="J22" s="35"/>
      <c r="K22" s="35"/>
      <c r="L22" s="36"/>
      <c r="M22" s="36"/>
      <c r="N22" s="37"/>
    </row>
    <row r="23" spans="1:14" ht="15" thickTop="1" x14ac:dyDescent="0.15">
      <c r="A23" s="38" t="s">
        <v>125</v>
      </c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</row>
    <row r="24" spans="1:14" ht="14.25" x14ac:dyDescent="0.15">
      <c r="A24" s="26" t="s">
        <v>298</v>
      </c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</row>
    <row r="25" spans="1:14" ht="14.25" x14ac:dyDescent="0.15">
      <c r="A25" s="39"/>
      <c r="B25" s="39"/>
      <c r="C25" s="39"/>
      <c r="D25" s="39"/>
      <c r="E25" s="39"/>
      <c r="F25" s="39"/>
      <c r="G25" s="39"/>
      <c r="H25" s="39"/>
      <c r="I25" s="38" t="s">
        <v>439</v>
      </c>
      <c r="J25" s="43"/>
      <c r="K25" s="38" t="s">
        <v>440</v>
      </c>
      <c r="L25" s="38"/>
      <c r="M25" s="38" t="s">
        <v>197</v>
      </c>
      <c r="N25" s="26" t="s">
        <v>442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2"/>
  </mergeCells>
  <phoneticPr fontId="37" type="noConversion"/>
  <pageMargins left="0.75138888888888899" right="0.75138888888888899" top="1" bottom="1" header="0.5" footer="0.5"/>
  <pageSetup paperSize="9" scale="70" fitToHeight="0"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O22"/>
  <sheetViews>
    <sheetView workbookViewId="0">
      <selection activeCell="G18" sqref="G18"/>
    </sheetView>
  </sheetViews>
  <sheetFormatPr defaultColWidth="9" defaultRowHeight="14.25" x14ac:dyDescent="0.15"/>
  <cols>
    <col min="1" max="1" width="7" customWidth="1"/>
    <col min="2" max="2" width="12.125" customWidth="1"/>
    <col min="3" max="3" width="23" customWidth="1"/>
    <col min="4" max="4" width="11.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 x14ac:dyDescent="0.15">
      <c r="A1" s="350" t="s">
        <v>299</v>
      </c>
      <c r="B1" s="350"/>
      <c r="C1" s="350"/>
      <c r="D1" s="350"/>
      <c r="E1" s="350"/>
      <c r="F1" s="350"/>
      <c r="G1" s="350"/>
      <c r="H1" s="350"/>
      <c r="I1" s="350"/>
      <c r="J1" s="350"/>
      <c r="K1" s="350"/>
      <c r="L1" s="350"/>
      <c r="M1" s="350"/>
      <c r="N1" s="350"/>
      <c r="O1" s="350"/>
    </row>
    <row r="2" spans="1:15" s="1" customFormat="1" ht="16.5" x14ac:dyDescent="0.3">
      <c r="A2" s="359" t="s">
        <v>300</v>
      </c>
      <c r="B2" s="360" t="s">
        <v>301</v>
      </c>
      <c r="C2" s="360" t="s">
        <v>302</v>
      </c>
      <c r="D2" s="360" t="s">
        <v>303</v>
      </c>
      <c r="E2" s="360" t="s">
        <v>304</v>
      </c>
      <c r="F2" s="360" t="s">
        <v>305</v>
      </c>
      <c r="G2" s="360" t="s">
        <v>306</v>
      </c>
      <c r="H2" s="360" t="s">
        <v>307</v>
      </c>
      <c r="I2" s="3" t="s">
        <v>308</v>
      </c>
      <c r="J2" s="3" t="s">
        <v>309</v>
      </c>
      <c r="K2" s="3" t="s">
        <v>310</v>
      </c>
      <c r="L2" s="3" t="s">
        <v>311</v>
      </c>
      <c r="M2" s="3" t="s">
        <v>312</v>
      </c>
      <c r="N2" s="360" t="s">
        <v>313</v>
      </c>
      <c r="O2" s="360" t="s">
        <v>314</v>
      </c>
    </row>
    <row r="3" spans="1:15" s="1" customFormat="1" ht="16.5" x14ac:dyDescent="0.3">
      <c r="A3" s="359"/>
      <c r="B3" s="361"/>
      <c r="C3" s="361"/>
      <c r="D3" s="361"/>
      <c r="E3" s="361"/>
      <c r="F3" s="361"/>
      <c r="G3" s="361"/>
      <c r="H3" s="361"/>
      <c r="I3" s="3" t="s">
        <v>315</v>
      </c>
      <c r="J3" s="3" t="s">
        <v>315</v>
      </c>
      <c r="K3" s="3" t="s">
        <v>315</v>
      </c>
      <c r="L3" s="3" t="s">
        <v>315</v>
      </c>
      <c r="M3" s="3" t="s">
        <v>315</v>
      </c>
      <c r="N3" s="361"/>
      <c r="O3" s="361"/>
    </row>
    <row r="4" spans="1:15" x14ac:dyDescent="0.15">
      <c r="A4" s="5">
        <v>1</v>
      </c>
      <c r="B4" s="6" t="s">
        <v>316</v>
      </c>
      <c r="C4" s="7" t="s">
        <v>317</v>
      </c>
      <c r="D4" s="7" t="s">
        <v>318</v>
      </c>
      <c r="E4" s="7" t="s">
        <v>63</v>
      </c>
      <c r="F4" s="6"/>
      <c r="G4" s="6" t="s">
        <v>66</v>
      </c>
      <c r="H4" s="6"/>
      <c r="I4" s="6">
        <v>5</v>
      </c>
      <c r="J4" s="6"/>
      <c r="K4" s="6">
        <v>3</v>
      </c>
      <c r="L4" s="6"/>
      <c r="M4" s="6"/>
      <c r="N4" s="6">
        <f>SUM(I4:M4)</f>
        <v>8</v>
      </c>
      <c r="O4" s="6" t="s">
        <v>319</v>
      </c>
    </row>
    <row r="5" spans="1:15" x14ac:dyDescent="0.15">
      <c r="A5" s="5">
        <v>2</v>
      </c>
      <c r="B5" s="6" t="s">
        <v>320</v>
      </c>
      <c r="C5" s="7" t="s">
        <v>317</v>
      </c>
      <c r="D5" s="7" t="s">
        <v>118</v>
      </c>
      <c r="E5" s="7" t="s">
        <v>63</v>
      </c>
      <c r="F5" s="6"/>
      <c r="G5" s="6" t="s">
        <v>66</v>
      </c>
      <c r="H5" s="6"/>
      <c r="I5" s="6">
        <v>3</v>
      </c>
      <c r="J5" s="6"/>
      <c r="K5" s="6"/>
      <c r="L5" s="6">
        <v>2</v>
      </c>
      <c r="M5" s="6">
        <v>5</v>
      </c>
      <c r="N5" s="6">
        <f t="shared" ref="N5:N18" si="0">SUM(I5:M5)</f>
        <v>10</v>
      </c>
      <c r="O5" s="6" t="s">
        <v>319</v>
      </c>
    </row>
    <row r="6" spans="1:15" x14ac:dyDescent="0.15">
      <c r="A6" s="5">
        <v>3</v>
      </c>
      <c r="B6" s="6" t="s">
        <v>321</v>
      </c>
      <c r="C6" s="7" t="s">
        <v>317</v>
      </c>
      <c r="D6" s="7" t="s">
        <v>118</v>
      </c>
      <c r="E6" s="7" t="s">
        <v>63</v>
      </c>
      <c r="F6" s="6"/>
      <c r="G6" s="6" t="s">
        <v>66</v>
      </c>
      <c r="H6" s="6"/>
      <c r="I6" s="6">
        <v>4</v>
      </c>
      <c r="J6" s="6"/>
      <c r="K6" s="6">
        <v>4</v>
      </c>
      <c r="L6" s="6"/>
      <c r="M6" s="6">
        <v>2</v>
      </c>
      <c r="N6" s="6">
        <f t="shared" si="0"/>
        <v>10</v>
      </c>
      <c r="O6" s="6" t="s">
        <v>319</v>
      </c>
    </row>
    <row r="7" spans="1:15" x14ac:dyDescent="0.15">
      <c r="A7" s="24">
        <v>4</v>
      </c>
      <c r="B7" s="23" t="s">
        <v>322</v>
      </c>
      <c r="C7" s="7" t="s">
        <v>317</v>
      </c>
      <c r="D7" s="7" t="s">
        <v>118</v>
      </c>
      <c r="E7" s="7" t="s">
        <v>63</v>
      </c>
      <c r="F7" s="6"/>
      <c r="G7" s="6" t="s">
        <v>66</v>
      </c>
      <c r="H7" s="6"/>
      <c r="I7" s="6">
        <v>7</v>
      </c>
      <c r="J7" s="6"/>
      <c r="K7" s="6">
        <v>3</v>
      </c>
      <c r="L7" s="6">
        <v>3</v>
      </c>
      <c r="M7" s="6">
        <v>1</v>
      </c>
      <c r="N7" s="6">
        <f t="shared" si="0"/>
        <v>14</v>
      </c>
      <c r="O7" s="6" t="s">
        <v>319</v>
      </c>
    </row>
    <row r="8" spans="1:15" x14ac:dyDescent="0.15">
      <c r="A8" s="24">
        <v>5</v>
      </c>
      <c r="B8" s="23" t="s">
        <v>323</v>
      </c>
      <c r="C8" s="7" t="s">
        <v>317</v>
      </c>
      <c r="D8" s="7" t="s">
        <v>118</v>
      </c>
      <c r="E8" s="7" t="s">
        <v>63</v>
      </c>
      <c r="F8" s="6"/>
      <c r="G8" s="20" t="s">
        <v>66</v>
      </c>
      <c r="H8" s="5"/>
      <c r="I8" s="6">
        <v>5</v>
      </c>
      <c r="J8" s="6">
        <v>1</v>
      </c>
      <c r="K8" s="6"/>
      <c r="L8" s="6">
        <v>1</v>
      </c>
      <c r="M8" s="5">
        <v>2</v>
      </c>
      <c r="N8" s="6">
        <f t="shared" si="0"/>
        <v>9</v>
      </c>
      <c r="O8" s="6" t="s">
        <v>319</v>
      </c>
    </row>
    <row r="9" spans="1:15" x14ac:dyDescent="0.15">
      <c r="A9" s="24">
        <v>6</v>
      </c>
      <c r="B9" s="23" t="s">
        <v>324</v>
      </c>
      <c r="C9" s="7" t="s">
        <v>317</v>
      </c>
      <c r="D9" s="7" t="s">
        <v>118</v>
      </c>
      <c r="E9" s="7" t="s">
        <v>63</v>
      </c>
      <c r="F9" s="6"/>
      <c r="G9" s="20" t="s">
        <v>66</v>
      </c>
      <c r="H9" s="5"/>
      <c r="I9" s="6">
        <v>4</v>
      </c>
      <c r="J9" s="6"/>
      <c r="K9" s="6">
        <v>4</v>
      </c>
      <c r="L9" s="6">
        <v>3</v>
      </c>
      <c r="M9" s="5">
        <v>2</v>
      </c>
      <c r="N9" s="6">
        <f t="shared" si="0"/>
        <v>13</v>
      </c>
      <c r="O9" s="6" t="s">
        <v>319</v>
      </c>
    </row>
    <row r="10" spans="1:15" x14ac:dyDescent="0.15">
      <c r="A10" s="24">
        <v>7</v>
      </c>
      <c r="B10" s="6" t="s">
        <v>325</v>
      </c>
      <c r="C10" s="7" t="s">
        <v>317</v>
      </c>
      <c r="D10" s="7" t="s">
        <v>326</v>
      </c>
      <c r="E10" s="7" t="s">
        <v>63</v>
      </c>
      <c r="F10" s="6"/>
      <c r="G10" s="20" t="s">
        <v>66</v>
      </c>
      <c r="H10" s="5"/>
      <c r="I10" s="6">
        <v>3</v>
      </c>
      <c r="J10" s="6">
        <v>1</v>
      </c>
      <c r="K10" s="6">
        <v>4</v>
      </c>
      <c r="L10" s="6">
        <v>1</v>
      </c>
      <c r="M10" s="6">
        <v>3</v>
      </c>
      <c r="N10" s="6">
        <f t="shared" si="0"/>
        <v>12</v>
      </c>
      <c r="O10" s="6" t="s">
        <v>319</v>
      </c>
    </row>
    <row r="11" spans="1:15" x14ac:dyDescent="0.15">
      <c r="A11" s="24">
        <v>8</v>
      </c>
      <c r="B11" s="6" t="s">
        <v>327</v>
      </c>
      <c r="C11" s="7" t="s">
        <v>317</v>
      </c>
      <c r="D11" s="7" t="s">
        <v>328</v>
      </c>
      <c r="E11" s="7" t="s">
        <v>63</v>
      </c>
      <c r="F11" s="6"/>
      <c r="G11" s="20" t="s">
        <v>66</v>
      </c>
      <c r="H11" s="5"/>
      <c r="I11" s="6">
        <v>2</v>
      </c>
      <c r="J11" s="6"/>
      <c r="K11" s="6">
        <v>2</v>
      </c>
      <c r="L11" s="6">
        <v>1</v>
      </c>
      <c r="M11" s="6">
        <v>2</v>
      </c>
      <c r="N11" s="6">
        <f t="shared" si="0"/>
        <v>7</v>
      </c>
      <c r="O11" s="6" t="s">
        <v>319</v>
      </c>
    </row>
    <row r="12" spans="1:15" x14ac:dyDescent="0.15">
      <c r="A12" s="24">
        <v>9</v>
      </c>
      <c r="B12" s="6" t="s">
        <v>329</v>
      </c>
      <c r="C12" s="7" t="s">
        <v>317</v>
      </c>
      <c r="D12" s="6" t="s">
        <v>328</v>
      </c>
      <c r="E12" s="7" t="s">
        <v>63</v>
      </c>
      <c r="F12" s="6"/>
      <c r="G12" s="20" t="s">
        <v>66</v>
      </c>
      <c r="H12" s="5"/>
      <c r="I12" s="6">
        <v>4</v>
      </c>
      <c r="J12" s="6"/>
      <c r="K12" s="6">
        <v>3</v>
      </c>
      <c r="L12" s="6">
        <v>2</v>
      </c>
      <c r="M12" s="6">
        <v>2</v>
      </c>
      <c r="N12" s="6">
        <f t="shared" si="0"/>
        <v>11</v>
      </c>
      <c r="O12" s="6" t="s">
        <v>319</v>
      </c>
    </row>
    <row r="13" spans="1:15" x14ac:dyDescent="0.15">
      <c r="A13" s="24"/>
      <c r="B13" s="6" t="s">
        <v>330</v>
      </c>
      <c r="C13" s="7" t="s">
        <v>317</v>
      </c>
      <c r="D13" s="6" t="s">
        <v>328</v>
      </c>
      <c r="E13" s="7" t="s">
        <v>63</v>
      </c>
      <c r="F13" s="6"/>
      <c r="G13" s="20" t="s">
        <v>66</v>
      </c>
      <c r="H13" s="5"/>
      <c r="I13" s="6">
        <v>3</v>
      </c>
      <c r="J13" s="6">
        <v>1</v>
      </c>
      <c r="K13" s="6">
        <v>2</v>
      </c>
      <c r="L13" s="6">
        <v>1</v>
      </c>
      <c r="M13" s="6">
        <v>3</v>
      </c>
      <c r="N13" s="6">
        <f t="shared" si="0"/>
        <v>10</v>
      </c>
      <c r="O13" s="6" t="s">
        <v>319</v>
      </c>
    </row>
    <row r="14" spans="1:15" x14ac:dyDescent="0.15">
      <c r="A14" s="24"/>
      <c r="B14" s="6" t="s">
        <v>331</v>
      </c>
      <c r="C14" s="7" t="s">
        <v>317</v>
      </c>
      <c r="D14" s="7" t="s">
        <v>326</v>
      </c>
      <c r="E14" s="7" t="s">
        <v>63</v>
      </c>
      <c r="F14" s="6"/>
      <c r="G14" s="20" t="s">
        <v>66</v>
      </c>
      <c r="H14" s="5"/>
      <c r="I14" s="6">
        <v>4</v>
      </c>
      <c r="J14" s="6">
        <v>1</v>
      </c>
      <c r="K14" s="6">
        <v>3</v>
      </c>
      <c r="L14" s="6">
        <v>3</v>
      </c>
      <c r="M14" s="6"/>
      <c r="N14" s="6">
        <f t="shared" si="0"/>
        <v>11</v>
      </c>
      <c r="O14" s="6" t="s">
        <v>319</v>
      </c>
    </row>
    <row r="15" spans="1:15" x14ac:dyDescent="0.15">
      <c r="A15" s="24"/>
      <c r="B15" s="6" t="s">
        <v>332</v>
      </c>
      <c r="C15" s="7" t="s">
        <v>317</v>
      </c>
      <c r="D15" s="7" t="s">
        <v>318</v>
      </c>
      <c r="E15" s="7" t="s">
        <v>63</v>
      </c>
      <c r="F15" s="6"/>
      <c r="G15" s="20" t="s">
        <v>66</v>
      </c>
      <c r="H15" s="5"/>
      <c r="I15" s="6">
        <v>5</v>
      </c>
      <c r="J15" s="6"/>
      <c r="K15" s="6">
        <v>9</v>
      </c>
      <c r="L15" s="6"/>
      <c r="M15" s="6">
        <v>1</v>
      </c>
      <c r="N15" s="6">
        <f t="shared" si="0"/>
        <v>15</v>
      </c>
      <c r="O15" s="6" t="s">
        <v>319</v>
      </c>
    </row>
    <row r="16" spans="1:15" x14ac:dyDescent="0.15">
      <c r="A16" s="24"/>
      <c r="B16" s="6" t="s">
        <v>333</v>
      </c>
      <c r="C16" s="7" t="s">
        <v>317</v>
      </c>
      <c r="D16" s="7" t="s">
        <v>118</v>
      </c>
      <c r="E16" s="7" t="s">
        <v>63</v>
      </c>
      <c r="F16" s="6"/>
      <c r="G16" s="20" t="s">
        <v>66</v>
      </c>
      <c r="H16" s="5"/>
      <c r="I16" s="6">
        <v>5</v>
      </c>
      <c r="J16" s="6"/>
      <c r="K16" s="6">
        <v>9</v>
      </c>
      <c r="L16" s="6">
        <v>2</v>
      </c>
      <c r="M16" s="6"/>
      <c r="N16" s="6">
        <f t="shared" si="0"/>
        <v>16</v>
      </c>
      <c r="O16" s="6" t="s">
        <v>319</v>
      </c>
    </row>
    <row r="17" spans="1:15" x14ac:dyDescent="0.15">
      <c r="A17" s="24"/>
      <c r="B17" s="6" t="s">
        <v>334</v>
      </c>
      <c r="C17" s="7" t="s">
        <v>317</v>
      </c>
      <c r="D17" s="7" t="s">
        <v>328</v>
      </c>
      <c r="E17" s="7" t="s">
        <v>63</v>
      </c>
      <c r="F17" s="6"/>
      <c r="G17" s="20" t="s">
        <v>66</v>
      </c>
      <c r="H17" s="5"/>
      <c r="I17" s="6">
        <v>1</v>
      </c>
      <c r="J17" s="6"/>
      <c r="K17" s="6">
        <v>2</v>
      </c>
      <c r="L17" s="6"/>
      <c r="M17" s="6"/>
      <c r="N17" s="6">
        <f t="shared" si="0"/>
        <v>3</v>
      </c>
      <c r="O17" s="6" t="s">
        <v>319</v>
      </c>
    </row>
    <row r="18" spans="1:15" x14ac:dyDescent="0.15">
      <c r="A18" s="24"/>
      <c r="B18" s="6" t="s">
        <v>335</v>
      </c>
      <c r="C18" s="7" t="s">
        <v>317</v>
      </c>
      <c r="D18" s="7" t="s">
        <v>328</v>
      </c>
      <c r="E18" s="7" t="s">
        <v>63</v>
      </c>
      <c r="F18" s="6"/>
      <c r="G18" s="20" t="s">
        <v>66</v>
      </c>
      <c r="H18" s="5"/>
      <c r="I18" s="6">
        <v>3</v>
      </c>
      <c r="J18" s="6">
        <v>1</v>
      </c>
      <c r="K18" s="6">
        <v>2</v>
      </c>
      <c r="L18" s="6">
        <v>2</v>
      </c>
      <c r="M18" s="6"/>
      <c r="N18" s="6">
        <f t="shared" si="0"/>
        <v>8</v>
      </c>
      <c r="O18" s="6" t="s">
        <v>319</v>
      </c>
    </row>
    <row r="19" spans="1:15" x14ac:dyDescent="0.15">
      <c r="A19" s="24"/>
      <c r="B19" s="6"/>
      <c r="C19" s="7"/>
      <c r="D19" s="7"/>
      <c r="E19" s="7"/>
      <c r="F19" s="6"/>
      <c r="G19" s="20"/>
      <c r="H19" s="5"/>
      <c r="I19" s="6"/>
      <c r="J19" s="6"/>
      <c r="K19" s="6"/>
      <c r="L19" s="6"/>
      <c r="M19" s="6"/>
      <c r="N19" s="6"/>
      <c r="O19" s="6"/>
    </row>
    <row r="20" spans="1:15" x14ac:dyDescent="0.15">
      <c r="A20" s="24"/>
      <c r="B20" s="6"/>
      <c r="C20" s="7"/>
      <c r="D20" s="6"/>
      <c r="E20" s="7"/>
      <c r="F20" s="6"/>
      <c r="G20" s="20"/>
      <c r="H20" s="5"/>
      <c r="I20" s="6"/>
      <c r="J20" s="6"/>
      <c r="K20" s="6"/>
      <c r="L20" s="6"/>
      <c r="M20" s="6"/>
      <c r="N20" s="6"/>
      <c r="O20" s="6"/>
    </row>
    <row r="21" spans="1:15" s="2" customFormat="1" ht="18.75" x14ac:dyDescent="0.15">
      <c r="A21" s="351" t="s">
        <v>336</v>
      </c>
      <c r="B21" s="352"/>
      <c r="C21" s="352"/>
      <c r="D21" s="353"/>
      <c r="E21" s="354"/>
      <c r="F21" s="355"/>
      <c r="G21" s="355"/>
      <c r="H21" s="355"/>
      <c r="I21" s="356"/>
      <c r="J21" s="351" t="s">
        <v>337</v>
      </c>
      <c r="K21" s="352"/>
      <c r="L21" s="352"/>
      <c r="M21" s="353"/>
      <c r="N21" s="9"/>
      <c r="O21" s="11"/>
    </row>
    <row r="22" spans="1:15" ht="16.5" x14ac:dyDescent="0.15">
      <c r="A22" s="357" t="s">
        <v>338</v>
      </c>
      <c r="B22" s="358"/>
      <c r="C22" s="358"/>
      <c r="D22" s="358"/>
      <c r="E22" s="358"/>
      <c r="F22" s="358"/>
      <c r="G22" s="358"/>
      <c r="H22" s="358"/>
      <c r="I22" s="358"/>
      <c r="J22" s="358"/>
      <c r="K22" s="358"/>
      <c r="L22" s="358"/>
      <c r="M22" s="358"/>
      <c r="N22" s="358"/>
      <c r="O22" s="358"/>
    </row>
  </sheetData>
  <mergeCells count="15">
    <mergeCell ref="A1:O1"/>
    <mergeCell ref="A21:D21"/>
    <mergeCell ref="E21:I21"/>
    <mergeCell ref="J21:M21"/>
    <mergeCell ref="A22:O22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7" type="noConversion"/>
  <dataValidations count="1">
    <dataValidation type="list" allowBlank="1" showInputMessage="1" showErrorMessage="1" sqref="O1 O3:O1048576" xr:uid="{00000000-0002-0000-0800-000000000000}">
      <formula1>"YES,NO"</formula1>
    </dataValidation>
  </dataValidations>
  <pageMargins left="0.75138888888888899" right="0.75138888888888899" top="1" bottom="1" header="0.5" footer="0.5"/>
  <pageSetup paperSize="9" scale="78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14</vt:i4>
      </vt:variant>
      <vt:variant>
        <vt:lpstr>命名范围</vt:lpstr>
      </vt:variant>
      <vt:variant>
        <vt:i4>2</vt:i4>
      </vt:variant>
    </vt:vector>
  </HeadingPairs>
  <TitlesOfParts>
    <vt:vector size="16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尾期1</vt:lpstr>
      <vt:lpstr>验货尺寸表1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首期!Print_Area</vt:lpstr>
      <vt:lpstr>中期!Print_Area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Windows User</cp:lastModifiedBy>
  <dcterms:created xsi:type="dcterms:W3CDTF">2020-03-11T01:34:00Z</dcterms:created>
  <dcterms:modified xsi:type="dcterms:W3CDTF">2024-12-27T10:08:05Z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9A76448B09AA4BF58667FC667EC195F4</vt:lpwstr>
  </property>
</Properties>
</file>