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27" firstSheet="1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2" sheetId="26" r:id="rId6"/>
    <sheet name="验货尺寸表3" sheetId="2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<sst xmlns="http://schemas.openxmlformats.org/spreadsheetml/2006/main" count="974" uniqueCount="369">
  <si>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</si>
  <si>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</si>
  <si>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</si>
  <si>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</si>
  <si>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</si>
  <si>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</si>
  <si>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</si>
  <si>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</si>
  <si>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</si>
  <si>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</si>
  <si>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</si>
  <si>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</si>
  <si>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</si>
  <si>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</si>
  <si>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</si>
  <si>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</si>
  <si>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</si>
  <si>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</si>
  <si>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</si>
  <si>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</si>
  <si>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</si>
  <si>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</si>
  <si>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</si>
  <si>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东港鑫杰</t>
  </si>
  <si>
    <t>订单基础信息</t>
  </si>
  <si>
    <t>生产•出货进度</t>
  </si>
  <si>
    <t>指示•确认资料</t>
  </si>
  <si>
    <t>款号</t>
  </si>
  <si>
    <t>TAMMAN81031</t>
  </si>
  <si>
    <t>合同交期</t>
  </si>
  <si>
    <t>2024.11.30</t>
  </si>
  <si>
    <t>产前确认样</t>
  </si>
  <si>
    <t>有</t>
  </si>
  <si>
    <t>无</t>
  </si>
  <si>
    <t>品名</t>
  </si>
  <si>
    <t>男式软壳长裤</t>
  </si>
  <si>
    <t>上线日</t>
  </si>
  <si>
    <t>2024.10.15</t>
  </si>
  <si>
    <t>原辅材料卡</t>
  </si>
  <si>
    <t>色/号型数</t>
  </si>
  <si>
    <t>缝制预计完成日</t>
  </si>
  <si>
    <t>2024.11.10</t>
  </si>
  <si>
    <t>大货面料确认样</t>
  </si>
  <si>
    <t>订单数量</t>
  </si>
  <si>
    <t>包装预计完成日</t>
  </si>
  <si>
    <t>2024.11.20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</si>
  <si>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</si>
  <si>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</si>
  <si>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</si>
  <si>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</si>
  <si>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</si>
  <si>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</si>
  <si>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</si>
  <si>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</si>
  <si>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</si>
  <si>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</si>
  <si>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</si>
  <si>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</si>
  <si>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</si>
  <si>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</si>
  <si>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</si>
  <si>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</si>
  <si>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</si>
  <si>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</si>
  <si>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</si>
  <si>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</si>
  <si>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</si>
  <si>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</si>
  <si>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</si>
  <si>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</si>
  <si>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</si>
  <si>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</si>
  <si>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</si>
  <si>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</si>
  <si>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</si>
  <si>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</si>
  <si>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</si>
  <si>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</si>
  <si>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</si>
  <si>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</si>
  <si>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</si>
  <si>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</si>
  <si>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</si>
  <si>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</si>
  <si>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</si>
  <si>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</si>
  <si>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</si>
  <si>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</si>
  <si>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炭灰色</t>
  </si>
  <si>
    <t>地茶色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</si>
  <si>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</si>
  <si>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</si>
  <si>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</si>
  <si>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</si>
  <si>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</si>
  <si>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</si>
  <si>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1.压明线线迹不吻合。</t>
  </si>
  <si>
    <t>2.脚口明线不等宽，有斜扭。</t>
  </si>
  <si>
    <t>3.上腰吃水不均匀。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</si>
  <si>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</si>
  <si>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</si>
  <si>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</si>
  <si>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</si>
  <si>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</si>
  <si>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</si>
  <si>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</si>
  <si>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</si>
  <si>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</si>
  <si>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周苑</t>
  </si>
  <si>
    <t>查验时间</t>
  </si>
  <si>
    <t>2021.10.22</t>
  </si>
  <si>
    <t>工厂负责人</t>
  </si>
  <si>
    <t>张爱萍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</si>
  <si>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</si>
  <si>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</si>
  <si>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</si>
  <si>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</si>
  <si>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</si>
  <si>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</si>
  <si>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L#黑色</t>
  </si>
  <si>
    <t>165/80B</t>
  </si>
  <si>
    <t>170/84B</t>
  </si>
  <si>
    <t>175/88B</t>
  </si>
  <si>
    <t>180/92B</t>
  </si>
  <si>
    <t>185/96B</t>
  </si>
  <si>
    <t>190/100B</t>
  </si>
  <si>
    <t>洗水前/洗水后</t>
  </si>
  <si>
    <t>裤长</t>
  </si>
  <si>
    <t>+0.7/+0.3</t>
  </si>
  <si>
    <t>+1.5/+1</t>
  </si>
  <si>
    <t>腰围平量</t>
  </si>
  <si>
    <t>+1.5/0</t>
  </si>
  <si>
    <t>+1/+0.6</t>
  </si>
  <si>
    <t>臀围</t>
  </si>
  <si>
    <t>+1.2/+0.3</t>
  </si>
  <si>
    <t>0/+0.3</t>
  </si>
  <si>
    <t>腿围</t>
  </si>
  <si>
    <t>-0.2/+0.3</t>
  </si>
  <si>
    <t>0/0</t>
  </si>
  <si>
    <t>膝围</t>
  </si>
  <si>
    <t>-0.2/-0.2</t>
  </si>
  <si>
    <t>脚口</t>
  </si>
  <si>
    <t>+0.1/0</t>
  </si>
  <si>
    <t>前裆长（含腰）</t>
  </si>
  <si>
    <t>后裆长（含腰）</t>
  </si>
  <si>
    <t>+0.2/0</t>
  </si>
  <si>
    <t>+0.5/+0.4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</si>
  <si>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</si>
  <si>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</si>
  <si>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</si>
  <si>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</si>
  <si>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</si>
  <si>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</si>
  <si>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</si>
  <si>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</si>
  <si>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</si>
  <si>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</si>
  <si>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</si>
  <si>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</si>
  <si>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</si>
  <si>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黑色：S#   L#</t>
  </si>
  <si>
    <t>炭灰色： M#   XL#</t>
  </si>
  <si>
    <t>地茶色：XXL#   XXXL#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</si>
  <si>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</si>
  <si>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</si>
  <si>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</si>
  <si>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1.腰面有溢胶，杂质。</t>
  </si>
  <si>
    <t>2.整体熨整不平服，脚口左右不对称。</t>
  </si>
  <si>
    <t>3.脚口明线不等宽。</t>
  </si>
  <si>
    <t>【整改的严重缺陷及整改复核时间】</t>
  </si>
  <si>
    <t>+0.7/+1</t>
  </si>
  <si>
    <t>+1/+1</t>
  </si>
  <si>
    <t>+0.9/+1</t>
  </si>
  <si>
    <t>+0.5/+1.3</t>
  </si>
  <si>
    <t>+0.4/+0.7</t>
  </si>
  <si>
    <t>+1/+1.2</t>
  </si>
  <si>
    <t>+1.5/+0.6</t>
  </si>
  <si>
    <t>+1.2/+0.8</t>
  </si>
  <si>
    <t>0/+0.5</t>
  </si>
  <si>
    <t>+1.2/+1.5</t>
  </si>
  <si>
    <t>+0.5/+1</t>
  </si>
  <si>
    <t>+2/+1.5</t>
  </si>
  <si>
    <t>+0.3/+0.5</t>
  </si>
  <si>
    <t>0/+0.2</t>
  </si>
  <si>
    <t>+0.5/+0.5</t>
  </si>
  <si>
    <t>-0.2/+0.2</t>
  </si>
  <si>
    <t>+0.1/+0.5</t>
  </si>
  <si>
    <t>0/+0.4</t>
  </si>
  <si>
    <t>-0.3/0</t>
  </si>
  <si>
    <t>+0.3/+0.2</t>
  </si>
  <si>
    <t>+0.4/+0.5</t>
  </si>
  <si>
    <t>+0.2/+0.3</t>
  </si>
  <si>
    <t>QC出货报告书</t>
  </si>
  <si>
    <t>丹东鑫杰</t>
  </si>
  <si>
    <t>合同日期</t>
  </si>
  <si>
    <t>2025.1.5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</si>
  <si>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</si>
  <si>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</si>
  <si>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</si>
  <si>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</si>
  <si>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</si>
  <si>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</si>
  <si>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</si>
  <si>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</si>
  <si>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</si>
  <si>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</si>
  <si>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</si>
  <si>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</si>
  <si>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</si>
  <si>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采购凭证编号：CGDD24110400079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</si>
  <si>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</si>
  <si>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</si>
  <si>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</si>
  <si>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</si>
  <si>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</si>
  <si>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</si>
  <si>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</si>
  <si>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</si>
  <si>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</si>
  <si>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</si>
  <si>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</si>
  <si>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</si>
  <si>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</si>
  <si>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</si>
  <si>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</si>
  <si>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</si>
  <si>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</si>
  <si>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</si>
  <si>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</si>
  <si>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</si>
  <si>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</si>
  <si>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 xml:space="preserve">黑色/碳灰/地茶色：    </t>
  </si>
  <si>
    <t>431.192.222.306.174.321.456.386.244.168.413.352.436.107.58.447.48.460.338.165.382.421.140</t>
  </si>
  <si>
    <t>情况说明：</t>
  </si>
  <si>
    <t xml:space="preserve">【问题点描述】  </t>
  </si>
  <si>
    <t>1.侧斗口有死褶      3条</t>
  </si>
  <si>
    <t>2.脏污          2条</t>
  </si>
  <si>
    <t>3.折叠左右不对称      3条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</si>
  <si>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</si>
  <si>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</si>
  <si>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</si>
  <si>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</si>
  <si>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</si>
  <si>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</si>
  <si>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</si>
  <si>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此订单8521件，此次出货8599件，按照AQL2.5的抽验要求，抽验200条，不良在允许范围之内，可以正常出货。</t>
  </si>
  <si>
    <t>服装QC部门</t>
  </si>
  <si>
    <t>检验人</t>
  </si>
  <si>
    <t>2024.12.23</t>
  </si>
  <si>
    <t>米色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</si>
  <si>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</si>
  <si>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</si>
  <si>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</si>
  <si>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</si>
  <si>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</si>
  <si>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</si>
  <si>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</si>
  <si>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</si>
  <si>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</si>
  <si>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</si>
  <si>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</si>
  <si>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</si>
  <si>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</si>
  <si>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</si>
  <si>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</si>
  <si>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</si>
  <si>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</si>
  <si>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</si>
  <si>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0462-01</t>
  </si>
  <si>
    <r>
      <rPr>
        <sz val="12"/>
        <color theme="1"/>
        <rFont val="宋体"/>
        <charset val="134"/>
        <scheme val="minor"/>
      </rPr>
      <t>F</t>
    </r>
    <r>
      <rPr>
        <sz val="12"/>
        <color theme="1"/>
        <rFont val="宋体"/>
        <charset val="134"/>
        <scheme val="minor"/>
      </rPr>
      <t>W09672</t>
    </r>
  </si>
  <si>
    <t>0462-02</t>
  </si>
  <si>
    <t>290-3229</t>
  </si>
  <si>
    <r>
      <rPr>
        <sz val="12"/>
        <color theme="1"/>
        <rFont val="宋体"/>
        <charset val="134"/>
        <scheme val="minor"/>
      </rPr>
      <t>8</t>
    </r>
    <r>
      <rPr>
        <sz val="12"/>
        <color theme="1"/>
        <rFont val="宋体"/>
        <charset val="134"/>
        <scheme val="minor"/>
      </rPr>
      <t>2032/031</t>
    </r>
  </si>
  <si>
    <t>415-3229</t>
  </si>
  <si>
    <t>1-0069</t>
  </si>
  <si>
    <t>2-0468</t>
  </si>
  <si>
    <t>2-0469</t>
  </si>
  <si>
    <t>1-0469</t>
  </si>
  <si>
    <t>1-0458</t>
  </si>
  <si>
    <t>制表时间：</t>
  </si>
  <si>
    <t>测试人签名：王继生</t>
  </si>
  <si>
    <r>
      <rPr>
        <b/>
        <sz val="14"/>
        <color theme="1"/>
        <rFont val="宋体"/>
        <charset val="134"/>
        <scheme val="minor"/>
      </rPr>
      <t>面料短码2.6</t>
    </r>
    <r>
      <rPr>
        <b/>
        <strike/>
        <sz val="14"/>
        <color theme="1"/>
        <rFont val="宋体"/>
        <charset val="134"/>
        <scheme val="minor"/>
      </rPr>
      <t>%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</si>
  <si>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</si>
  <si>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</si>
  <si>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</si>
  <si>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</si>
  <si>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</si>
  <si>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</si>
  <si>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</si>
  <si>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</si>
  <si>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</si>
  <si>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sz val="12"/>
        <color theme="1"/>
        <rFont val="宋体"/>
        <charset val="134"/>
        <scheme val="minor"/>
      </rPr>
      <t>2</t>
    </r>
    <r>
      <rPr>
        <sz val="12"/>
        <color theme="1"/>
        <rFont val="宋体"/>
        <charset val="134"/>
        <scheme val="minor"/>
      </rPr>
      <t>90-3229</t>
    </r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</si>
  <si>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-0069</t>
    </r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</si>
  <si>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-0458</t>
    </r>
  </si>
  <si>
    <r>
      <rPr>
        <sz val="12"/>
        <color theme="1"/>
        <rFont val="宋体"/>
        <charset val="134"/>
        <scheme val="minor"/>
      </rPr>
      <t>2</t>
    </r>
    <r>
      <rPr>
        <sz val="12"/>
        <color theme="1"/>
        <rFont val="宋体"/>
        <charset val="134"/>
        <scheme val="minor"/>
      </rPr>
      <t>-0468</t>
    </r>
  </si>
  <si>
    <r>
      <rPr>
        <sz val="12"/>
        <color theme="1"/>
        <rFont val="宋体"/>
        <charset val="134"/>
        <scheme val="minor"/>
      </rPr>
      <t>2</t>
    </r>
    <r>
      <rPr>
        <sz val="12"/>
        <color theme="1"/>
        <rFont val="宋体"/>
        <charset val="134"/>
        <scheme val="minor"/>
      </rPr>
      <t>-0469</t>
    </r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</si>
  <si>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-0468</t>
    </r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</si>
  <si>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-0462</t>
    </r>
  </si>
  <si>
    <t>2-0462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</si>
  <si>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</si>
  <si>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</si>
  <si>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</si>
  <si>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</si>
  <si>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</si>
  <si>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</si>
  <si>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</si>
  <si>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</si>
  <si>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</si>
  <si>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</si>
  <si>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正麒</t>
  </si>
  <si>
    <t>FW07692</t>
  </si>
  <si>
    <t>TAMMAN81031.82032</t>
  </si>
  <si>
    <t>YK00028</t>
  </si>
  <si>
    <t xml:space="preserve">3#尼龙闭尾正装，DA拉头，含注塑上下止 </t>
  </si>
  <si>
    <t>YKK</t>
  </si>
  <si>
    <t>YK00196</t>
  </si>
  <si>
    <t xml:space="preserve">3#尼龙闭尾反装，DFBW拉头（拉头在中间），不含上下止 </t>
  </si>
  <si>
    <t>SK00130</t>
  </si>
  <si>
    <t>无LOGO金属五爪裤钩扣（1049088Z--1.7CM）</t>
  </si>
  <si>
    <t>倍腾</t>
  </si>
  <si>
    <t>ZY00414</t>
  </si>
  <si>
    <t>HIMEX白色号型尺码烫标（防升华处理）</t>
  </si>
  <si>
    <t>宝绅</t>
  </si>
  <si>
    <t>ZY00404</t>
  </si>
  <si>
    <t>TOREAD硅胶菱形烫标（6*0.9CM）</t>
  </si>
  <si>
    <t>川海</t>
  </si>
  <si>
    <t>物料6</t>
  </si>
  <si>
    <t>物料7</t>
  </si>
  <si>
    <t>物料8</t>
  </si>
  <si>
    <t>物料9</t>
  </si>
  <si>
    <t>物料10</t>
  </si>
  <si>
    <t>LP00183</t>
  </si>
  <si>
    <t>小号HIMEX中国梯拉袢（绳体顺色，胶头头黑色）</t>
  </si>
  <si>
    <t>ZK00191</t>
  </si>
  <si>
    <t>小日字扣（L10C-内径1CM）</t>
  </si>
  <si>
    <t>利富高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</si>
  <si>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</si>
  <si>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</si>
  <si>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</si>
  <si>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</si>
  <si>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</si>
  <si>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</si>
  <si>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</si>
  <si>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</si>
  <si>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</si>
  <si>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</si>
  <si>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</si>
  <si>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</si>
  <si>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</si>
  <si>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</si>
  <si>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</si>
  <si>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</si>
  <si>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</si>
  <si>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</si>
  <si>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</si>
  <si>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sz val="12"/>
        <color theme="1"/>
        <rFont val="宋体"/>
        <charset val="134"/>
        <scheme val="minor"/>
      </rPr>
      <t>82</t>
    </r>
    <r>
      <rPr>
        <sz val="12"/>
        <color theme="1"/>
        <rFont val="宋体"/>
        <charset val="134"/>
        <scheme val="minor"/>
      </rPr>
      <t>032/031</t>
    </r>
  </si>
  <si>
    <t>前下袋口/后腰里</t>
  </si>
  <si>
    <t>转移印</t>
  </si>
  <si>
    <t xml:space="preserve">OK </t>
  </si>
  <si>
    <t>82032/031</t>
  </si>
  <si>
    <t>01-0462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</si>
  <si>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</si>
  <si>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</si>
  <si>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</si>
  <si>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</si>
  <si>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</si>
  <si>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SJ00009</t>
  </si>
  <si>
    <t>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</si>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</sst>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/m/d;@"/>
  </numFmts>
  <fonts count="4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trike/>
      <sz val="14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6" borderId="74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75" applyNumberFormat="0" applyFill="0" applyAlignment="0" applyProtection="0">
      <alignment vertical="center"/>
    </xf>
    <xf numFmtId="0" fontId="35" fillId="0" borderId="75" applyNumberFormat="0" applyFill="0" applyAlignment="0" applyProtection="0">
      <alignment vertical="center"/>
    </xf>
    <xf numFmtId="0" fontId="36" fillId="0" borderId="7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7" borderId="77" applyNumberFormat="0" applyAlignment="0" applyProtection="0">
      <alignment vertical="center"/>
    </xf>
    <xf numFmtId="0" fontId="38" fillId="8" borderId="78" applyNumberFormat="0" applyAlignment="0" applyProtection="0">
      <alignment vertical="center"/>
    </xf>
    <xf numFmtId="0" fontId="39" fillId="8" borderId="77" applyNumberFormat="0" applyAlignment="0" applyProtection="0">
      <alignment vertical="center"/>
    </xf>
    <xf numFmtId="0" fontId="40" fillId="9" borderId="79" applyNumberFormat="0" applyAlignment="0" applyProtection="0">
      <alignment vertical="center"/>
    </xf>
    <xf numFmtId="0" fontId="41" fillId="0" borderId="80" applyNumberFormat="0" applyFill="0" applyAlignment="0" applyProtection="0">
      <alignment vertical="center"/>
    </xf>
    <xf numFmtId="0" fontId="42" fillId="0" borderId="81" applyNumberFormat="0" applyFill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16" fillId="0" borderId="0">
      <alignment vertical="center"/>
    </xf>
    <xf numFmtId="0" fontId="16" fillId="0" borderId="0"/>
    <xf numFmtId="0" fontId="28" fillId="0" borderId="0">
      <alignment vertical="center"/>
    </xf>
    <xf numFmtId="0" fontId="16" fillId="0" borderId="0">
      <alignment vertical="center"/>
    </xf>
  </cellStyleXfs>
  <cellXfs count="35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ont="1" applyBorder="1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9" xfId="50" applyFont="1" applyFill="1" applyBorder="1" applyAlignment="1">
      <alignment horizontal="left" vertical="center"/>
    </xf>
    <xf numFmtId="0" fontId="9" fillId="3" borderId="10" xfId="50" applyFont="1" applyFill="1" applyBorder="1" applyAlignment="1">
      <alignment horizontal="center" vertical="center"/>
    </xf>
    <xf numFmtId="0" fontId="10" fillId="3" borderId="10" xfId="50" applyFont="1" applyFill="1" applyBorder="1" applyAlignment="1">
      <alignment vertical="center"/>
    </xf>
    <xf numFmtId="0" fontId="9" fillId="3" borderId="10" xfId="51" applyFont="1" applyFill="1" applyBorder="1" applyAlignment="1">
      <alignment horizontal="center"/>
    </xf>
    <xf numFmtId="0" fontId="10" fillId="3" borderId="11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13" fillId="3" borderId="2" xfId="53" applyNumberFormat="1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left"/>
    </xf>
    <xf numFmtId="0" fontId="9" fillId="3" borderId="2" xfId="51" applyFont="1" applyFill="1" applyBorder="1" applyAlignment="1"/>
    <xf numFmtId="0" fontId="9" fillId="3" borderId="2" xfId="51" applyFont="1" applyFill="1" applyBorder="1"/>
    <xf numFmtId="0" fontId="9" fillId="3" borderId="12" xfId="51" applyFont="1" applyFill="1" applyBorder="1" applyAlignment="1">
      <alignment horizontal="center"/>
    </xf>
    <xf numFmtId="0" fontId="10" fillId="3" borderId="0" xfId="51" applyFont="1" applyFill="1"/>
    <xf numFmtId="176" fontId="13" fillId="0" borderId="4" xfId="53" applyNumberFormat="1" applyFont="1" applyBorder="1" applyAlignment="1">
      <alignment horizontal="center"/>
    </xf>
    <xf numFmtId="0" fontId="14" fillId="0" borderId="4" xfId="0" applyFont="1" applyFill="1" applyBorder="1" applyAlignment="1">
      <alignment horizontal="center" vertical="center"/>
    </xf>
    <xf numFmtId="0" fontId="0" fillId="3" borderId="0" xfId="52" applyFont="1" applyFill="1">
      <alignment vertical="center"/>
    </xf>
    <xf numFmtId="0" fontId="10" fillId="3" borderId="10" xfId="50" applyFont="1" applyFill="1" applyBorder="1" applyAlignment="1">
      <alignment horizontal="left" vertical="center"/>
    </xf>
    <xf numFmtId="0" fontId="9" fillId="3" borderId="13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14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0" fontId="10" fillId="3" borderId="15" xfId="52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16" xfId="51" applyNumberFormat="1" applyFont="1" applyFill="1" applyBorder="1" applyAlignment="1">
      <alignment horizontal="center"/>
    </xf>
    <xf numFmtId="49" fontId="9" fillId="3" borderId="17" xfId="51" applyNumberFormat="1" applyFont="1" applyFill="1" applyBorder="1" applyAlignment="1">
      <alignment horizontal="center"/>
    </xf>
    <xf numFmtId="49" fontId="9" fillId="3" borderId="17" xfId="52" applyNumberFormat="1" applyFont="1" applyFill="1" applyBorder="1" applyAlignment="1">
      <alignment horizontal="center" vertical="center"/>
    </xf>
    <xf numFmtId="49" fontId="9" fillId="3" borderId="18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0" fontId="16" fillId="0" borderId="0" xfId="50" applyFill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6" fillId="0" borderId="0" xfId="50" applyFont="1" applyFill="1" applyBorder="1" applyAlignment="1">
      <alignment horizontal="left" vertical="center"/>
    </xf>
    <xf numFmtId="0" fontId="17" fillId="0" borderId="19" xfId="50" applyFont="1" applyFill="1" applyBorder="1" applyAlignment="1">
      <alignment horizontal="center" vertical="top"/>
    </xf>
    <xf numFmtId="0" fontId="18" fillId="0" borderId="20" xfId="50" applyFont="1" applyFill="1" applyBorder="1" applyAlignment="1">
      <alignment horizontal="left" vertical="center"/>
    </xf>
    <xf numFmtId="0" fontId="16" fillId="0" borderId="21" xfId="50" applyFont="1" applyFill="1" applyBorder="1" applyAlignment="1">
      <alignment horizontal="center" vertical="center"/>
    </xf>
    <xf numFmtId="0" fontId="19" fillId="0" borderId="21" xfId="50" applyFont="1" applyFill="1" applyBorder="1" applyAlignment="1">
      <alignment horizontal="center" vertical="center"/>
    </xf>
    <xf numFmtId="0" fontId="12" fillId="0" borderId="22" xfId="50" applyFont="1" applyBorder="1" applyAlignment="1">
      <alignment horizontal="left" vertical="center"/>
    </xf>
    <xf numFmtId="0" fontId="12" fillId="0" borderId="23" xfId="50" applyFont="1" applyBorder="1" applyAlignment="1">
      <alignment horizontal="left" vertical="center"/>
    </xf>
    <xf numFmtId="0" fontId="18" fillId="0" borderId="24" xfId="50" applyFont="1" applyFill="1" applyBorder="1" applyAlignment="1">
      <alignment vertical="center"/>
    </xf>
    <xf numFmtId="0" fontId="16" fillId="0" borderId="22" xfId="50" applyFont="1" applyFill="1" applyBorder="1" applyAlignment="1">
      <alignment horizontal="center" vertical="center"/>
    </xf>
    <xf numFmtId="0" fontId="19" fillId="0" borderId="22" xfId="50" applyFont="1" applyFill="1" applyBorder="1" applyAlignment="1">
      <alignment vertical="center"/>
    </xf>
    <xf numFmtId="177" fontId="20" fillId="0" borderId="22" xfId="50" applyNumberFormat="1" applyFont="1" applyFill="1" applyBorder="1" applyAlignment="1">
      <alignment horizontal="center" vertical="center"/>
    </xf>
    <xf numFmtId="0" fontId="19" fillId="0" borderId="22" xfId="50" applyFont="1" applyFill="1" applyBorder="1" applyAlignment="1">
      <alignment horizontal="center" vertical="center"/>
    </xf>
    <xf numFmtId="0" fontId="18" fillId="0" borderId="24" xfId="50" applyFont="1" applyFill="1" applyBorder="1" applyAlignment="1">
      <alignment horizontal="left" vertical="center"/>
    </xf>
    <xf numFmtId="0" fontId="16" fillId="0" borderId="22" xfId="50" applyFont="1" applyFill="1" applyBorder="1" applyAlignment="1">
      <alignment horizontal="right" vertical="center"/>
    </xf>
    <xf numFmtId="0" fontId="19" fillId="0" borderId="22" xfId="50" applyFont="1" applyFill="1" applyBorder="1" applyAlignment="1">
      <alignment horizontal="left" vertical="center"/>
    </xf>
    <xf numFmtId="0" fontId="20" fillId="0" borderId="22" xfId="50" applyFont="1" applyFill="1" applyBorder="1" applyAlignment="1">
      <alignment horizontal="center" vertical="center"/>
    </xf>
    <xf numFmtId="0" fontId="18" fillId="0" borderId="25" xfId="50" applyFont="1" applyFill="1" applyBorder="1" applyAlignment="1">
      <alignment vertical="center"/>
    </xf>
    <xf numFmtId="0" fontId="16" fillId="0" borderId="26" xfId="50" applyFont="1" applyFill="1" applyBorder="1" applyAlignment="1">
      <alignment horizontal="center" vertical="center"/>
    </xf>
    <xf numFmtId="0" fontId="18" fillId="0" borderId="26" xfId="50" applyFont="1" applyFill="1" applyBorder="1" applyAlignment="1">
      <alignment vertical="center"/>
    </xf>
    <xf numFmtId="0" fontId="16" fillId="0" borderId="26" xfId="50" applyFont="1" applyFill="1" applyBorder="1" applyAlignment="1">
      <alignment vertical="center"/>
    </xf>
    <xf numFmtId="0" fontId="16" fillId="0" borderId="26" xfId="50" applyFont="1" applyFill="1" applyBorder="1" applyAlignment="1">
      <alignment horizontal="left" vertical="center"/>
    </xf>
    <xf numFmtId="0" fontId="18" fillId="0" borderId="26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6" fillId="0" borderId="0" xfId="50" applyFont="1" applyFill="1" applyBorder="1" applyAlignment="1">
      <alignment vertical="center"/>
    </xf>
    <xf numFmtId="0" fontId="18" fillId="0" borderId="20" xfId="50" applyFont="1" applyFill="1" applyBorder="1" applyAlignment="1">
      <alignment vertical="center"/>
    </xf>
    <xf numFmtId="0" fontId="18" fillId="0" borderId="21" xfId="50" applyFont="1" applyFill="1" applyBorder="1" applyAlignment="1">
      <alignment vertical="center"/>
    </xf>
    <xf numFmtId="0" fontId="18" fillId="0" borderId="27" xfId="50" applyFont="1" applyFill="1" applyBorder="1" applyAlignment="1">
      <alignment horizontal="left" vertical="center"/>
    </xf>
    <xf numFmtId="0" fontId="18" fillId="0" borderId="28" xfId="50" applyFont="1" applyFill="1" applyBorder="1" applyAlignment="1">
      <alignment horizontal="left" vertical="center"/>
    </xf>
    <xf numFmtId="0" fontId="18" fillId="0" borderId="22" xfId="50" applyFont="1" applyFill="1" applyBorder="1" applyAlignment="1">
      <alignment horizontal="left" vertical="center"/>
    </xf>
    <xf numFmtId="0" fontId="16" fillId="0" borderId="22" xfId="50" applyFont="1" applyFill="1" applyBorder="1" applyAlignment="1">
      <alignment horizontal="left" vertical="center"/>
    </xf>
    <xf numFmtId="0" fontId="18" fillId="0" borderId="22" xfId="50" applyFont="1" applyFill="1" applyBorder="1" applyAlignment="1">
      <alignment vertical="center"/>
    </xf>
    <xf numFmtId="0" fontId="16" fillId="0" borderId="22" xfId="50" applyFont="1" applyFill="1" applyBorder="1" applyAlignment="1">
      <alignment vertical="center"/>
    </xf>
    <xf numFmtId="0" fontId="16" fillId="0" borderId="29" xfId="50" applyFont="1" applyFill="1" applyBorder="1" applyAlignment="1">
      <alignment horizontal="center" vertical="center"/>
    </xf>
    <xf numFmtId="0" fontId="16" fillId="0" borderId="30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/>
    </xf>
    <xf numFmtId="0" fontId="18" fillId="0" borderId="21" xfId="50" applyFont="1" applyFill="1" applyBorder="1" applyAlignment="1">
      <alignment horizontal="left" vertical="center"/>
    </xf>
    <xf numFmtId="0" fontId="16" fillId="0" borderId="24" xfId="50" applyFont="1" applyFill="1" applyBorder="1" applyAlignment="1">
      <alignment horizontal="left" vertical="center"/>
    </xf>
    <xf numFmtId="0" fontId="16" fillId="0" borderId="31" xfId="50" applyFont="1" applyFill="1" applyBorder="1" applyAlignment="1">
      <alignment horizontal="left" vertical="center"/>
    </xf>
    <xf numFmtId="0" fontId="16" fillId="0" borderId="30" xfId="50" applyFont="1" applyFill="1" applyBorder="1" applyAlignment="1">
      <alignment horizontal="left" vertical="center"/>
    </xf>
    <xf numFmtId="0" fontId="16" fillId="0" borderId="24" xfId="50" applyFont="1" applyFill="1" applyBorder="1" applyAlignment="1">
      <alignment horizontal="left" vertical="center" wrapText="1"/>
    </xf>
    <xf numFmtId="0" fontId="16" fillId="0" borderId="22" xfId="50" applyFont="1" applyFill="1" applyBorder="1" applyAlignment="1">
      <alignment horizontal="left" vertical="center" wrapText="1"/>
    </xf>
    <xf numFmtId="0" fontId="18" fillId="0" borderId="22" xfId="50" applyFont="1" applyFill="1" applyBorder="1" applyAlignment="1">
      <alignment horizontal="center" vertical="center"/>
    </xf>
    <xf numFmtId="0" fontId="18" fillId="0" borderId="25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center" vertical="center"/>
    </xf>
    <xf numFmtId="0" fontId="18" fillId="0" borderId="33" xfId="50" applyFont="1" applyFill="1" applyBorder="1" applyAlignment="1">
      <alignment horizontal="left" vertical="center"/>
    </xf>
    <xf numFmtId="0" fontId="16" fillId="0" borderId="34" xfId="50" applyFont="1" applyFill="1" applyBorder="1" applyAlignment="1">
      <alignment horizontal="left" vertical="center"/>
    </xf>
    <xf numFmtId="0" fontId="16" fillId="0" borderId="35" xfId="50" applyFont="1" applyFill="1" applyBorder="1" applyAlignment="1">
      <alignment horizontal="left" vertical="center"/>
    </xf>
    <xf numFmtId="0" fontId="18" fillId="0" borderId="29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center" vertical="center" wrapText="1"/>
    </xf>
    <xf numFmtId="0" fontId="18" fillId="0" borderId="38" xfId="50" applyFont="1" applyFill="1" applyBorder="1" applyAlignment="1">
      <alignment horizontal="center" vertical="center" wrapText="1"/>
    </xf>
    <xf numFmtId="0" fontId="18" fillId="0" borderId="39" xfId="50" applyFont="1" applyFill="1" applyBorder="1" applyAlignment="1">
      <alignment horizontal="center" vertical="center" wrapText="1"/>
    </xf>
    <xf numFmtId="0" fontId="18" fillId="0" borderId="40" xfId="50" applyFont="1" applyFill="1" applyBorder="1" applyAlignment="1">
      <alignment horizontal="center" vertical="center" wrapText="1"/>
    </xf>
    <xf numFmtId="177" fontId="16" fillId="0" borderId="26" xfId="50" applyNumberFormat="1" applyFont="1" applyFill="1" applyBorder="1" applyAlignment="1">
      <alignment vertical="center"/>
    </xf>
    <xf numFmtId="0" fontId="18" fillId="0" borderId="26" xfId="50" applyFont="1" applyFill="1" applyBorder="1" applyAlignment="1">
      <alignment horizontal="center" vertical="center"/>
    </xf>
    <xf numFmtId="0" fontId="19" fillId="0" borderId="21" xfId="50" applyFont="1" applyFill="1" applyBorder="1" applyAlignment="1">
      <alignment horizontal="left" vertical="center"/>
    </xf>
    <xf numFmtId="0" fontId="20" fillId="0" borderId="21" xfId="50" applyFont="1" applyFill="1" applyBorder="1" applyAlignment="1">
      <alignment horizontal="center" vertical="center"/>
    </xf>
    <xf numFmtId="0" fontId="20" fillId="0" borderId="41" xfId="50" applyFont="1" applyFill="1" applyBorder="1" applyAlignment="1">
      <alignment horizontal="center" vertical="center"/>
    </xf>
    <xf numFmtId="0" fontId="19" fillId="0" borderId="23" xfId="50" applyFont="1" applyFill="1" applyBorder="1" applyAlignment="1">
      <alignment horizontal="center" vertical="center"/>
    </xf>
    <xf numFmtId="0" fontId="20" fillId="0" borderId="22" xfId="50" applyFont="1" applyFill="1" applyBorder="1" applyAlignment="1">
      <alignment horizontal="left" vertical="center"/>
    </xf>
    <xf numFmtId="0" fontId="20" fillId="0" borderId="23" xfId="50" applyFont="1" applyFill="1" applyBorder="1" applyAlignment="1">
      <alignment horizontal="left" vertical="center"/>
    </xf>
    <xf numFmtId="0" fontId="16" fillId="0" borderId="42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6" fillId="0" borderId="44" xfId="50" applyFont="1" applyFill="1" applyBorder="1" applyAlignment="1">
      <alignment horizontal="center" vertical="center"/>
    </xf>
    <xf numFmtId="0" fontId="18" fillId="0" borderId="44" xfId="50" applyFont="1" applyFill="1" applyBorder="1" applyAlignment="1">
      <alignment horizontal="left" vertical="center"/>
    </xf>
    <xf numFmtId="0" fontId="16" fillId="0" borderId="23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18" fillId="0" borderId="23" xfId="50" applyFont="1" applyFill="1" applyBorder="1" applyAlignment="1">
      <alignment horizontal="left" vertical="center"/>
    </xf>
    <xf numFmtId="0" fontId="16" fillId="0" borderId="44" xfId="50" applyFont="1" applyFill="1" applyBorder="1" applyAlignment="1">
      <alignment horizontal="left" vertical="center"/>
    </xf>
    <xf numFmtId="0" fontId="16" fillId="0" borderId="23" xfId="50" applyFont="1" applyFill="1" applyBorder="1" applyAlignment="1">
      <alignment horizontal="left" vertical="center" wrapText="1"/>
    </xf>
    <xf numFmtId="0" fontId="18" fillId="0" borderId="23" xfId="50" applyFont="1" applyFill="1" applyBorder="1" applyAlignment="1">
      <alignment horizontal="center" vertical="center"/>
    </xf>
    <xf numFmtId="0" fontId="16" fillId="0" borderId="42" xfId="50" applyFont="1" applyFill="1" applyBorder="1" applyAlignment="1">
      <alignment horizontal="center" vertical="center"/>
    </xf>
    <xf numFmtId="0" fontId="16" fillId="3" borderId="0" xfId="50" applyFont="1" applyFill="1" applyAlignment="1">
      <alignment horizontal="left" vertical="center"/>
    </xf>
    <xf numFmtId="0" fontId="16" fillId="0" borderId="45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center" vertical="center" wrapText="1"/>
    </xf>
    <xf numFmtId="0" fontId="18" fillId="0" borderId="47" xfId="50" applyFont="1" applyFill="1" applyBorder="1" applyAlignment="1">
      <alignment horizontal="center" vertical="center" wrapText="1"/>
    </xf>
    <xf numFmtId="0" fontId="16" fillId="0" borderId="0" xfId="50" applyFont="1" applyAlignment="1">
      <alignment horizontal="left" vertical="center"/>
    </xf>
    <xf numFmtId="0" fontId="21" fillId="0" borderId="19" xfId="50" applyFont="1" applyBorder="1" applyAlignment="1">
      <alignment horizontal="center" vertical="top"/>
    </xf>
    <xf numFmtId="0" fontId="18" fillId="0" borderId="48" xfId="50" applyFont="1" applyBorder="1" applyAlignment="1">
      <alignment horizontal="left" vertical="center"/>
    </xf>
    <xf numFmtId="0" fontId="12" fillId="0" borderId="49" xfId="50" applyFont="1" applyBorder="1" applyAlignment="1">
      <alignment horizontal="center" vertical="center"/>
    </xf>
    <xf numFmtId="0" fontId="18" fillId="0" borderId="49" xfId="50" applyFont="1" applyBorder="1" applyAlignment="1">
      <alignment horizontal="center" vertical="center"/>
    </xf>
    <xf numFmtId="0" fontId="11" fillId="0" borderId="49" xfId="50" applyFont="1" applyBorder="1" applyAlignment="1">
      <alignment horizontal="left" vertical="center"/>
    </xf>
    <xf numFmtId="0" fontId="11" fillId="0" borderId="20" xfId="50" applyFont="1" applyBorder="1" applyAlignment="1">
      <alignment horizontal="center" vertical="center"/>
    </xf>
    <xf numFmtId="0" fontId="11" fillId="0" borderId="21" xfId="50" applyFont="1" applyBorder="1" applyAlignment="1">
      <alignment horizontal="center" vertical="center"/>
    </xf>
    <xf numFmtId="0" fontId="11" fillId="0" borderId="41" xfId="50" applyFont="1" applyBorder="1" applyAlignment="1">
      <alignment horizontal="center" vertical="center"/>
    </xf>
    <xf numFmtId="0" fontId="18" fillId="0" borderId="20" xfId="50" applyFont="1" applyBorder="1" applyAlignment="1">
      <alignment horizontal="center" vertical="center"/>
    </xf>
    <xf numFmtId="0" fontId="18" fillId="0" borderId="21" xfId="50" applyFont="1" applyBorder="1" applyAlignment="1">
      <alignment horizontal="center" vertical="center"/>
    </xf>
    <xf numFmtId="0" fontId="18" fillId="0" borderId="41" xfId="50" applyFont="1" applyBorder="1" applyAlignment="1">
      <alignment horizontal="center" vertical="center"/>
    </xf>
    <xf numFmtId="0" fontId="11" fillId="0" borderId="24" xfId="50" applyFont="1" applyBorder="1" applyAlignment="1">
      <alignment horizontal="left" vertical="center"/>
    </xf>
    <xf numFmtId="0" fontId="11" fillId="0" borderId="22" xfId="50" applyFont="1" applyBorder="1" applyAlignment="1">
      <alignment horizontal="left" vertical="center"/>
    </xf>
    <xf numFmtId="14" fontId="12" fillId="0" borderId="22" xfId="50" applyNumberFormat="1" applyFont="1" applyBorder="1" applyAlignment="1">
      <alignment horizontal="center" vertical="center"/>
    </xf>
    <xf numFmtId="14" fontId="12" fillId="0" borderId="23" xfId="50" applyNumberFormat="1" applyFont="1" applyBorder="1" applyAlignment="1">
      <alignment horizontal="center" vertical="center"/>
    </xf>
    <xf numFmtId="0" fontId="11" fillId="0" borderId="24" xfId="50" applyFont="1" applyBorder="1" applyAlignment="1">
      <alignment vertical="center"/>
    </xf>
    <xf numFmtId="0" fontId="12" fillId="0" borderId="22" xfId="50" applyFont="1" applyBorder="1" applyAlignment="1">
      <alignment vertical="center"/>
    </xf>
    <xf numFmtId="0" fontId="12" fillId="0" borderId="23" xfId="50" applyFont="1" applyBorder="1" applyAlignment="1">
      <alignment vertical="center"/>
    </xf>
    <xf numFmtId="0" fontId="11" fillId="0" borderId="24" xfId="50" applyFont="1" applyBorder="1" applyAlignment="1">
      <alignment horizontal="center" vertical="center"/>
    </xf>
    <xf numFmtId="0" fontId="12" fillId="0" borderId="29" xfId="50" applyFont="1" applyBorder="1" applyAlignment="1">
      <alignment horizontal="left" vertical="center"/>
    </xf>
    <xf numFmtId="0" fontId="12" fillId="0" borderId="44" xfId="50" applyFont="1" applyBorder="1" applyAlignment="1">
      <alignment horizontal="left" vertical="center"/>
    </xf>
    <xf numFmtId="0" fontId="12" fillId="0" borderId="24" xfId="50" applyFont="1" applyBorder="1" applyAlignment="1">
      <alignment horizontal="left" vertical="center"/>
    </xf>
    <xf numFmtId="0" fontId="11" fillId="0" borderId="25" xfId="50" applyFont="1" applyBorder="1" applyAlignment="1">
      <alignment horizontal="left" vertical="center"/>
    </xf>
    <xf numFmtId="0" fontId="12" fillId="0" borderId="26" xfId="50" applyFont="1" applyBorder="1" applyAlignment="1">
      <alignment horizontal="center" vertical="center"/>
    </xf>
    <xf numFmtId="0" fontId="12" fillId="0" borderId="42" xfId="50" applyFont="1" applyBorder="1" applyAlignment="1">
      <alignment horizontal="center" vertical="center"/>
    </xf>
    <xf numFmtId="0" fontId="11" fillId="0" borderId="26" xfId="50" applyFont="1" applyBorder="1" applyAlignment="1">
      <alignment horizontal="left" vertical="center"/>
    </xf>
    <xf numFmtId="14" fontId="12" fillId="0" borderId="26" xfId="50" applyNumberFormat="1" applyFont="1" applyBorder="1" applyAlignment="1">
      <alignment horizontal="center" vertical="center"/>
    </xf>
    <xf numFmtId="14" fontId="12" fillId="0" borderId="42" xfId="50" applyNumberFormat="1" applyFont="1" applyBorder="1" applyAlignment="1">
      <alignment horizontal="center" vertical="center"/>
    </xf>
    <xf numFmtId="0" fontId="12" fillId="0" borderId="25" xfId="50" applyFont="1" applyBorder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11" fillId="0" borderId="20" xfId="50" applyFont="1" applyBorder="1" applyAlignment="1">
      <alignment vertical="center"/>
    </xf>
    <xf numFmtId="0" fontId="16" fillId="0" borderId="21" xfId="50" applyFont="1" applyBorder="1" applyAlignment="1">
      <alignment horizontal="left" vertical="center"/>
    </xf>
    <xf numFmtId="0" fontId="12" fillId="0" borderId="21" xfId="50" applyFont="1" applyBorder="1" applyAlignment="1">
      <alignment horizontal="left" vertical="center"/>
    </xf>
    <xf numFmtId="0" fontId="16" fillId="0" borderId="21" xfId="50" applyFont="1" applyBorder="1" applyAlignment="1">
      <alignment vertical="center"/>
    </xf>
    <xf numFmtId="0" fontId="11" fillId="0" borderId="21" xfId="50" applyFont="1" applyBorder="1" applyAlignment="1">
      <alignment vertical="center"/>
    </xf>
    <xf numFmtId="0" fontId="16" fillId="0" borderId="22" xfId="50" applyFont="1" applyBorder="1" applyAlignment="1">
      <alignment horizontal="left" vertical="center"/>
    </xf>
    <xf numFmtId="0" fontId="16" fillId="0" borderId="22" xfId="50" applyFont="1" applyBorder="1" applyAlignment="1">
      <alignment vertical="center"/>
    </xf>
    <xf numFmtId="0" fontId="11" fillId="0" borderId="22" xfId="50" applyFont="1" applyBorder="1" applyAlignment="1">
      <alignment vertical="center"/>
    </xf>
    <xf numFmtId="0" fontId="11" fillId="0" borderId="0" xfId="50" applyFont="1" applyBorder="1" applyAlignment="1">
      <alignment horizontal="left" vertical="center"/>
    </xf>
    <xf numFmtId="0" fontId="20" fillId="0" borderId="20" xfId="50" applyFont="1" applyBorder="1" applyAlignment="1">
      <alignment horizontal="left" vertical="center"/>
    </xf>
    <xf numFmtId="0" fontId="20" fillId="0" borderId="21" xfId="50" applyFont="1" applyBorder="1" applyAlignment="1">
      <alignment horizontal="left" vertical="center"/>
    </xf>
    <xf numFmtId="0" fontId="20" fillId="0" borderId="31" xfId="50" applyFont="1" applyBorder="1" applyAlignment="1">
      <alignment horizontal="left" vertical="center"/>
    </xf>
    <xf numFmtId="0" fontId="20" fillId="0" borderId="30" xfId="50" applyFont="1" applyBorder="1" applyAlignment="1">
      <alignment horizontal="left" vertical="center"/>
    </xf>
    <xf numFmtId="0" fontId="20" fillId="0" borderId="36" xfId="50" applyFont="1" applyBorder="1" applyAlignment="1">
      <alignment horizontal="left" vertical="center"/>
    </xf>
    <xf numFmtId="0" fontId="20" fillId="0" borderId="29" xfId="50" applyFont="1" applyBorder="1" applyAlignment="1">
      <alignment horizontal="left" vertical="center"/>
    </xf>
    <xf numFmtId="0" fontId="12" fillId="0" borderId="26" xfId="5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9" fillId="0" borderId="20" xfId="50" applyFont="1" applyFill="1" applyBorder="1" applyAlignment="1">
      <alignment horizontal="left" vertical="center"/>
    </xf>
    <xf numFmtId="0" fontId="19" fillId="0" borderId="24" xfId="50" applyFont="1" applyFill="1" applyBorder="1" applyAlignment="1">
      <alignment horizontal="left" vertical="center"/>
    </xf>
    <xf numFmtId="0" fontId="11" fillId="0" borderId="24" xfId="50" applyFont="1" applyFill="1" applyBorder="1" applyAlignment="1">
      <alignment horizontal="left" vertical="center"/>
    </xf>
    <xf numFmtId="0" fontId="12" fillId="0" borderId="22" xfId="50" applyFont="1" applyFill="1" applyBorder="1" applyAlignment="1">
      <alignment horizontal="left" vertical="center"/>
    </xf>
    <xf numFmtId="0" fontId="11" fillId="0" borderId="25" xfId="50" applyFont="1" applyBorder="1" applyAlignment="1">
      <alignment horizontal="center" vertical="center"/>
    </xf>
    <xf numFmtId="0" fontId="11" fillId="0" borderId="26" xfId="50" applyFont="1" applyBorder="1" applyAlignment="1">
      <alignment horizontal="center" vertical="center"/>
    </xf>
    <xf numFmtId="0" fontId="11" fillId="0" borderId="22" xfId="50" applyFont="1" applyBorder="1" applyAlignment="1">
      <alignment horizontal="center" vertical="center"/>
    </xf>
    <xf numFmtId="0" fontId="19" fillId="0" borderId="22" xfId="50" applyFont="1" applyBorder="1" applyAlignment="1">
      <alignment horizontal="left" vertical="center"/>
    </xf>
    <xf numFmtId="0" fontId="11" fillId="0" borderId="34" xfId="50" applyFont="1" applyFill="1" applyBorder="1" applyAlignment="1">
      <alignment horizontal="left" vertical="center"/>
    </xf>
    <xf numFmtId="0" fontId="11" fillId="0" borderId="35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2" fillId="0" borderId="33" xfId="50" applyFont="1" applyFill="1" applyBorder="1" applyAlignment="1">
      <alignment horizontal="left" vertical="center"/>
    </xf>
    <xf numFmtId="0" fontId="12" fillId="0" borderId="28" xfId="50" applyFont="1" applyFill="1" applyBorder="1" applyAlignment="1">
      <alignment horizontal="left" vertical="center"/>
    </xf>
    <xf numFmtId="0" fontId="12" fillId="0" borderId="31" xfId="50" applyFont="1" applyFill="1" applyBorder="1" applyAlignment="1">
      <alignment horizontal="left" vertical="center"/>
    </xf>
    <xf numFmtId="0" fontId="12" fillId="0" borderId="30" xfId="50" applyFont="1" applyFill="1" applyBorder="1" applyAlignment="1">
      <alignment horizontal="left" vertical="center"/>
    </xf>
    <xf numFmtId="0" fontId="11" fillId="0" borderId="31" xfId="50" applyFont="1" applyBorder="1" applyAlignment="1">
      <alignment horizontal="left" vertical="center"/>
    </xf>
    <xf numFmtId="0" fontId="11" fillId="0" borderId="30" xfId="50" applyFont="1" applyBorder="1" applyAlignment="1">
      <alignment horizontal="left" vertical="center"/>
    </xf>
    <xf numFmtId="0" fontId="18" fillId="0" borderId="50" xfId="50" applyFont="1" applyBorder="1" applyAlignment="1">
      <alignment vertical="center"/>
    </xf>
    <xf numFmtId="0" fontId="12" fillId="0" borderId="51" xfId="50" applyFont="1" applyBorder="1" applyAlignment="1">
      <alignment horizontal="center" vertical="center"/>
    </xf>
    <xf numFmtId="0" fontId="18" fillId="0" borderId="51" xfId="50" applyFont="1" applyBorder="1" applyAlignment="1">
      <alignment vertical="center"/>
    </xf>
    <xf numFmtId="0" fontId="12" fillId="0" borderId="51" xfId="50" applyFont="1" applyBorder="1" applyAlignment="1">
      <alignment vertical="center"/>
    </xf>
    <xf numFmtId="58" fontId="16" fillId="0" borderId="51" xfId="50" applyNumberFormat="1" applyFont="1" applyBorder="1" applyAlignment="1">
      <alignment vertical="center"/>
    </xf>
    <xf numFmtId="0" fontId="18" fillId="0" borderId="51" xfId="50" applyFont="1" applyBorder="1" applyAlignment="1">
      <alignment horizontal="center" vertical="center"/>
    </xf>
    <xf numFmtId="0" fontId="18" fillId="0" borderId="52" xfId="50" applyFont="1" applyFill="1" applyBorder="1" applyAlignment="1">
      <alignment horizontal="left" vertical="center"/>
    </xf>
    <xf numFmtId="0" fontId="18" fillId="0" borderId="51" xfId="50" applyFont="1" applyFill="1" applyBorder="1" applyAlignment="1">
      <alignment horizontal="left" vertical="center"/>
    </xf>
    <xf numFmtId="0" fontId="18" fillId="0" borderId="53" xfId="50" applyFont="1" applyFill="1" applyBorder="1" applyAlignment="1">
      <alignment horizontal="center" vertical="center"/>
    </xf>
    <xf numFmtId="0" fontId="18" fillId="0" borderId="54" xfId="50" applyFont="1" applyFill="1" applyBorder="1" applyAlignment="1">
      <alignment horizontal="center" vertical="center"/>
    </xf>
    <xf numFmtId="0" fontId="18" fillId="0" borderId="25" xfId="50" applyFont="1" applyFill="1" applyBorder="1" applyAlignment="1">
      <alignment horizontal="center" vertical="center"/>
    </xf>
    <xf numFmtId="0" fontId="16" fillId="0" borderId="49" xfId="50" applyFont="1" applyBorder="1" applyAlignment="1">
      <alignment horizontal="center" vertical="center"/>
    </xf>
    <xf numFmtId="0" fontId="16" fillId="0" borderId="55" xfId="50" applyFont="1" applyBorder="1" applyAlignment="1">
      <alignment horizontal="center" vertical="center"/>
    </xf>
    <xf numFmtId="0" fontId="11" fillId="0" borderId="23" xfId="50" applyFont="1" applyBorder="1" applyAlignment="1">
      <alignment horizontal="center" vertical="center"/>
    </xf>
    <xf numFmtId="0" fontId="12" fillId="0" borderId="42" xfId="50" applyFont="1" applyBorder="1" applyAlignment="1">
      <alignment horizontal="left" vertical="center"/>
    </xf>
    <xf numFmtId="0" fontId="12" fillId="0" borderId="41" xfId="50" applyFont="1" applyBorder="1" applyAlignment="1">
      <alignment horizontal="left" vertical="center"/>
    </xf>
    <xf numFmtId="0" fontId="11" fillId="0" borderId="42" xfId="50" applyFont="1" applyBorder="1" applyAlignment="1">
      <alignment horizontal="left" vertical="center"/>
    </xf>
    <xf numFmtId="0" fontId="19" fillId="0" borderId="21" xfId="50" applyFont="1" applyBorder="1" applyAlignment="1">
      <alignment horizontal="left" vertical="center"/>
    </xf>
    <xf numFmtId="0" fontId="19" fillId="0" borderId="41" xfId="50" applyFont="1" applyBorder="1" applyAlignment="1">
      <alignment horizontal="left" vertical="center"/>
    </xf>
    <xf numFmtId="0" fontId="19" fillId="0" borderId="29" xfId="50" applyFont="1" applyBorder="1" applyAlignment="1">
      <alignment horizontal="left" vertical="center"/>
    </xf>
    <xf numFmtId="0" fontId="19" fillId="0" borderId="30" xfId="50" applyFont="1" applyBorder="1" applyAlignment="1">
      <alignment horizontal="left" vertical="center"/>
    </xf>
    <xf numFmtId="0" fontId="19" fillId="0" borderId="44" xfId="50" applyFont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12" fillId="0" borderId="23" xfId="50" applyFont="1" applyFill="1" applyBorder="1" applyAlignment="1">
      <alignment horizontal="left" vertical="center"/>
    </xf>
    <xf numFmtId="0" fontId="11" fillId="0" borderId="42" xfId="50" applyFont="1" applyBorder="1" applyAlignment="1">
      <alignment horizontal="center" vertical="center"/>
    </xf>
    <xf numFmtId="0" fontId="19" fillId="0" borderId="23" xfId="50" applyFont="1" applyBorder="1" applyAlignment="1">
      <alignment horizontal="left" vertical="center"/>
    </xf>
    <xf numFmtId="0" fontId="11" fillId="0" borderId="45" xfId="50" applyFont="1" applyFill="1" applyBorder="1" applyAlignment="1">
      <alignment horizontal="left" vertical="center"/>
    </xf>
    <xf numFmtId="0" fontId="12" fillId="0" borderId="43" xfId="50" applyFont="1" applyFill="1" applyBorder="1" applyAlignment="1">
      <alignment horizontal="left" vertical="center"/>
    </xf>
    <xf numFmtId="0" fontId="12" fillId="0" borderId="44" xfId="50" applyFont="1" applyFill="1" applyBorder="1" applyAlignment="1">
      <alignment horizontal="left" vertical="center"/>
    </xf>
    <xf numFmtId="0" fontId="11" fillId="0" borderId="44" xfId="50" applyFont="1" applyBorder="1" applyAlignment="1">
      <alignment horizontal="left" vertical="center"/>
    </xf>
    <xf numFmtId="0" fontId="12" fillId="0" borderId="56" xfId="50" applyFont="1" applyBorder="1" applyAlignment="1">
      <alignment horizontal="center" vertical="center"/>
    </xf>
    <xf numFmtId="0" fontId="18" fillId="0" borderId="57" xfId="50" applyFont="1" applyFill="1" applyBorder="1" applyAlignment="1">
      <alignment horizontal="left" vertical="center"/>
    </xf>
    <xf numFmtId="0" fontId="18" fillId="0" borderId="58" xfId="50" applyFont="1" applyFill="1" applyBorder="1" applyAlignment="1">
      <alignment horizontal="center" vertical="center"/>
    </xf>
    <xf numFmtId="0" fontId="18" fillId="0" borderId="42" xfId="50" applyFont="1" applyFill="1" applyBorder="1" applyAlignment="1">
      <alignment horizontal="center" vertical="center"/>
    </xf>
    <xf numFmtId="0" fontId="16" fillId="0" borderId="51" xfId="50" applyFont="1" applyBorder="1" applyAlignment="1">
      <alignment horizontal="center" vertical="center"/>
    </xf>
    <xf numFmtId="0" fontId="16" fillId="0" borderId="56" xfId="50" applyFont="1" applyBorder="1" applyAlignment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22" fillId="0" borderId="19" xfId="50" applyFont="1" applyBorder="1" applyAlignment="1">
      <alignment horizontal="center" vertical="top"/>
    </xf>
    <xf numFmtId="0" fontId="11" fillId="0" borderId="25" xfId="50" applyFont="1" applyBorder="1" applyAlignment="1">
      <alignment vertical="center"/>
    </xf>
    <xf numFmtId="0" fontId="11" fillId="0" borderId="59" xfId="50" applyFont="1" applyBorder="1" applyAlignment="1">
      <alignment horizontal="left" vertical="center"/>
    </xf>
    <xf numFmtId="0" fontId="11" fillId="0" borderId="32" xfId="50" applyFont="1" applyBorder="1" applyAlignment="1">
      <alignment horizontal="left" vertical="center"/>
    </xf>
    <xf numFmtId="0" fontId="18" fillId="0" borderId="52" xfId="50" applyFont="1" applyBorder="1" applyAlignment="1">
      <alignment horizontal="left" vertical="center"/>
    </xf>
    <xf numFmtId="0" fontId="18" fillId="0" borderId="51" xfId="50" applyFont="1" applyBorder="1" applyAlignment="1">
      <alignment horizontal="left" vertical="center"/>
    </xf>
    <xf numFmtId="0" fontId="11" fillId="0" borderId="53" xfId="50" applyFont="1" applyBorder="1" applyAlignment="1">
      <alignment vertical="center"/>
    </xf>
    <xf numFmtId="0" fontId="16" fillId="0" borderId="54" xfId="50" applyFont="1" applyBorder="1" applyAlignment="1">
      <alignment horizontal="left" vertical="center"/>
    </xf>
    <xf numFmtId="0" fontId="12" fillId="0" borderId="54" xfId="50" applyFont="1" applyBorder="1" applyAlignment="1">
      <alignment horizontal="left" vertical="center"/>
    </xf>
    <xf numFmtId="0" fontId="16" fillId="0" borderId="54" xfId="50" applyFont="1" applyBorder="1" applyAlignment="1">
      <alignment vertical="center"/>
    </xf>
    <xf numFmtId="0" fontId="11" fillId="0" borderId="54" xfId="50" applyFont="1" applyBorder="1" applyAlignment="1">
      <alignment vertical="center"/>
    </xf>
    <xf numFmtId="0" fontId="11" fillId="0" borderId="53" xfId="50" applyFont="1" applyBorder="1" applyAlignment="1">
      <alignment horizontal="center" vertical="center"/>
    </xf>
    <xf numFmtId="0" fontId="12" fillId="0" borderId="54" xfId="50" applyFont="1" applyBorder="1" applyAlignment="1">
      <alignment horizontal="center" vertical="center"/>
    </xf>
    <xf numFmtId="0" fontId="11" fillId="0" borderId="54" xfId="50" applyFont="1" applyBorder="1" applyAlignment="1">
      <alignment horizontal="center" vertical="center"/>
    </xf>
    <xf numFmtId="0" fontId="16" fillId="0" borderId="54" xfId="50" applyFont="1" applyBorder="1" applyAlignment="1">
      <alignment horizontal="center" vertical="center"/>
    </xf>
    <xf numFmtId="0" fontId="12" fillId="0" borderId="22" xfId="50" applyFont="1" applyBorder="1" applyAlignment="1">
      <alignment horizontal="center" vertical="center"/>
    </xf>
    <xf numFmtId="0" fontId="16" fillId="0" borderId="22" xfId="50" applyFont="1" applyBorder="1" applyAlignment="1">
      <alignment horizontal="center" vertical="center"/>
    </xf>
    <xf numFmtId="0" fontId="11" fillId="0" borderId="34" xfId="50" applyFont="1" applyBorder="1" applyAlignment="1">
      <alignment horizontal="left" vertical="center" wrapText="1"/>
    </xf>
    <xf numFmtId="0" fontId="11" fillId="0" borderId="35" xfId="50" applyFont="1" applyBorder="1" applyAlignment="1">
      <alignment horizontal="left" vertical="center" wrapText="1"/>
    </xf>
    <xf numFmtId="0" fontId="11" fillId="0" borderId="53" xfId="50" applyFont="1" applyBorder="1" applyAlignment="1">
      <alignment horizontal="left" vertical="center"/>
    </xf>
    <xf numFmtId="0" fontId="11" fillId="0" borderId="54" xfId="50" applyFont="1" applyBorder="1" applyAlignment="1">
      <alignment horizontal="left" vertical="center"/>
    </xf>
    <xf numFmtId="0" fontId="23" fillId="0" borderId="60" xfId="50" applyFont="1" applyBorder="1" applyAlignment="1">
      <alignment horizontal="left" vertical="center" wrapText="1"/>
    </xf>
    <xf numFmtId="9" fontId="12" fillId="0" borderId="22" xfId="50" applyNumberFormat="1" applyFont="1" applyBorder="1" applyAlignment="1">
      <alignment horizontal="center" vertical="center"/>
    </xf>
    <xf numFmtId="0" fontId="18" fillId="0" borderId="52" xfId="0" applyFont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9" fontId="12" fillId="0" borderId="33" xfId="50" applyNumberFormat="1" applyFont="1" applyBorder="1" applyAlignment="1">
      <alignment horizontal="left" vertical="center"/>
    </xf>
    <xf numFmtId="9" fontId="12" fillId="0" borderId="28" xfId="50" applyNumberFormat="1" applyFont="1" applyBorder="1" applyAlignment="1">
      <alignment horizontal="left" vertical="center"/>
    </xf>
    <xf numFmtId="9" fontId="12" fillId="0" borderId="34" xfId="50" applyNumberFormat="1" applyFont="1" applyBorder="1" applyAlignment="1">
      <alignment horizontal="left" vertical="center"/>
    </xf>
    <xf numFmtId="9" fontId="12" fillId="0" borderId="35" xfId="50" applyNumberFormat="1" applyFont="1" applyBorder="1" applyAlignment="1">
      <alignment horizontal="left" vertical="center"/>
    </xf>
    <xf numFmtId="0" fontId="19" fillId="0" borderId="53" xfId="50" applyFont="1" applyFill="1" applyBorder="1" applyAlignment="1">
      <alignment horizontal="left" vertical="center"/>
    </xf>
    <xf numFmtId="0" fontId="19" fillId="0" borderId="54" xfId="50" applyFont="1" applyFill="1" applyBorder="1" applyAlignment="1">
      <alignment horizontal="left" vertical="center"/>
    </xf>
    <xf numFmtId="0" fontId="19" fillId="0" borderId="61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/>
    </xf>
    <xf numFmtId="0" fontId="12" fillId="0" borderId="39" xfId="50" applyFont="1" applyFill="1" applyBorder="1" applyAlignment="1">
      <alignment horizontal="left" vertical="center"/>
    </xf>
    <xf numFmtId="0" fontId="12" fillId="0" borderId="40" xfId="50" applyFont="1" applyFill="1" applyBorder="1" applyAlignment="1">
      <alignment horizontal="left" vertical="center"/>
    </xf>
    <xf numFmtId="0" fontId="18" fillId="0" borderId="48" xfId="50" applyFont="1" applyBorder="1" applyAlignment="1">
      <alignment vertical="center"/>
    </xf>
    <xf numFmtId="0" fontId="24" fillId="0" borderId="51" xfId="50" applyFont="1" applyBorder="1" applyAlignment="1">
      <alignment horizontal="center" vertical="center"/>
    </xf>
    <xf numFmtId="0" fontId="18" fillId="0" borderId="49" xfId="50" applyFont="1" applyBorder="1" applyAlignment="1">
      <alignment vertical="center"/>
    </xf>
    <xf numFmtId="0" fontId="12" fillId="0" borderId="62" xfId="50" applyFont="1" applyBorder="1" applyAlignment="1">
      <alignment vertical="center"/>
    </xf>
    <xf numFmtId="0" fontId="18" fillId="0" borderId="62" xfId="50" applyFont="1" applyBorder="1" applyAlignment="1">
      <alignment vertical="center"/>
    </xf>
    <xf numFmtId="58" fontId="16" fillId="0" borderId="49" xfId="50" applyNumberFormat="1" applyFont="1" applyBorder="1" applyAlignment="1">
      <alignment vertical="center"/>
    </xf>
    <xf numFmtId="0" fontId="18" fillId="0" borderId="32" xfId="50" applyFont="1" applyBorder="1" applyAlignment="1">
      <alignment horizontal="center" vertical="center"/>
    </xf>
    <xf numFmtId="0" fontId="12" fillId="0" borderId="59" xfId="50" applyFont="1" applyFill="1" applyBorder="1" applyAlignment="1">
      <alignment horizontal="left" vertical="center"/>
    </xf>
    <xf numFmtId="0" fontId="12" fillId="0" borderId="32" xfId="50" applyFont="1" applyFill="1" applyBorder="1" applyAlignment="1">
      <alignment horizontal="left" vertical="center"/>
    </xf>
    <xf numFmtId="0" fontId="16" fillId="0" borderId="62" xfId="50" applyFont="1" applyBorder="1" applyAlignment="1">
      <alignment vertical="center"/>
    </xf>
    <xf numFmtId="0" fontId="11" fillId="0" borderId="63" xfId="50" applyFont="1" applyBorder="1" applyAlignment="1">
      <alignment horizontal="left" vertical="center"/>
    </xf>
    <xf numFmtId="0" fontId="18" fillId="0" borderId="57" xfId="50" applyFont="1" applyBorder="1" applyAlignment="1">
      <alignment horizontal="left" vertical="center"/>
    </xf>
    <xf numFmtId="0" fontId="12" fillId="0" borderId="58" xfId="50" applyFont="1" applyBorder="1" applyAlignment="1">
      <alignment horizontal="left" vertical="center"/>
    </xf>
    <xf numFmtId="0" fontId="11" fillId="0" borderId="0" xfId="50" applyFont="1" applyBorder="1" applyAlignment="1">
      <alignment vertical="center"/>
    </xf>
    <xf numFmtId="0" fontId="11" fillId="0" borderId="45" xfId="50" applyFont="1" applyBorder="1" applyAlignment="1">
      <alignment horizontal="left" vertical="center" wrapText="1"/>
    </xf>
    <xf numFmtId="0" fontId="11" fillId="0" borderId="58" xfId="50" applyFont="1" applyBorder="1" applyAlignment="1">
      <alignment horizontal="left" vertical="center"/>
    </xf>
    <xf numFmtId="0" fontId="25" fillId="0" borderId="23" xfId="50" applyFont="1" applyBorder="1" applyAlignment="1">
      <alignment horizontal="left" vertical="center" wrapText="1"/>
    </xf>
    <xf numFmtId="0" fontId="25" fillId="0" borderId="23" xfId="50" applyFont="1" applyBorder="1" applyAlignment="1">
      <alignment horizontal="left" vertical="center"/>
    </xf>
    <xf numFmtId="0" fontId="20" fillId="0" borderId="23" xfId="50" applyFont="1" applyBorder="1" applyAlignment="1">
      <alignment horizontal="left" vertical="center"/>
    </xf>
    <xf numFmtId="0" fontId="18" fillId="0" borderId="57" xfId="0" applyFont="1" applyBorder="1" applyAlignment="1">
      <alignment horizontal="left" vertical="center"/>
    </xf>
    <xf numFmtId="9" fontId="12" fillId="0" borderId="43" xfId="50" applyNumberFormat="1" applyFont="1" applyBorder="1" applyAlignment="1">
      <alignment horizontal="left" vertical="center"/>
    </xf>
    <xf numFmtId="9" fontId="12" fillId="0" borderId="45" xfId="50" applyNumberFormat="1" applyFont="1" applyBorder="1" applyAlignment="1">
      <alignment horizontal="left" vertical="center"/>
    </xf>
    <xf numFmtId="0" fontId="19" fillId="0" borderId="58" xfId="50" applyFont="1" applyFill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/>
    </xf>
    <xf numFmtId="0" fontId="12" fillId="0" borderId="47" xfId="50" applyFont="1" applyFill="1" applyBorder="1" applyAlignment="1">
      <alignment horizontal="left" vertical="center"/>
    </xf>
    <xf numFmtId="0" fontId="18" fillId="0" borderId="64" xfId="50" applyFont="1" applyBorder="1" applyAlignment="1">
      <alignment horizontal="center" vertical="center"/>
    </xf>
    <xf numFmtId="0" fontId="12" fillId="0" borderId="62" xfId="50" applyFont="1" applyBorder="1" applyAlignment="1">
      <alignment horizontal="center" vertical="center"/>
    </xf>
    <xf numFmtId="0" fontId="12" fillId="0" borderId="63" xfId="50" applyFont="1" applyBorder="1" applyAlignment="1">
      <alignment horizontal="center" vertical="center"/>
    </xf>
    <xf numFmtId="0" fontId="12" fillId="0" borderId="63" xfId="50" applyFont="1" applyFill="1" applyBorder="1" applyAlignment="1">
      <alignment horizontal="left" vertical="center"/>
    </xf>
    <xf numFmtId="0" fontId="26" fillId="0" borderId="65" xfId="0" applyFont="1" applyBorder="1" applyAlignment="1">
      <alignment horizontal="center" vertical="center" wrapText="1"/>
    </xf>
    <xf numFmtId="0" fontId="26" fillId="0" borderId="66" xfId="0" applyFont="1" applyBorder="1" applyAlignment="1">
      <alignment horizontal="center" vertical="center" wrapText="1"/>
    </xf>
    <xf numFmtId="0" fontId="27" fillId="0" borderId="67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2" xfId="0" applyFont="1" applyFill="1" applyBorder="1"/>
    <xf numFmtId="0" fontId="0" fillId="0" borderId="67" xfId="0" applyBorder="1"/>
    <xf numFmtId="0" fontId="0" fillId="4" borderId="2" xfId="0" applyFill="1" applyBorder="1"/>
    <xf numFmtId="0" fontId="0" fillId="0" borderId="68" xfId="0" applyBorder="1"/>
    <xf numFmtId="0" fontId="0" fillId="0" borderId="69" xfId="0" applyBorder="1"/>
    <xf numFmtId="0" fontId="0" fillId="4" borderId="69" xfId="0" applyFill="1" applyBorder="1"/>
    <xf numFmtId="0" fontId="0" fillId="5" borderId="0" xfId="0" applyFill="1"/>
    <xf numFmtId="0" fontId="26" fillId="0" borderId="70" xfId="0" applyFont="1" applyBorder="1" applyAlignment="1">
      <alignment horizontal="center" vertical="center" wrapText="1"/>
    </xf>
    <xf numFmtId="0" fontId="27" fillId="0" borderId="71" xfId="0" applyFont="1" applyBorder="1" applyAlignment="1">
      <alignment horizontal="center" vertical="center"/>
    </xf>
    <xf numFmtId="0" fontId="27" fillId="0" borderId="72" xfId="0" applyFont="1" applyBorder="1"/>
    <xf numFmtId="0" fontId="0" fillId="0" borderId="72" xfId="0" applyBorder="1"/>
    <xf numFmtId="0" fontId="0" fillId="0" borderId="73" xfId="0" applyBorder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checked="Checked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checked="Checked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checked="Checked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24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440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95500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240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95500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431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4407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431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431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240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431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43100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95475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24075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765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575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48000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670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48000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670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670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48000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67025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670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90625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71600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9650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66675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47625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38100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47625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96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906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716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3050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3050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3050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3050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3050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201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916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916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106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916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10625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916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106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9160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916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1062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106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916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106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916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106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95525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305050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240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4310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916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818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81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73025</xdr:colOff>
          <xdr:row>0</xdr:row>
          <xdr:rowOff>180975</xdr:rowOff>
        </xdr:to>
        <xdr:sp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0" y="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276225</xdr:colOff>
          <xdr:row>0</xdr:row>
          <xdr:rowOff>238125</xdr:rowOff>
        </xdr:to>
        <xdr:sp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0" y="0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438150</xdr:colOff>
          <xdr:row>1</xdr:row>
          <xdr:rowOff>95250</xdr:rowOff>
        </xdr:to>
        <xdr:sp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0" y="0"/>
              <a:ext cx="438150" cy="4286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238125</xdr:rowOff>
        </xdr:to>
        <xdr:sp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0" y="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238125</xdr:rowOff>
        </xdr:to>
        <xdr:sp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0" y="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495300</xdr:colOff>
          <xdr:row>0</xdr:row>
          <xdr:rowOff>228600</xdr:rowOff>
        </xdr:to>
        <xdr:sp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0" y="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63500</xdr:colOff>
          <xdr:row>0</xdr:row>
          <xdr:rowOff>180975</xdr:rowOff>
        </xdr:to>
        <xdr:sp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0" y="0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333375</xdr:colOff>
          <xdr:row>0</xdr:row>
          <xdr:rowOff>180975</xdr:rowOff>
        </xdr:to>
        <xdr:sp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>
            <a:xfrm>
              <a:off x="0" y="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609600</xdr:colOff>
          <xdr:row>1</xdr:row>
          <xdr:rowOff>47625</xdr:rowOff>
        </xdr:to>
        <xdr:sp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0" y="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609600</xdr:colOff>
          <xdr:row>1</xdr:row>
          <xdr:rowOff>9525</xdr:rowOff>
        </xdr:to>
        <xdr:sp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0" y="0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333375</xdr:colOff>
          <xdr:row>0</xdr:row>
          <xdr:rowOff>180975</xdr:rowOff>
        </xdr:to>
        <xdr:sp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0" y="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609600</xdr:colOff>
          <xdr:row>0</xdr:row>
          <xdr:rowOff>266700</xdr:rowOff>
        </xdr:to>
        <xdr:sp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0" y="0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1</xdr:row>
          <xdr:rowOff>66675</xdr:rowOff>
        </xdr:to>
        <xdr:sp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0" y="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1</xdr:row>
          <xdr:rowOff>9525</xdr:rowOff>
        </xdr:to>
        <xdr:sp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0" y="0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342900</xdr:colOff>
          <xdr:row>0</xdr:row>
          <xdr:rowOff>180975</xdr:rowOff>
        </xdr:to>
        <xdr:sp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0" y="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1</xdr:row>
          <xdr:rowOff>180975</xdr:rowOff>
        </xdr:to>
        <xdr:sp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0" y="0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171450</xdr:rowOff>
        </xdr:to>
        <xdr:sp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0" y="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171450</xdr:rowOff>
        </xdr:to>
        <xdr:sp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0" y="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171450</xdr:rowOff>
        </xdr:to>
        <xdr:sp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0" y="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73025</xdr:colOff>
          <xdr:row>0</xdr:row>
          <xdr:rowOff>180975</xdr:rowOff>
        </xdr:to>
        <xdr:sp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0" y="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561975</xdr:colOff>
          <xdr:row>0</xdr:row>
          <xdr:rowOff>171450</xdr:rowOff>
        </xdr:to>
        <xdr:sp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0" y="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561975</xdr:colOff>
          <xdr:row>0</xdr:row>
          <xdr:rowOff>171450</xdr:rowOff>
        </xdr:to>
        <xdr:sp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0" y="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53975</xdr:colOff>
          <xdr:row>0</xdr:row>
          <xdr:rowOff>180975</xdr:rowOff>
        </xdr:to>
        <xdr:sp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0" y="0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647700</xdr:colOff>
          <xdr:row>0</xdr:row>
          <xdr:rowOff>180975</xdr:rowOff>
        </xdr:to>
        <xdr:sp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0" y="0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238125</xdr:colOff>
          <xdr:row>0</xdr:row>
          <xdr:rowOff>180975</xdr:rowOff>
        </xdr:to>
        <xdr:sp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0" y="0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428625</xdr:colOff>
          <xdr:row>0</xdr:row>
          <xdr:rowOff>180975</xdr:rowOff>
        </xdr:to>
        <xdr:sp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0" y="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342900</xdr:colOff>
          <xdr:row>0</xdr:row>
          <xdr:rowOff>180975</xdr:rowOff>
        </xdr:to>
        <xdr:sp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0" y="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342900</xdr:colOff>
          <xdr:row>0</xdr:row>
          <xdr:rowOff>180975</xdr:rowOff>
        </xdr:to>
        <xdr:sp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0" y="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171450</xdr:rowOff>
        </xdr:to>
        <xdr:sp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0" y="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171450</xdr:rowOff>
        </xdr:to>
        <xdr:sp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0" y="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485775</xdr:colOff>
          <xdr:row>0</xdr:row>
          <xdr:rowOff>171450</xdr:rowOff>
        </xdr:to>
        <xdr:sp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0" y="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419100</xdr:colOff>
          <xdr:row>1</xdr:row>
          <xdr:rowOff>9525</xdr:rowOff>
        </xdr:to>
        <xdr:sp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0" y="0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368300</xdr:colOff>
          <xdr:row>2</xdr:row>
          <xdr:rowOff>31750</xdr:rowOff>
        </xdr:to>
        <xdr:sp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0" y="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73025</xdr:colOff>
          <xdr:row>0</xdr:row>
          <xdr:rowOff>180975</xdr:rowOff>
        </xdr:to>
        <xdr:sp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0" y="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571500</xdr:colOff>
          <xdr:row>0</xdr:row>
          <xdr:rowOff>180975</xdr:rowOff>
        </xdr:to>
        <xdr:sp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0" y="0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581025</xdr:colOff>
          <xdr:row>0</xdr:row>
          <xdr:rowOff>209550</xdr:rowOff>
        </xdr:to>
        <xdr:sp>
          <xdr:nvSpPr>
            <xdr:cNvPr id="8228" name="Check Box 36" hidden="1">
              <a:extLst>
                <a:ext uri="{63B3BB69-23CF-44E3-9099-C40C66FF867C}">
                  <a14:compatExt spid="_x0000_s8228"/>
                </a:ext>
              </a:extLst>
            </xdr:cNvPr>
            <xdr:cNvSpPr/>
          </xdr:nvSpPr>
          <xdr:spPr>
            <a:xfrm>
              <a:off x="0" y="0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676275</xdr:colOff>
          <xdr:row>0</xdr:row>
          <xdr:rowOff>190500</xdr:rowOff>
        </xdr:to>
        <xdr:sp>
          <xdr:nvSpPr>
            <xdr:cNvPr id="8229" name="Check Box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>
            <a:xfrm>
              <a:off x="0" y="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73025</xdr:colOff>
          <xdr:row>0</xdr:row>
          <xdr:rowOff>180975</xdr:rowOff>
        </xdr:to>
        <xdr:sp>
          <xdr:nvSpPr>
            <xdr:cNvPr id="8230" name="Check Box 38" hidden="1">
              <a:extLst>
                <a:ext uri="{63B3BB69-23CF-44E3-9099-C40C66FF867C}">
                  <a14:compatExt spid="_x0000_s8230"/>
                </a:ext>
              </a:extLst>
            </xdr:cNvPr>
            <xdr:cNvSpPr/>
          </xdr:nvSpPr>
          <xdr:spPr>
            <a:xfrm>
              <a:off x="0" y="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50800</xdr:colOff>
          <xdr:row>0</xdr:row>
          <xdr:rowOff>180975</xdr:rowOff>
        </xdr:to>
        <xdr:sp>
          <xdr:nvSpPr>
            <xdr:cNvPr id="8231" name="Check Box 39" hidden="1">
              <a:extLst>
                <a:ext uri="{63B3BB69-23CF-44E3-9099-C40C66FF867C}">
                  <a14:compatExt spid="_x0000_s8231"/>
                </a:ext>
              </a:extLst>
            </xdr:cNvPr>
            <xdr:cNvSpPr/>
          </xdr:nvSpPr>
          <xdr:spPr>
            <a:xfrm>
              <a:off x="0" y="0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190500</xdr:rowOff>
        </xdr:to>
        <xdr:sp>
          <xdr:nvSpPr>
            <xdr:cNvPr id="8232" name="Check Box 40" hidden="1">
              <a:extLst>
                <a:ext uri="{63B3BB69-23CF-44E3-9099-C40C66FF867C}">
                  <a14:compatExt spid="_x0000_s8232"/>
                </a:ext>
              </a:extLst>
            </xdr:cNvPr>
            <xdr:cNvSpPr/>
          </xdr:nvSpPr>
          <xdr:spPr>
            <a:xfrm>
              <a:off x="0" y="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411480</xdr:colOff>
          <xdr:row>0</xdr:row>
          <xdr:rowOff>281940</xdr:rowOff>
        </xdr:to>
        <xdr:sp>
          <xdr:nvSpPr>
            <xdr:cNvPr id="8233" name="Check Box 41" hidden="1">
              <a:extLst>
                <a:ext uri="{63B3BB69-23CF-44E3-9099-C40C66FF867C}">
                  <a14:compatExt spid="_x0000_s8233"/>
                </a:ext>
              </a:extLst>
            </xdr:cNvPr>
            <xdr:cNvSpPr/>
          </xdr:nvSpPr>
          <xdr:spPr>
            <a:xfrm>
              <a:off x="0" y="0"/>
              <a:ext cx="411480" cy="281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190500</xdr:rowOff>
        </xdr:to>
        <xdr:sp>
          <xdr:nvSpPr>
            <xdr:cNvPr id="8234" name="Check Box 42" hidden="1">
              <a:extLst>
                <a:ext uri="{63B3BB69-23CF-44E3-9099-C40C66FF867C}">
                  <a14:compatExt spid="_x0000_s8234"/>
                </a:ext>
              </a:extLst>
            </xdr:cNvPr>
            <xdr:cNvSpPr/>
          </xdr:nvSpPr>
          <xdr:spPr>
            <a:xfrm>
              <a:off x="0" y="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190500</xdr:rowOff>
        </xdr:to>
        <xdr:sp>
          <xdr:nvSpPr>
            <xdr:cNvPr id="8235" name="Check Box 43" hidden="1">
              <a:extLst>
                <a:ext uri="{63B3BB69-23CF-44E3-9099-C40C66FF867C}">
                  <a14:compatExt spid="_x0000_s8235"/>
                </a:ext>
              </a:extLst>
            </xdr:cNvPr>
            <xdr:cNvSpPr/>
          </xdr:nvSpPr>
          <xdr:spPr>
            <a:xfrm>
              <a:off x="0" y="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177800</xdr:rowOff>
        </xdr:to>
        <xdr:sp>
          <xdr:nvSpPr>
            <xdr:cNvPr id="8236" name="Check Box 44" hidden="1">
              <a:extLst>
                <a:ext uri="{63B3BB69-23CF-44E3-9099-C40C66FF867C}">
                  <a14:compatExt spid="_x0000_s8236"/>
                </a:ext>
              </a:extLst>
            </xdr:cNvPr>
            <xdr:cNvSpPr/>
          </xdr:nvSpPr>
          <xdr:spPr>
            <a:xfrm>
              <a:off x="0" y="0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50800</xdr:colOff>
          <xdr:row>0</xdr:row>
          <xdr:rowOff>190500</xdr:rowOff>
        </xdr:to>
        <xdr:sp>
          <xdr:nvSpPr>
            <xdr:cNvPr id="8237" name="Check Box 45" hidden="1">
              <a:extLst>
                <a:ext uri="{63B3BB69-23CF-44E3-9099-C40C66FF867C}">
                  <a14:compatExt spid="_x0000_s8237"/>
                </a:ext>
              </a:extLst>
            </xdr:cNvPr>
            <xdr:cNvSpPr/>
          </xdr:nvSpPr>
          <xdr:spPr>
            <a:xfrm>
              <a:off x="0" y="0"/>
              <a:ext cx="7874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406400</xdr:colOff>
          <xdr:row>0</xdr:row>
          <xdr:rowOff>180975</xdr:rowOff>
        </xdr:to>
        <xdr:sp>
          <xdr:nvSpPr>
            <xdr:cNvPr id="8238" name="Check Box 46" hidden="1">
              <a:extLst>
                <a:ext uri="{63B3BB69-23CF-44E3-9099-C40C66FF867C}">
                  <a14:compatExt spid="_x0000_s8238"/>
                </a:ext>
              </a:extLst>
            </xdr:cNvPr>
            <xdr:cNvSpPr/>
          </xdr:nvSpPr>
          <xdr:spPr>
            <a:xfrm>
              <a:off x="0" y="0"/>
              <a:ext cx="406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635000</xdr:colOff>
          <xdr:row>1</xdr:row>
          <xdr:rowOff>41275</xdr:rowOff>
        </xdr:to>
        <xdr:sp>
          <xdr:nvSpPr>
            <xdr:cNvPr id="8239" name="Check Box 47" hidden="1">
              <a:extLst>
                <a:ext uri="{63B3BB69-23CF-44E3-9099-C40C66FF867C}">
                  <a14:compatExt spid="_x0000_s8239"/>
                </a:ext>
              </a:extLst>
            </xdr:cNvPr>
            <xdr:cNvSpPr/>
          </xdr:nvSpPr>
          <xdr:spPr>
            <a:xfrm>
              <a:off x="0" y="0"/>
              <a:ext cx="635000" cy="374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635000</xdr:colOff>
          <xdr:row>1</xdr:row>
          <xdr:rowOff>15875</xdr:rowOff>
        </xdr:to>
        <xdr:sp>
          <xdr:nvSpPr>
            <xdr:cNvPr id="8240" name="Check Box 48" hidden="1">
              <a:extLst>
                <a:ext uri="{63B3BB69-23CF-44E3-9099-C40C66FF867C}">
                  <a14:compatExt spid="_x0000_s8240"/>
                </a:ext>
              </a:extLst>
            </xdr:cNvPr>
            <xdr:cNvSpPr/>
          </xdr:nvSpPr>
          <xdr:spPr>
            <a:xfrm>
              <a:off x="0" y="0"/>
              <a:ext cx="6350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406400</xdr:colOff>
          <xdr:row>0</xdr:row>
          <xdr:rowOff>165100</xdr:rowOff>
        </xdr:to>
        <xdr:sp>
          <xdr:nvSpPr>
            <xdr:cNvPr id="8241" name="Check Box 49" hidden="1">
              <a:extLst>
                <a:ext uri="{63B3BB69-23CF-44E3-9099-C40C66FF867C}">
                  <a14:compatExt spid="_x0000_s8241"/>
                </a:ext>
              </a:extLst>
            </xdr:cNvPr>
            <xdr:cNvSpPr/>
          </xdr:nvSpPr>
          <xdr:spPr>
            <a:xfrm>
              <a:off x="0" y="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635000</xdr:colOff>
          <xdr:row>0</xdr:row>
          <xdr:rowOff>282575</xdr:rowOff>
        </xdr:to>
        <xdr:sp>
          <xdr:nvSpPr>
            <xdr:cNvPr id="8242" name="Check Box 50" hidden="1">
              <a:extLst>
                <a:ext uri="{63B3BB69-23CF-44E3-9099-C40C66FF867C}">
                  <a14:compatExt spid="_x0000_s8242"/>
                </a:ext>
              </a:extLst>
            </xdr:cNvPr>
            <xdr:cNvSpPr/>
          </xdr:nvSpPr>
          <xdr:spPr>
            <a:xfrm>
              <a:off x="0" y="0"/>
              <a:ext cx="635000" cy="2825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355600</xdr:colOff>
          <xdr:row>1</xdr:row>
          <xdr:rowOff>53975</xdr:rowOff>
        </xdr:to>
        <xdr:sp>
          <xdr:nvSpPr>
            <xdr:cNvPr id="8243" name="Check Box 51" hidden="1">
              <a:extLst>
                <a:ext uri="{63B3BB69-23CF-44E3-9099-C40C66FF867C}">
                  <a14:compatExt spid="_x0000_s8243"/>
                </a:ext>
              </a:extLst>
            </xdr:cNvPr>
            <xdr:cNvSpPr/>
          </xdr:nvSpPr>
          <xdr:spPr>
            <a:xfrm>
              <a:off x="0" y="0"/>
              <a:ext cx="355600" cy="387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355600</xdr:colOff>
          <xdr:row>1</xdr:row>
          <xdr:rowOff>15875</xdr:rowOff>
        </xdr:to>
        <xdr:sp>
          <xdr:nvSpPr>
            <xdr:cNvPr id="8244" name="Check Box 52" hidden="1">
              <a:extLst>
                <a:ext uri="{63B3BB69-23CF-44E3-9099-C40C66FF867C}">
                  <a14:compatExt spid="_x0000_s8244"/>
                </a:ext>
              </a:extLst>
            </xdr:cNvPr>
            <xdr:cNvSpPr/>
          </xdr:nvSpPr>
          <xdr:spPr>
            <a:xfrm>
              <a:off x="0" y="0"/>
              <a:ext cx="3556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406400</xdr:colOff>
          <xdr:row>0</xdr:row>
          <xdr:rowOff>165100</xdr:rowOff>
        </xdr:to>
        <xdr:sp>
          <xdr:nvSpPr>
            <xdr:cNvPr id="8245" name="Check Box 53" hidden="1">
              <a:extLst>
                <a:ext uri="{63B3BB69-23CF-44E3-9099-C40C66FF867C}">
                  <a14:compatExt spid="_x0000_s8245"/>
                </a:ext>
              </a:extLst>
            </xdr:cNvPr>
            <xdr:cNvSpPr/>
          </xdr:nvSpPr>
          <xdr:spPr>
            <a:xfrm>
              <a:off x="0" y="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355600</xdr:colOff>
          <xdr:row>1</xdr:row>
          <xdr:rowOff>152400</xdr:rowOff>
        </xdr:to>
        <xdr:sp>
          <xdr:nvSpPr>
            <xdr:cNvPr id="8246" name="Check Box 54" hidden="1">
              <a:extLst>
                <a:ext uri="{63B3BB69-23CF-44E3-9099-C40C66FF867C}">
                  <a14:compatExt spid="_x0000_s8246"/>
                </a:ext>
              </a:extLst>
            </xdr:cNvPr>
            <xdr:cNvSpPr/>
          </xdr:nvSpPr>
          <xdr:spPr>
            <a:xfrm>
              <a:off x="0" y="0"/>
              <a:ext cx="355600" cy="485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206375</xdr:rowOff>
        </xdr:to>
        <xdr:sp>
          <xdr:nvSpPr>
            <xdr:cNvPr id="8247" name="Check Box 55" hidden="1">
              <a:extLst>
                <a:ext uri="{63B3BB69-23CF-44E3-9099-C40C66FF867C}">
                  <a14:compatExt spid="_x0000_s8247"/>
                </a:ext>
              </a:extLst>
            </xdr:cNvPr>
            <xdr:cNvSpPr/>
          </xdr:nvSpPr>
          <xdr:spPr>
            <a:xfrm>
              <a:off x="0" y="0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168275</xdr:rowOff>
        </xdr:to>
        <xdr:sp>
          <xdr:nvSpPr>
            <xdr:cNvPr id="8248" name="Check Box 56" hidden="1">
              <a:extLst>
                <a:ext uri="{63B3BB69-23CF-44E3-9099-C40C66FF867C}">
                  <a14:compatExt spid="_x0000_s8248"/>
                </a:ext>
              </a:extLst>
            </xdr:cNvPr>
            <xdr:cNvSpPr/>
          </xdr:nvSpPr>
          <xdr:spPr>
            <a:xfrm>
              <a:off x="0" y="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168275</xdr:rowOff>
        </xdr:to>
        <xdr:sp>
          <xdr:nvSpPr>
            <xdr:cNvPr id="8249" name="Check Box 57" hidden="1">
              <a:extLst>
                <a:ext uri="{63B3BB69-23CF-44E3-9099-C40C66FF867C}">
                  <a14:compatExt spid="_x0000_s8249"/>
                </a:ext>
              </a:extLst>
            </xdr:cNvPr>
            <xdr:cNvSpPr/>
          </xdr:nvSpPr>
          <xdr:spPr>
            <a:xfrm>
              <a:off x="0" y="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50800</xdr:colOff>
          <xdr:row>0</xdr:row>
          <xdr:rowOff>180975</xdr:rowOff>
        </xdr:to>
        <xdr:sp>
          <xdr:nvSpPr>
            <xdr:cNvPr id="8250" name="Check Box 58" hidden="1">
              <a:extLst>
                <a:ext uri="{63B3BB69-23CF-44E3-9099-C40C66FF867C}">
                  <a14:compatExt spid="_x0000_s8250"/>
                </a:ext>
              </a:extLst>
            </xdr:cNvPr>
            <xdr:cNvSpPr/>
          </xdr:nvSpPr>
          <xdr:spPr>
            <a:xfrm>
              <a:off x="0" y="0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596900</xdr:colOff>
          <xdr:row>0</xdr:row>
          <xdr:rowOff>168275</xdr:rowOff>
        </xdr:to>
        <xdr:sp>
          <xdr:nvSpPr>
            <xdr:cNvPr id="8251" name="Check Box 59" hidden="1">
              <a:extLst>
                <a:ext uri="{63B3BB69-23CF-44E3-9099-C40C66FF867C}">
                  <a14:compatExt spid="_x0000_s8251"/>
                </a:ext>
              </a:extLst>
            </xdr:cNvPr>
            <xdr:cNvSpPr/>
          </xdr:nvSpPr>
          <xdr:spPr>
            <a:xfrm>
              <a:off x="0" y="0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596900</xdr:colOff>
          <xdr:row>0</xdr:row>
          <xdr:rowOff>168275</xdr:rowOff>
        </xdr:to>
        <xdr:sp>
          <xdr:nvSpPr>
            <xdr:cNvPr id="8252" name="Check Box 60" hidden="1">
              <a:extLst>
                <a:ext uri="{63B3BB69-23CF-44E3-9099-C40C66FF867C}">
                  <a14:compatExt spid="_x0000_s8252"/>
                </a:ext>
              </a:extLst>
            </xdr:cNvPr>
            <xdr:cNvSpPr/>
          </xdr:nvSpPr>
          <xdr:spPr>
            <a:xfrm>
              <a:off x="0" y="0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38100</xdr:colOff>
          <xdr:row>0</xdr:row>
          <xdr:rowOff>180975</xdr:rowOff>
        </xdr:to>
        <xdr:sp>
          <xdr:nvSpPr>
            <xdr:cNvPr id="8253" name="Check Box 61" hidden="1">
              <a:extLst>
                <a:ext uri="{63B3BB69-23CF-44E3-9099-C40C66FF867C}">
                  <a14:compatExt spid="_x0000_s8253"/>
                </a:ext>
              </a:extLst>
            </xdr:cNvPr>
            <xdr:cNvSpPr/>
          </xdr:nvSpPr>
          <xdr:spPr>
            <a:xfrm>
              <a:off x="0" y="0"/>
              <a:ext cx="774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660400</xdr:colOff>
          <xdr:row>0</xdr:row>
          <xdr:rowOff>180975</xdr:rowOff>
        </xdr:to>
        <xdr:sp>
          <xdr:nvSpPr>
            <xdr:cNvPr id="8254" name="Check Box 62" hidden="1">
              <a:extLst>
                <a:ext uri="{63B3BB69-23CF-44E3-9099-C40C66FF867C}">
                  <a14:compatExt spid="_x0000_s8254"/>
                </a:ext>
              </a:extLst>
            </xdr:cNvPr>
            <xdr:cNvSpPr/>
          </xdr:nvSpPr>
          <xdr:spPr>
            <a:xfrm>
              <a:off x="0" y="0"/>
              <a:ext cx="660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342900</xdr:colOff>
          <xdr:row>0</xdr:row>
          <xdr:rowOff>180975</xdr:rowOff>
        </xdr:to>
        <xdr:sp>
          <xdr:nvSpPr>
            <xdr:cNvPr id="8255" name="Check Box 63" hidden="1">
              <a:extLst>
                <a:ext uri="{63B3BB69-23CF-44E3-9099-C40C66FF867C}">
                  <a14:compatExt spid="_x0000_s8255"/>
                </a:ext>
              </a:extLst>
            </xdr:cNvPr>
            <xdr:cNvSpPr/>
          </xdr:nvSpPr>
          <xdr:spPr>
            <a:xfrm>
              <a:off x="0" y="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168275</xdr:rowOff>
        </xdr:to>
        <xdr:sp>
          <xdr:nvSpPr>
            <xdr:cNvPr id="8256" name="Check Box 64" hidden="1">
              <a:extLst>
                <a:ext uri="{63B3BB69-23CF-44E3-9099-C40C66FF867C}">
                  <a14:compatExt spid="_x0000_s8256"/>
                </a:ext>
              </a:extLst>
            </xdr:cNvPr>
            <xdr:cNvSpPr/>
          </xdr:nvSpPr>
          <xdr:spPr>
            <a:xfrm>
              <a:off x="0" y="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406400</xdr:colOff>
          <xdr:row>0</xdr:row>
          <xdr:rowOff>165100</xdr:rowOff>
        </xdr:to>
        <xdr:sp>
          <xdr:nvSpPr>
            <xdr:cNvPr id="8257" name="Check Box 65" hidden="1">
              <a:extLst>
                <a:ext uri="{63B3BB69-23CF-44E3-9099-C40C66FF867C}">
                  <a14:compatExt spid="_x0000_s8257"/>
                </a:ext>
              </a:extLst>
            </xdr:cNvPr>
            <xdr:cNvSpPr/>
          </xdr:nvSpPr>
          <xdr:spPr>
            <a:xfrm>
              <a:off x="0" y="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406400</xdr:colOff>
          <xdr:row>0</xdr:row>
          <xdr:rowOff>165100</xdr:rowOff>
        </xdr:to>
        <xdr:sp>
          <xdr:nvSpPr>
            <xdr:cNvPr id="8258" name="Check Box 66" hidden="1">
              <a:extLst>
                <a:ext uri="{63B3BB69-23CF-44E3-9099-C40C66FF867C}">
                  <a14:compatExt spid="_x0000_s8258"/>
                </a:ext>
              </a:extLst>
            </xdr:cNvPr>
            <xdr:cNvSpPr/>
          </xdr:nvSpPr>
          <xdr:spPr>
            <a:xfrm>
              <a:off x="0" y="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206375</xdr:rowOff>
        </xdr:to>
        <xdr:sp>
          <xdr:nvSpPr>
            <xdr:cNvPr id="8259" name="Check Box 67" hidden="1">
              <a:extLst>
                <a:ext uri="{63B3BB69-23CF-44E3-9099-C40C66FF867C}">
                  <a14:compatExt spid="_x0000_s8259"/>
                </a:ext>
              </a:extLst>
            </xdr:cNvPr>
            <xdr:cNvSpPr/>
          </xdr:nvSpPr>
          <xdr:spPr>
            <a:xfrm>
              <a:off x="0" y="0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168275</xdr:rowOff>
        </xdr:to>
        <xdr:sp>
          <xdr:nvSpPr>
            <xdr:cNvPr id="8260" name="Check Box 68" hidden="1">
              <a:extLst>
                <a:ext uri="{63B3BB69-23CF-44E3-9099-C40C66FF867C}">
                  <a14:compatExt spid="_x0000_s8260"/>
                </a:ext>
              </a:extLst>
            </xdr:cNvPr>
            <xdr:cNvSpPr/>
          </xdr:nvSpPr>
          <xdr:spPr>
            <a:xfrm>
              <a:off x="0" y="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168275</xdr:rowOff>
        </xdr:to>
        <xdr:sp>
          <xdr:nvSpPr>
            <xdr:cNvPr id="8261" name="Check Box 69" hidden="1">
              <a:extLst>
                <a:ext uri="{63B3BB69-23CF-44E3-9099-C40C66FF867C}">
                  <a14:compatExt spid="_x0000_s8261"/>
                </a:ext>
              </a:extLst>
            </xdr:cNvPr>
            <xdr:cNvSpPr/>
          </xdr:nvSpPr>
          <xdr:spPr>
            <a:xfrm>
              <a:off x="0" y="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519430</xdr:colOff>
          <xdr:row>0</xdr:row>
          <xdr:rowOff>253365</xdr:rowOff>
        </xdr:to>
        <xdr:sp>
          <xdr:nvSpPr>
            <xdr:cNvPr id="8262" name="Check Box 70" hidden="1">
              <a:extLst>
                <a:ext uri="{63B3BB69-23CF-44E3-9099-C40C66FF867C}">
                  <a14:compatExt spid="_x0000_s8262"/>
                </a:ext>
              </a:extLst>
            </xdr:cNvPr>
            <xdr:cNvSpPr/>
          </xdr:nvSpPr>
          <xdr:spPr>
            <a:xfrm>
              <a:off x="0" y="0"/>
              <a:ext cx="519430" cy="2533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292100</xdr:colOff>
          <xdr:row>2</xdr:row>
          <xdr:rowOff>44450</xdr:rowOff>
        </xdr:to>
        <xdr:sp>
          <xdr:nvSpPr>
            <xdr:cNvPr id="8263" name="Check Box 71" hidden="1">
              <a:extLst>
                <a:ext uri="{63B3BB69-23CF-44E3-9099-C40C66FF867C}">
                  <a14:compatExt spid="_x0000_s8263"/>
                </a:ext>
              </a:extLst>
            </xdr:cNvPr>
            <xdr:cNvSpPr/>
          </xdr:nvSpPr>
          <xdr:spPr>
            <a:xfrm>
              <a:off x="0" y="0"/>
              <a:ext cx="1028700" cy="5937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50800</xdr:colOff>
          <xdr:row>0</xdr:row>
          <xdr:rowOff>209550</xdr:rowOff>
        </xdr:to>
        <xdr:sp>
          <xdr:nvSpPr>
            <xdr:cNvPr id="8264" name="Check Box 72" hidden="1">
              <a:extLst>
                <a:ext uri="{63B3BB69-23CF-44E3-9099-C40C66FF867C}">
                  <a14:compatExt spid="_x0000_s8264"/>
                </a:ext>
              </a:extLst>
            </xdr:cNvPr>
            <xdr:cNvSpPr/>
          </xdr:nvSpPr>
          <xdr:spPr>
            <a:xfrm>
              <a:off x="0" y="0"/>
              <a:ext cx="7874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635000</xdr:colOff>
          <xdr:row>0</xdr:row>
          <xdr:rowOff>201295</xdr:rowOff>
        </xdr:to>
        <xdr:sp>
          <xdr:nvSpPr>
            <xdr:cNvPr id="8265" name="Check Box 73" hidden="1">
              <a:extLst>
                <a:ext uri="{63B3BB69-23CF-44E3-9099-C40C66FF867C}">
                  <a14:compatExt spid="_x0000_s8265"/>
                </a:ext>
              </a:extLst>
            </xdr:cNvPr>
            <xdr:cNvSpPr/>
          </xdr:nvSpPr>
          <xdr:spPr>
            <a:xfrm>
              <a:off x="0" y="0"/>
              <a:ext cx="6350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635000</xdr:colOff>
          <xdr:row>0</xdr:row>
          <xdr:rowOff>209550</xdr:rowOff>
        </xdr:to>
        <xdr:sp>
          <xdr:nvSpPr>
            <xdr:cNvPr id="8266" name="Check Box 74" hidden="1">
              <a:extLst>
                <a:ext uri="{63B3BB69-23CF-44E3-9099-C40C66FF867C}">
                  <a14:compatExt spid="_x0000_s8266"/>
                </a:ext>
              </a:extLst>
            </xdr:cNvPr>
            <xdr:cNvSpPr/>
          </xdr:nvSpPr>
          <xdr:spPr>
            <a:xfrm>
              <a:off x="0" y="0"/>
              <a:ext cx="635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698500</xdr:colOff>
          <xdr:row>0</xdr:row>
          <xdr:rowOff>209550</xdr:rowOff>
        </xdr:to>
        <xdr:sp>
          <xdr:nvSpPr>
            <xdr:cNvPr id="8267" name="Check Box 75" hidden="1">
              <a:extLst>
                <a:ext uri="{63B3BB69-23CF-44E3-9099-C40C66FF867C}">
                  <a14:compatExt spid="_x0000_s8267"/>
                </a:ext>
              </a:extLst>
            </xdr:cNvPr>
            <xdr:cNvSpPr/>
          </xdr:nvSpPr>
          <xdr:spPr>
            <a:xfrm>
              <a:off x="0" y="0"/>
              <a:ext cx="6985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408940</xdr:colOff>
          <xdr:row>0</xdr:row>
          <xdr:rowOff>286385</xdr:rowOff>
        </xdr:to>
        <xdr:sp>
          <xdr:nvSpPr>
            <xdr:cNvPr id="8268" name="Check Box 76" hidden="1">
              <a:extLst>
                <a:ext uri="{63B3BB69-23CF-44E3-9099-C40C66FF867C}">
                  <a14:compatExt spid="_x0000_s8268"/>
                </a:ext>
              </a:extLst>
            </xdr:cNvPr>
            <xdr:cNvSpPr/>
          </xdr:nvSpPr>
          <xdr:spPr>
            <a:xfrm>
              <a:off x="0" y="0"/>
              <a:ext cx="40894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408940</xdr:colOff>
          <xdr:row>0</xdr:row>
          <xdr:rowOff>204470</xdr:rowOff>
        </xdr:to>
        <xdr:sp>
          <xdr:nvSpPr>
            <xdr:cNvPr id="8269" name="Check Box 77" hidden="1">
              <a:extLst>
                <a:ext uri="{63B3BB69-23CF-44E3-9099-C40C66FF867C}">
                  <a14:compatExt spid="_x0000_s8269"/>
                </a:ext>
              </a:extLst>
            </xdr:cNvPr>
            <xdr:cNvSpPr/>
          </xdr:nvSpPr>
          <xdr:spPr>
            <a:xfrm>
              <a:off x="0" y="0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368300</xdr:colOff>
          <xdr:row>2</xdr:row>
          <xdr:rowOff>31750</xdr:rowOff>
        </xdr:to>
        <xdr:sp>
          <xdr:nvSpPr>
            <xdr:cNvPr id="8270" name="Check Box 78" hidden="1">
              <a:extLst>
                <a:ext uri="{63B3BB69-23CF-44E3-9099-C40C66FF867C}">
                  <a14:compatExt spid="_x0000_s8270"/>
                </a:ext>
              </a:extLst>
            </xdr:cNvPr>
            <xdr:cNvSpPr/>
          </xdr:nvSpPr>
          <xdr:spPr>
            <a:xfrm>
              <a:off x="0" y="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168275</xdr:rowOff>
        </xdr:to>
        <xdr:sp>
          <xdr:nvSpPr>
            <xdr:cNvPr id="8271" name="Check Box 79" hidden="1">
              <a:extLst>
                <a:ext uri="{63B3BB69-23CF-44E3-9099-C40C66FF867C}">
                  <a14:compatExt spid="_x0000_s8271"/>
                </a:ext>
              </a:extLst>
            </xdr:cNvPr>
            <xdr:cNvSpPr/>
          </xdr:nvSpPr>
          <xdr:spPr>
            <a:xfrm>
              <a:off x="0" y="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168275</xdr:rowOff>
        </xdr:to>
        <xdr:sp>
          <xdr:nvSpPr>
            <xdr:cNvPr id="8272" name="Check Box 80" hidden="1">
              <a:extLst>
                <a:ext uri="{63B3BB69-23CF-44E3-9099-C40C66FF867C}">
                  <a14:compatExt spid="_x0000_s8272"/>
                </a:ext>
              </a:extLst>
            </xdr:cNvPr>
            <xdr:cNvSpPr/>
          </xdr:nvSpPr>
          <xdr:spPr>
            <a:xfrm>
              <a:off x="0" y="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168275</xdr:rowOff>
        </xdr:to>
        <xdr:sp>
          <xdr:nvSpPr>
            <xdr:cNvPr id="8273" name="Check Box 81" hidden="1">
              <a:extLst>
                <a:ext uri="{63B3BB69-23CF-44E3-9099-C40C66FF867C}">
                  <a14:compatExt spid="_x0000_s8273"/>
                </a:ext>
              </a:extLst>
            </xdr:cNvPr>
            <xdr:cNvSpPr/>
          </xdr:nvSpPr>
          <xdr:spPr>
            <a:xfrm>
              <a:off x="0" y="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393700</xdr:colOff>
          <xdr:row>0</xdr:row>
          <xdr:rowOff>168275</xdr:rowOff>
        </xdr:to>
        <xdr:sp>
          <xdr:nvSpPr>
            <xdr:cNvPr id="8274" name="Check Box 82" hidden="1">
              <a:extLst>
                <a:ext uri="{63B3BB69-23CF-44E3-9099-C40C66FF867C}">
                  <a14:compatExt spid="_x0000_s8274"/>
                </a:ext>
              </a:extLst>
            </xdr:cNvPr>
            <xdr:cNvSpPr/>
          </xdr:nvSpPr>
          <xdr:spPr>
            <a:xfrm>
              <a:off x="0" y="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11</xdr:row>
          <xdr:rowOff>146050</xdr:rowOff>
        </xdr:to>
        <xdr:sp>
          <xdr:nvSpPr>
            <xdr:cNvPr id="8275" name="Check Box 83" hidden="1">
              <a:extLst>
                <a:ext uri="{63B3BB69-23CF-44E3-9099-C40C66FF867C}">
                  <a14:compatExt spid="_x0000_s8275"/>
                </a:ext>
              </a:extLst>
            </xdr:cNvPr>
            <xdr:cNvSpPr/>
          </xdr:nvSpPr>
          <xdr:spPr>
            <a:xfrm>
              <a:off x="1955800" y="2457450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8276" name="Check Box 84" hidden="1">
              <a:extLst>
                <a:ext uri="{63B3BB69-23CF-44E3-9099-C40C66FF867C}">
                  <a14:compatExt spid="_x0000_s8276"/>
                </a:ext>
              </a:extLst>
            </xdr:cNvPr>
            <xdr:cNvSpPr/>
          </xdr:nvSpPr>
          <xdr:spPr>
            <a:xfrm>
              <a:off x="1270000" y="81057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23495</xdr:rowOff>
        </xdr:to>
        <xdr:sp>
          <xdr:nvSpPr>
            <xdr:cNvPr id="8277" name="Check Box 85" hidden="1">
              <a:extLst>
                <a:ext uri="{63B3BB69-23CF-44E3-9099-C40C66FF867C}">
                  <a14:compatExt spid="_x0000_s8277"/>
                </a:ext>
              </a:extLst>
            </xdr:cNvPr>
            <xdr:cNvSpPr/>
          </xdr:nvSpPr>
          <xdr:spPr>
            <a:xfrm>
              <a:off x="1200785" y="1586230"/>
              <a:ext cx="411480" cy="281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8278" name="Check Box 86" hidden="1">
              <a:extLst>
                <a:ext uri="{63B3BB69-23CF-44E3-9099-C40C66FF867C}">
                  <a14:compatExt spid="_x0000_s8278"/>
                </a:ext>
              </a:extLst>
            </xdr:cNvPr>
            <xdr:cNvSpPr/>
          </xdr:nvSpPr>
          <xdr:spPr>
            <a:xfrm>
              <a:off x="4662170" y="81057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8279" name="Check Box 87" hidden="1">
              <a:extLst>
                <a:ext uri="{63B3BB69-23CF-44E3-9099-C40C66FF867C}">
                  <a14:compatExt spid="_x0000_s8279"/>
                </a:ext>
              </a:extLst>
            </xdr:cNvPr>
            <xdr:cNvSpPr/>
          </xdr:nvSpPr>
          <xdr:spPr>
            <a:xfrm>
              <a:off x="6503670" y="81057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8280" name="Check Box 88" hidden="1">
              <a:extLst>
                <a:ext uri="{63B3BB69-23CF-44E3-9099-C40C66FF867C}">
                  <a14:compatExt spid="_x0000_s8280"/>
                </a:ext>
              </a:extLst>
            </xdr:cNvPr>
            <xdr:cNvSpPr/>
          </xdr:nvSpPr>
          <xdr:spPr>
            <a:xfrm>
              <a:off x="7900670" y="8118475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8281" name="Check Box 89" hidden="1">
              <a:extLst>
                <a:ext uri="{63B3BB69-23CF-44E3-9099-C40C66FF867C}">
                  <a14:compatExt spid="_x0000_s8281"/>
                </a:ext>
              </a:extLst>
            </xdr:cNvPr>
            <xdr:cNvSpPr/>
          </xdr:nvSpPr>
          <xdr:spPr>
            <a:xfrm>
              <a:off x="1968500" y="2924175"/>
              <a:ext cx="7874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11</xdr:row>
          <xdr:rowOff>146050</xdr:rowOff>
        </xdr:to>
        <xdr:sp>
          <xdr:nvSpPr>
            <xdr:cNvPr id="8282" name="Check Box 90" hidden="1">
              <a:extLst>
                <a:ext uri="{63B3BB69-23CF-44E3-9099-C40C66FF867C}">
                  <a14:compatExt spid="_x0000_s8282"/>
                </a:ext>
              </a:extLst>
            </xdr:cNvPr>
            <xdr:cNvSpPr/>
          </xdr:nvSpPr>
          <xdr:spPr>
            <a:xfrm>
              <a:off x="4192270" y="2457450"/>
              <a:ext cx="406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6</xdr:col>
          <xdr:colOff>1054100</xdr:colOff>
          <xdr:row>12</xdr:row>
          <xdr:rowOff>6350</xdr:rowOff>
        </xdr:to>
        <xdr:sp>
          <xdr:nvSpPr>
            <xdr:cNvPr id="8283" name="Check Box 91" hidden="1">
              <a:extLst>
                <a:ext uri="{63B3BB69-23CF-44E3-9099-C40C66FF867C}">
                  <a14:compatExt spid="_x0000_s8283"/>
                </a:ext>
              </a:extLst>
            </xdr:cNvPr>
            <xdr:cNvSpPr/>
          </xdr:nvSpPr>
          <xdr:spPr>
            <a:xfrm>
              <a:off x="5030470" y="2339975"/>
              <a:ext cx="635000" cy="374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6</xdr:col>
          <xdr:colOff>1054100</xdr:colOff>
          <xdr:row>12</xdr:row>
          <xdr:rowOff>196850</xdr:rowOff>
        </xdr:to>
        <xdr:sp>
          <xdr:nvSpPr>
            <xdr:cNvPr id="8284" name="Check Box 92" hidden="1">
              <a:extLst>
                <a:ext uri="{63B3BB69-23CF-44E3-9099-C40C66FF867C}">
                  <a14:compatExt spid="_x0000_s8284"/>
                </a:ext>
              </a:extLst>
            </xdr:cNvPr>
            <xdr:cNvSpPr/>
          </xdr:nvSpPr>
          <xdr:spPr>
            <a:xfrm>
              <a:off x="5030470" y="2555875"/>
              <a:ext cx="6350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130175</xdr:rowOff>
        </xdr:to>
        <xdr:sp>
          <xdr:nvSpPr>
            <xdr:cNvPr id="8285" name="Check Box 93" hidden="1">
              <a:extLst>
                <a:ext uri="{63B3BB69-23CF-44E3-9099-C40C66FF867C}">
                  <a14:compatExt spid="_x0000_s8285"/>
                </a:ext>
              </a:extLst>
            </xdr:cNvPr>
            <xdr:cNvSpPr/>
          </xdr:nvSpPr>
          <xdr:spPr>
            <a:xfrm>
              <a:off x="4192270" y="288925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6</xdr:col>
          <xdr:colOff>1054100</xdr:colOff>
          <xdr:row>13</xdr:row>
          <xdr:rowOff>155575</xdr:rowOff>
        </xdr:to>
        <xdr:sp>
          <xdr:nvSpPr>
            <xdr:cNvPr id="8286" name="Check Box 94" hidden="1">
              <a:extLst>
                <a:ext uri="{63B3BB69-23CF-44E3-9099-C40C66FF867C}">
                  <a14:compatExt spid="_x0000_s8286"/>
                </a:ext>
              </a:extLst>
            </xdr:cNvPr>
            <xdr:cNvSpPr/>
          </xdr:nvSpPr>
          <xdr:spPr>
            <a:xfrm>
              <a:off x="5030470" y="2797175"/>
              <a:ext cx="635000" cy="2825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6350</xdr:rowOff>
        </xdr:to>
        <xdr:sp>
          <xdr:nvSpPr>
            <xdr:cNvPr id="8287" name="Check Box 95" hidden="1">
              <a:extLst>
                <a:ext uri="{63B3BB69-23CF-44E3-9099-C40C66FF867C}">
                  <a14:compatExt spid="_x0000_s8287"/>
                </a:ext>
              </a:extLst>
            </xdr:cNvPr>
            <xdr:cNvSpPr/>
          </xdr:nvSpPr>
          <xdr:spPr>
            <a:xfrm>
              <a:off x="8256270" y="2327275"/>
              <a:ext cx="355600" cy="387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12</xdr:row>
          <xdr:rowOff>196850</xdr:rowOff>
        </xdr:to>
        <xdr:sp>
          <xdr:nvSpPr>
            <xdr:cNvPr id="8288" name="Check Box 96" hidden="1">
              <a:extLst>
                <a:ext uri="{63B3BB69-23CF-44E3-9099-C40C66FF867C}">
                  <a14:compatExt spid="_x0000_s8288"/>
                </a:ext>
              </a:extLst>
            </xdr:cNvPr>
            <xdr:cNvSpPr/>
          </xdr:nvSpPr>
          <xdr:spPr>
            <a:xfrm>
              <a:off x="8256270" y="2555875"/>
              <a:ext cx="3556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130175</xdr:rowOff>
        </xdr:to>
        <xdr:sp>
          <xdr:nvSpPr>
            <xdr:cNvPr id="8289" name="Check Box 97" hidden="1">
              <a:extLst>
                <a:ext uri="{63B3BB69-23CF-44E3-9099-C40C66FF867C}">
                  <a14:compatExt spid="_x0000_s8289"/>
                </a:ext>
              </a:extLst>
            </xdr:cNvPr>
            <xdr:cNvSpPr/>
          </xdr:nvSpPr>
          <xdr:spPr>
            <a:xfrm>
              <a:off x="7405370" y="288925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79375</xdr:rowOff>
        </xdr:to>
        <xdr:sp>
          <xdr:nvSpPr>
            <xdr:cNvPr id="8290" name="Check Box 98" hidden="1">
              <a:extLst>
                <a:ext uri="{63B3BB69-23CF-44E3-9099-C40C66FF867C}">
                  <a14:compatExt spid="_x0000_s8290"/>
                </a:ext>
              </a:extLst>
            </xdr:cNvPr>
            <xdr:cNvSpPr/>
          </xdr:nvSpPr>
          <xdr:spPr>
            <a:xfrm>
              <a:off x="8256270" y="2733675"/>
              <a:ext cx="355600" cy="485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3175</xdr:rowOff>
        </xdr:to>
        <xdr:sp>
          <xdr:nvSpPr>
            <xdr:cNvPr id="8291" name="Check Box 99" hidden="1">
              <a:extLst>
                <a:ext uri="{63B3BB69-23CF-44E3-9099-C40C66FF867C}">
                  <a14:compatExt spid="_x0000_s8291"/>
                </a:ext>
              </a:extLst>
            </xdr:cNvPr>
            <xdr:cNvSpPr/>
          </xdr:nvSpPr>
          <xdr:spPr>
            <a:xfrm>
              <a:off x="7265670" y="120967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3</xdr:row>
          <xdr:rowOff>180975</xdr:rowOff>
        </xdr:to>
        <xdr:sp>
          <xdr:nvSpPr>
            <xdr:cNvPr id="8292" name="Check Box 100" hidden="1">
              <a:extLst>
                <a:ext uri="{63B3BB69-23CF-44E3-9099-C40C66FF867C}">
                  <a14:compatExt spid="_x0000_s8292"/>
                </a:ext>
              </a:extLst>
            </xdr:cNvPr>
            <xdr:cNvSpPr/>
          </xdr:nvSpPr>
          <xdr:spPr>
            <a:xfrm>
              <a:off x="8065770" y="77787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4</xdr:row>
          <xdr:rowOff>180975</xdr:rowOff>
        </xdr:to>
        <xdr:sp>
          <xdr:nvSpPr>
            <xdr:cNvPr id="8293" name="Check Box 101" hidden="1">
              <a:extLst>
                <a:ext uri="{63B3BB69-23CF-44E3-9099-C40C66FF867C}">
                  <a14:compatExt spid="_x0000_s8293"/>
                </a:ext>
              </a:extLst>
            </xdr:cNvPr>
            <xdr:cNvSpPr/>
          </xdr:nvSpPr>
          <xdr:spPr>
            <a:xfrm>
              <a:off x="8065770" y="99377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8294" name="Check Box 102" hidden="1">
              <a:extLst>
                <a:ext uri="{63B3BB69-23CF-44E3-9099-C40C66FF867C}">
                  <a14:compatExt spid="_x0000_s8294"/>
                </a:ext>
              </a:extLst>
            </xdr:cNvPr>
            <xdr:cNvSpPr/>
          </xdr:nvSpPr>
          <xdr:spPr>
            <a:xfrm>
              <a:off x="1955800" y="1844675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8</xdr:row>
          <xdr:rowOff>180975</xdr:rowOff>
        </xdr:to>
        <xdr:sp>
          <xdr:nvSpPr>
            <xdr:cNvPr id="8295" name="Check Box 103" hidden="1">
              <a:extLst>
                <a:ext uri="{63B3BB69-23CF-44E3-9099-C40C66FF867C}">
                  <a14:compatExt spid="_x0000_s8295"/>
                </a:ext>
              </a:extLst>
            </xdr:cNvPr>
            <xdr:cNvSpPr/>
          </xdr:nvSpPr>
          <xdr:spPr>
            <a:xfrm>
              <a:off x="2616200" y="1857375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9</xdr:row>
          <xdr:rowOff>180975</xdr:rowOff>
        </xdr:to>
        <xdr:sp>
          <xdr:nvSpPr>
            <xdr:cNvPr id="8296" name="Check Box 104" hidden="1">
              <a:extLst>
                <a:ext uri="{63B3BB69-23CF-44E3-9099-C40C66FF867C}">
                  <a14:compatExt spid="_x0000_s8296"/>
                </a:ext>
              </a:extLst>
            </xdr:cNvPr>
            <xdr:cNvSpPr/>
          </xdr:nvSpPr>
          <xdr:spPr>
            <a:xfrm>
              <a:off x="2616200" y="2073275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7</xdr:row>
          <xdr:rowOff>180975</xdr:rowOff>
        </xdr:to>
        <xdr:sp>
          <xdr:nvSpPr>
            <xdr:cNvPr id="8297" name="Check Box 105" hidden="1">
              <a:extLst>
                <a:ext uri="{63B3BB69-23CF-44E3-9099-C40C66FF867C}">
                  <a14:compatExt spid="_x0000_s8297"/>
                </a:ext>
              </a:extLst>
            </xdr:cNvPr>
            <xdr:cNvSpPr/>
          </xdr:nvSpPr>
          <xdr:spPr>
            <a:xfrm>
              <a:off x="3403600" y="1628775"/>
              <a:ext cx="774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7</xdr:row>
          <xdr:rowOff>180975</xdr:rowOff>
        </xdr:to>
        <xdr:sp>
          <xdr:nvSpPr>
            <xdr:cNvPr id="8298" name="Check Box 106" hidden="1">
              <a:extLst>
                <a:ext uri="{63B3BB69-23CF-44E3-9099-C40C66FF867C}">
                  <a14:compatExt spid="_x0000_s8298"/>
                </a:ext>
              </a:extLst>
            </xdr:cNvPr>
            <xdr:cNvSpPr/>
          </xdr:nvSpPr>
          <xdr:spPr>
            <a:xfrm>
              <a:off x="2717800" y="1628775"/>
              <a:ext cx="660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8299" name="Check Box 107" hidden="1">
              <a:extLst>
                <a:ext uri="{63B3BB69-23CF-44E3-9099-C40C66FF867C}">
                  <a14:compatExt spid="_x0000_s8299"/>
                </a:ext>
              </a:extLst>
            </xdr:cNvPr>
            <xdr:cNvSpPr/>
          </xdr:nvSpPr>
          <xdr:spPr>
            <a:xfrm>
              <a:off x="4306570" y="16287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117475</xdr:rowOff>
        </xdr:to>
        <xdr:sp>
          <xdr:nvSpPr>
            <xdr:cNvPr id="8300" name="Check Box 108" hidden="1">
              <a:extLst>
                <a:ext uri="{63B3BB69-23CF-44E3-9099-C40C66FF867C}">
                  <a14:compatExt spid="_x0000_s8300"/>
                </a:ext>
              </a:extLst>
            </xdr:cNvPr>
            <xdr:cNvSpPr/>
          </xdr:nvSpPr>
          <xdr:spPr>
            <a:xfrm>
              <a:off x="2527300" y="503237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8301" name="Check Box 109" hidden="1">
              <a:extLst>
                <a:ext uri="{63B3BB69-23CF-44E3-9099-C40C66FF867C}">
                  <a14:compatExt spid="_x0000_s8301"/>
                </a:ext>
              </a:extLst>
            </xdr:cNvPr>
            <xdr:cNvSpPr/>
          </xdr:nvSpPr>
          <xdr:spPr>
            <a:xfrm>
              <a:off x="7405370" y="249237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8302" name="Check Box 110" hidden="1">
              <a:extLst>
                <a:ext uri="{63B3BB69-23CF-44E3-9099-C40C66FF867C}">
                  <a14:compatExt spid="_x0000_s8302"/>
                </a:ext>
              </a:extLst>
            </xdr:cNvPr>
            <xdr:cNvSpPr/>
          </xdr:nvSpPr>
          <xdr:spPr>
            <a:xfrm>
              <a:off x="7405370" y="270827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3175</xdr:rowOff>
        </xdr:to>
        <xdr:sp>
          <xdr:nvSpPr>
            <xdr:cNvPr id="8303" name="Check Box 111" hidden="1">
              <a:extLst>
                <a:ext uri="{63B3BB69-23CF-44E3-9099-C40C66FF867C}">
                  <a14:compatExt spid="_x0000_s8303"/>
                </a:ext>
              </a:extLst>
            </xdr:cNvPr>
            <xdr:cNvSpPr/>
          </xdr:nvSpPr>
          <xdr:spPr>
            <a:xfrm>
              <a:off x="8065770" y="120967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4</xdr:row>
          <xdr:rowOff>180975</xdr:rowOff>
        </xdr:to>
        <xdr:sp>
          <xdr:nvSpPr>
            <xdr:cNvPr id="8304" name="Check Box 112" hidden="1">
              <a:extLst>
                <a:ext uri="{63B3BB69-23CF-44E3-9099-C40C66FF867C}">
                  <a14:compatExt spid="_x0000_s8304"/>
                </a:ext>
              </a:extLst>
            </xdr:cNvPr>
            <xdr:cNvSpPr/>
          </xdr:nvSpPr>
          <xdr:spPr>
            <a:xfrm>
              <a:off x="7265670" y="99377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3</xdr:row>
          <xdr:rowOff>180975</xdr:rowOff>
        </xdr:to>
        <xdr:sp>
          <xdr:nvSpPr>
            <xdr:cNvPr id="8305" name="Check Box 113" hidden="1">
              <a:extLst>
                <a:ext uri="{63B3BB69-23CF-44E3-9099-C40C66FF867C}">
                  <a14:compatExt spid="_x0000_s8305"/>
                </a:ext>
              </a:extLst>
            </xdr:cNvPr>
            <xdr:cNvSpPr/>
          </xdr:nvSpPr>
          <xdr:spPr>
            <a:xfrm>
              <a:off x="7265670" y="77787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12</xdr:row>
          <xdr:rowOff>196850</xdr:rowOff>
        </xdr:to>
        <xdr:sp>
          <xdr:nvSpPr>
            <xdr:cNvPr id="8306" name="Check Box 114" hidden="1">
              <a:extLst>
                <a:ext uri="{63B3BB69-23CF-44E3-9099-C40C66FF867C}">
                  <a14:compatExt spid="_x0000_s8306"/>
                </a:ext>
              </a:extLst>
            </xdr:cNvPr>
            <xdr:cNvSpPr/>
          </xdr:nvSpPr>
          <xdr:spPr>
            <a:xfrm>
              <a:off x="1144270" y="2651760"/>
              <a:ext cx="519430" cy="2533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24</xdr:row>
          <xdr:rowOff>111125</xdr:rowOff>
        </xdr:to>
        <xdr:sp>
          <xdr:nvSpPr>
            <xdr:cNvPr id="8307" name="Check Box 115" hidden="1">
              <a:extLst>
                <a:ext uri="{63B3BB69-23CF-44E3-9099-C40C66FF867C}">
                  <a14:compatExt spid="_x0000_s8307"/>
                </a:ext>
              </a:extLst>
            </xdr:cNvPr>
            <xdr:cNvSpPr/>
          </xdr:nvSpPr>
          <xdr:spPr>
            <a:xfrm>
              <a:off x="1765300" y="4816475"/>
              <a:ext cx="1028700" cy="5937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12</xdr:row>
          <xdr:rowOff>146050</xdr:rowOff>
        </xdr:to>
        <xdr:sp>
          <xdr:nvSpPr>
            <xdr:cNvPr id="8308" name="Check Box 116" hidden="1">
              <a:extLst>
                <a:ext uri="{63B3BB69-23CF-44E3-9099-C40C66FF867C}">
                  <a14:compatExt spid="_x0000_s8308"/>
                </a:ext>
              </a:extLst>
            </xdr:cNvPr>
            <xdr:cNvSpPr/>
          </xdr:nvSpPr>
          <xdr:spPr>
            <a:xfrm>
              <a:off x="1955800" y="2644775"/>
              <a:ext cx="7874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180975</xdr:rowOff>
        </xdr:from>
        <xdr:to>
          <xdr:col>2</xdr:col>
          <xdr:colOff>182245</xdr:colOff>
          <xdr:row>13</xdr:row>
          <xdr:rowOff>166370</xdr:rowOff>
        </xdr:to>
        <xdr:sp>
          <xdr:nvSpPr>
            <xdr:cNvPr id="8309" name="Check Box 117" hidden="1">
              <a:extLst>
                <a:ext uri="{63B3BB69-23CF-44E3-9099-C40C66FF867C}">
                  <a14:compatExt spid="_x0000_s8309"/>
                </a:ext>
              </a:extLst>
            </xdr:cNvPr>
            <xdr:cNvSpPr/>
          </xdr:nvSpPr>
          <xdr:spPr>
            <a:xfrm>
              <a:off x="1134745" y="2889250"/>
              <a:ext cx="6350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11</xdr:row>
          <xdr:rowOff>171450</xdr:rowOff>
        </xdr:to>
        <xdr:sp>
          <xdr:nvSpPr>
            <xdr:cNvPr id="8310" name="Check Box 118" hidden="1">
              <a:extLst>
                <a:ext uri="{63B3BB69-23CF-44E3-9099-C40C66FF867C}">
                  <a14:compatExt spid="_x0000_s8310"/>
                </a:ext>
              </a:extLst>
            </xdr:cNvPr>
            <xdr:cNvSpPr/>
          </xdr:nvSpPr>
          <xdr:spPr>
            <a:xfrm>
              <a:off x="1130300" y="2454275"/>
              <a:ext cx="635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12</xdr:row>
          <xdr:rowOff>158750</xdr:rowOff>
        </xdr:to>
        <xdr:sp>
          <xdr:nvSpPr>
            <xdr:cNvPr id="8311" name="Check Box 119" hidden="1">
              <a:extLst>
                <a:ext uri="{63B3BB69-23CF-44E3-9099-C40C66FF867C}">
                  <a14:compatExt spid="_x0000_s8311"/>
                </a:ext>
              </a:extLst>
            </xdr:cNvPr>
            <xdr:cNvSpPr/>
          </xdr:nvSpPr>
          <xdr:spPr>
            <a:xfrm>
              <a:off x="4166870" y="2657475"/>
              <a:ext cx="6985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6985</xdr:rowOff>
        </xdr:to>
        <xdr:sp>
          <xdr:nvSpPr>
            <xdr:cNvPr id="8312" name="Check Box 120" hidden="1">
              <a:extLst>
                <a:ext uri="{63B3BB69-23CF-44E3-9099-C40C66FF867C}">
                  <a14:compatExt spid="_x0000_s8312"/>
                </a:ext>
              </a:extLst>
            </xdr:cNvPr>
            <xdr:cNvSpPr/>
          </xdr:nvSpPr>
          <xdr:spPr>
            <a:xfrm>
              <a:off x="1999615" y="1565275"/>
              <a:ext cx="40894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180975</xdr:rowOff>
        </xdr:from>
        <xdr:to>
          <xdr:col>3</xdr:col>
          <xdr:colOff>85725</xdr:colOff>
          <xdr:row>9</xdr:row>
          <xdr:rowOff>169545</xdr:rowOff>
        </xdr:to>
        <xdr:sp>
          <xdr:nvSpPr>
            <xdr:cNvPr id="8313" name="Check Box 121" hidden="1">
              <a:extLst>
                <a:ext uri="{63B3BB69-23CF-44E3-9099-C40C66FF867C}">
                  <a14:compatExt spid="_x0000_s8313"/>
                </a:ext>
              </a:extLst>
            </xdr:cNvPr>
            <xdr:cNvSpPr/>
          </xdr:nvSpPr>
          <xdr:spPr>
            <a:xfrm>
              <a:off x="1962785" y="2025650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368300</xdr:colOff>
          <xdr:row>2</xdr:row>
          <xdr:rowOff>31750</xdr:rowOff>
        </xdr:to>
        <xdr:sp>
          <xdr:nvSpPr>
            <xdr:cNvPr id="8314" name="Check Box 122" hidden="1">
              <a:extLst>
                <a:ext uri="{63B3BB69-23CF-44E3-9099-C40C66FF867C}">
                  <a14:compatExt spid="_x0000_s8314"/>
                </a:ext>
              </a:extLst>
            </xdr:cNvPr>
            <xdr:cNvSpPr/>
          </xdr:nvSpPr>
          <xdr:spPr>
            <a:xfrm>
              <a:off x="0" y="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3</xdr:row>
          <xdr:rowOff>180975</xdr:rowOff>
        </xdr:to>
        <xdr:sp>
          <xdr:nvSpPr>
            <xdr:cNvPr id="8315" name="Check Box 123" hidden="1">
              <a:extLst>
                <a:ext uri="{63B3BB69-23CF-44E3-9099-C40C66FF867C}">
                  <a14:compatExt spid="_x0000_s8315"/>
                </a:ext>
              </a:extLst>
            </xdr:cNvPr>
            <xdr:cNvSpPr/>
          </xdr:nvSpPr>
          <xdr:spPr>
            <a:xfrm>
              <a:off x="8065770" y="77787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4</xdr:row>
          <xdr:rowOff>180975</xdr:rowOff>
        </xdr:to>
        <xdr:sp>
          <xdr:nvSpPr>
            <xdr:cNvPr id="8316" name="Check Box 124" hidden="1">
              <a:extLst>
                <a:ext uri="{63B3BB69-23CF-44E3-9099-C40C66FF867C}">
                  <a14:compatExt spid="_x0000_s8316"/>
                </a:ext>
              </a:extLst>
            </xdr:cNvPr>
            <xdr:cNvSpPr/>
          </xdr:nvSpPr>
          <xdr:spPr>
            <a:xfrm>
              <a:off x="8065770" y="99377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4</xdr:row>
          <xdr:rowOff>180975</xdr:rowOff>
        </xdr:to>
        <xdr:sp>
          <xdr:nvSpPr>
            <xdr:cNvPr id="8317" name="Check Box 125" hidden="1">
              <a:extLst>
                <a:ext uri="{63B3BB69-23CF-44E3-9099-C40C66FF867C}">
                  <a14:compatExt spid="_x0000_s8317"/>
                </a:ext>
              </a:extLst>
            </xdr:cNvPr>
            <xdr:cNvSpPr/>
          </xdr:nvSpPr>
          <xdr:spPr>
            <a:xfrm>
              <a:off x="7265670" y="99377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3</xdr:row>
          <xdr:rowOff>180975</xdr:rowOff>
        </xdr:to>
        <xdr:sp>
          <xdr:nvSpPr>
            <xdr:cNvPr id="8318" name="Check Box 126" hidden="1">
              <a:extLst>
                <a:ext uri="{63B3BB69-23CF-44E3-9099-C40C66FF867C}">
                  <a14:compatExt spid="_x0000_s8318"/>
                </a:ext>
              </a:extLst>
            </xdr:cNvPr>
            <xdr:cNvSpPr/>
          </xdr:nvSpPr>
          <xdr:spPr>
            <a:xfrm>
              <a:off x="7265670" y="77787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98.xml"/><Relationship Id="rId98" Type="http://schemas.openxmlformats.org/officeDocument/2006/relationships/ctrlProp" Target="../ctrlProps/ctrlProp197.xml"/><Relationship Id="rId97" Type="http://schemas.openxmlformats.org/officeDocument/2006/relationships/ctrlProp" Target="../ctrlProps/ctrlProp196.xml"/><Relationship Id="rId96" Type="http://schemas.openxmlformats.org/officeDocument/2006/relationships/ctrlProp" Target="../ctrlProps/ctrlProp195.xml"/><Relationship Id="rId95" Type="http://schemas.openxmlformats.org/officeDocument/2006/relationships/ctrlProp" Target="../ctrlProps/ctrlProp194.xml"/><Relationship Id="rId94" Type="http://schemas.openxmlformats.org/officeDocument/2006/relationships/ctrlProp" Target="../ctrlProps/ctrlProp193.xml"/><Relationship Id="rId93" Type="http://schemas.openxmlformats.org/officeDocument/2006/relationships/ctrlProp" Target="../ctrlProps/ctrlProp192.xml"/><Relationship Id="rId92" Type="http://schemas.openxmlformats.org/officeDocument/2006/relationships/ctrlProp" Target="../ctrlProps/ctrlProp191.xml"/><Relationship Id="rId91" Type="http://schemas.openxmlformats.org/officeDocument/2006/relationships/ctrlProp" Target="../ctrlProps/ctrlProp190.xml"/><Relationship Id="rId90" Type="http://schemas.openxmlformats.org/officeDocument/2006/relationships/ctrlProp" Target="../ctrlProps/ctrlProp189.xml"/><Relationship Id="rId9" Type="http://schemas.openxmlformats.org/officeDocument/2006/relationships/ctrlProp" Target="../ctrlProps/ctrlProp108.xml"/><Relationship Id="rId89" Type="http://schemas.openxmlformats.org/officeDocument/2006/relationships/ctrlProp" Target="../ctrlProps/ctrlProp188.xml"/><Relationship Id="rId88" Type="http://schemas.openxmlformats.org/officeDocument/2006/relationships/ctrlProp" Target="../ctrlProps/ctrlProp187.xml"/><Relationship Id="rId87" Type="http://schemas.openxmlformats.org/officeDocument/2006/relationships/ctrlProp" Target="../ctrlProps/ctrlProp186.xml"/><Relationship Id="rId86" Type="http://schemas.openxmlformats.org/officeDocument/2006/relationships/ctrlProp" Target="../ctrlProps/ctrlProp185.xml"/><Relationship Id="rId85" Type="http://schemas.openxmlformats.org/officeDocument/2006/relationships/ctrlProp" Target="../ctrlProps/ctrlProp184.xml"/><Relationship Id="rId84" Type="http://schemas.openxmlformats.org/officeDocument/2006/relationships/ctrlProp" Target="../ctrlProps/ctrlProp183.xml"/><Relationship Id="rId83" Type="http://schemas.openxmlformats.org/officeDocument/2006/relationships/ctrlProp" Target="../ctrlProps/ctrlProp182.xml"/><Relationship Id="rId82" Type="http://schemas.openxmlformats.org/officeDocument/2006/relationships/ctrlProp" Target="../ctrlProps/ctrlProp181.xml"/><Relationship Id="rId81" Type="http://schemas.openxmlformats.org/officeDocument/2006/relationships/ctrlProp" Target="../ctrlProps/ctrlProp180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8" Type="http://schemas.openxmlformats.org/officeDocument/2006/relationships/ctrlProp" Target="../ctrlProps/ctrlProp227.xml"/><Relationship Id="rId127" Type="http://schemas.openxmlformats.org/officeDocument/2006/relationships/ctrlProp" Target="../ctrlProps/ctrlProp226.xml"/><Relationship Id="rId126" Type="http://schemas.openxmlformats.org/officeDocument/2006/relationships/ctrlProp" Target="../ctrlProps/ctrlProp225.xml"/><Relationship Id="rId125" Type="http://schemas.openxmlformats.org/officeDocument/2006/relationships/ctrlProp" Target="../ctrlProps/ctrlProp224.xml"/><Relationship Id="rId124" Type="http://schemas.openxmlformats.org/officeDocument/2006/relationships/ctrlProp" Target="../ctrlProps/ctrlProp223.xml"/><Relationship Id="rId123" Type="http://schemas.openxmlformats.org/officeDocument/2006/relationships/ctrlProp" Target="../ctrlProps/ctrlProp222.xml"/><Relationship Id="rId122" Type="http://schemas.openxmlformats.org/officeDocument/2006/relationships/ctrlProp" Target="../ctrlProps/ctrlProp221.xml"/><Relationship Id="rId121" Type="http://schemas.openxmlformats.org/officeDocument/2006/relationships/ctrlProp" Target="../ctrlProps/ctrlProp220.xml"/><Relationship Id="rId120" Type="http://schemas.openxmlformats.org/officeDocument/2006/relationships/ctrlProp" Target="../ctrlProps/ctrlProp219.xml"/><Relationship Id="rId12" Type="http://schemas.openxmlformats.org/officeDocument/2006/relationships/ctrlProp" Target="../ctrlProps/ctrlProp111.xml"/><Relationship Id="rId119" Type="http://schemas.openxmlformats.org/officeDocument/2006/relationships/ctrlProp" Target="../ctrlProps/ctrlProp218.xml"/><Relationship Id="rId118" Type="http://schemas.openxmlformats.org/officeDocument/2006/relationships/ctrlProp" Target="../ctrlProps/ctrlProp217.xml"/><Relationship Id="rId117" Type="http://schemas.openxmlformats.org/officeDocument/2006/relationships/ctrlProp" Target="../ctrlProps/ctrlProp216.xml"/><Relationship Id="rId116" Type="http://schemas.openxmlformats.org/officeDocument/2006/relationships/ctrlProp" Target="../ctrlProps/ctrlProp215.xml"/><Relationship Id="rId115" Type="http://schemas.openxmlformats.org/officeDocument/2006/relationships/ctrlProp" Target="../ctrlProps/ctrlProp214.xml"/><Relationship Id="rId114" Type="http://schemas.openxmlformats.org/officeDocument/2006/relationships/ctrlProp" Target="../ctrlProps/ctrlProp213.xml"/><Relationship Id="rId113" Type="http://schemas.openxmlformats.org/officeDocument/2006/relationships/ctrlProp" Target="../ctrlProps/ctrlProp212.xml"/><Relationship Id="rId112" Type="http://schemas.openxmlformats.org/officeDocument/2006/relationships/ctrlProp" Target="../ctrlProps/ctrlProp211.xml"/><Relationship Id="rId111" Type="http://schemas.openxmlformats.org/officeDocument/2006/relationships/ctrlProp" Target="../ctrlProps/ctrlProp210.xml"/><Relationship Id="rId110" Type="http://schemas.openxmlformats.org/officeDocument/2006/relationships/ctrlProp" Target="../ctrlProps/ctrlProp209.xml"/><Relationship Id="rId11" Type="http://schemas.openxmlformats.org/officeDocument/2006/relationships/ctrlProp" Target="../ctrlProps/ctrlProp110.xml"/><Relationship Id="rId109" Type="http://schemas.openxmlformats.org/officeDocument/2006/relationships/ctrlProp" Target="../ctrlProps/ctrlProp208.xml"/><Relationship Id="rId108" Type="http://schemas.openxmlformats.org/officeDocument/2006/relationships/ctrlProp" Target="../ctrlProps/ctrlProp207.xml"/><Relationship Id="rId107" Type="http://schemas.openxmlformats.org/officeDocument/2006/relationships/ctrlProp" Target="../ctrlProps/ctrlProp206.xml"/><Relationship Id="rId106" Type="http://schemas.openxmlformats.org/officeDocument/2006/relationships/ctrlProp" Target="../ctrlProps/ctrlProp205.xml"/><Relationship Id="rId105" Type="http://schemas.openxmlformats.org/officeDocument/2006/relationships/ctrlProp" Target="../ctrlProps/ctrlProp204.xml"/><Relationship Id="rId104" Type="http://schemas.openxmlformats.org/officeDocument/2006/relationships/ctrlProp" Target="../ctrlProps/ctrlProp203.xml"/><Relationship Id="rId103" Type="http://schemas.openxmlformats.org/officeDocument/2006/relationships/ctrlProp" Target="../ctrlProps/ctrlProp202.xml"/><Relationship Id="rId102" Type="http://schemas.openxmlformats.org/officeDocument/2006/relationships/ctrlProp" Target="../ctrlProps/ctrlProp201.xml"/><Relationship Id="rId101" Type="http://schemas.openxmlformats.org/officeDocument/2006/relationships/ctrlProp" Target="../ctrlProps/ctrlProp200.xml"/><Relationship Id="rId100" Type="http://schemas.openxmlformats.org/officeDocument/2006/relationships/ctrlProp" Target="../ctrlProps/ctrlProp199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36" t="s">
        <v>0</v>
      </c>
      <c r="C2" s="337"/>
      <c r="D2" s="337"/>
      <c r="E2" s="337"/>
      <c r="F2" s="337"/>
      <c r="G2" s="337"/>
      <c r="H2" s="337"/>
      <c r="I2" s="351"/>
    </row>
    <row r="3" ht="27.95" customHeight="1" spans="2:9">
      <c r="B3" s="338"/>
      <c r="C3" s="339"/>
      <c r="D3" s="340" t="s">
        <v>1</v>
      </c>
      <c r="E3" s="341"/>
      <c r="F3" s="342" t="s">
        <v>2</v>
      </c>
      <c r="G3" s="343"/>
      <c r="H3" s="340" t="s">
        <v>3</v>
      </c>
      <c r="I3" s="352"/>
    </row>
    <row r="4" ht="27.95" customHeight="1" spans="2:9">
      <c r="B4" s="338" t="s">
        <v>4</v>
      </c>
      <c r="C4" s="339" t="s">
        <v>5</v>
      </c>
      <c r="D4" s="339" t="s">
        <v>6</v>
      </c>
      <c r="E4" s="339" t="s">
        <v>7</v>
      </c>
      <c r="F4" s="344" t="s">
        <v>6</v>
      </c>
      <c r="G4" s="344" t="s">
        <v>7</v>
      </c>
      <c r="H4" s="339" t="s">
        <v>6</v>
      </c>
      <c r="I4" s="353" t="s">
        <v>7</v>
      </c>
    </row>
    <row r="5" ht="27.95" customHeight="1" spans="2:9">
      <c r="B5" s="345" t="s">
        <v>8</v>
      </c>
      <c r="C5" s="9">
        <v>13</v>
      </c>
      <c r="D5" s="9">
        <v>0</v>
      </c>
      <c r="E5" s="9">
        <v>1</v>
      </c>
      <c r="F5" s="346">
        <v>0</v>
      </c>
      <c r="G5" s="346">
        <v>1</v>
      </c>
      <c r="H5" s="9">
        <v>1</v>
      </c>
      <c r="I5" s="354">
        <v>2</v>
      </c>
    </row>
    <row r="6" ht="27.95" customHeight="1" spans="2:9">
      <c r="B6" s="345" t="s">
        <v>9</v>
      </c>
      <c r="C6" s="9">
        <v>20</v>
      </c>
      <c r="D6" s="9">
        <v>0</v>
      </c>
      <c r="E6" s="9">
        <v>1</v>
      </c>
      <c r="F6" s="346">
        <v>1</v>
      </c>
      <c r="G6" s="346">
        <v>2</v>
      </c>
      <c r="H6" s="9">
        <v>2</v>
      </c>
      <c r="I6" s="354">
        <v>3</v>
      </c>
    </row>
    <row r="7" ht="27.95" customHeight="1" spans="2:9">
      <c r="B7" s="345" t="s">
        <v>10</v>
      </c>
      <c r="C7" s="9">
        <v>32</v>
      </c>
      <c r="D7" s="9">
        <v>0</v>
      </c>
      <c r="E7" s="9">
        <v>1</v>
      </c>
      <c r="F7" s="346">
        <v>2</v>
      </c>
      <c r="G7" s="346">
        <v>3</v>
      </c>
      <c r="H7" s="9">
        <v>3</v>
      </c>
      <c r="I7" s="354">
        <v>4</v>
      </c>
    </row>
    <row r="8" ht="27.95" customHeight="1" spans="2:9">
      <c r="B8" s="345" t="s">
        <v>11</v>
      </c>
      <c r="C8" s="9">
        <v>50</v>
      </c>
      <c r="D8" s="9">
        <v>1</v>
      </c>
      <c r="E8" s="9">
        <v>2</v>
      </c>
      <c r="F8" s="346">
        <v>3</v>
      </c>
      <c r="G8" s="346">
        <v>4</v>
      </c>
      <c r="H8" s="9">
        <v>5</v>
      </c>
      <c r="I8" s="354">
        <v>6</v>
      </c>
    </row>
    <row r="9" ht="27.95" customHeight="1" spans="2:9">
      <c r="B9" s="345" t="s">
        <v>12</v>
      </c>
      <c r="C9" s="9">
        <v>80</v>
      </c>
      <c r="D9" s="9">
        <v>2</v>
      </c>
      <c r="E9" s="9">
        <v>3</v>
      </c>
      <c r="F9" s="346">
        <v>5</v>
      </c>
      <c r="G9" s="346">
        <v>6</v>
      </c>
      <c r="H9" s="9">
        <v>7</v>
      </c>
      <c r="I9" s="354">
        <v>8</v>
      </c>
    </row>
    <row r="10" ht="27.95" customHeight="1" spans="2:9">
      <c r="B10" s="345" t="s">
        <v>13</v>
      </c>
      <c r="C10" s="9">
        <v>125</v>
      </c>
      <c r="D10" s="9">
        <v>3</v>
      </c>
      <c r="E10" s="9">
        <v>4</v>
      </c>
      <c r="F10" s="346">
        <v>7</v>
      </c>
      <c r="G10" s="346">
        <v>8</v>
      </c>
      <c r="H10" s="9">
        <v>10</v>
      </c>
      <c r="I10" s="354">
        <v>11</v>
      </c>
    </row>
    <row r="11" ht="27.95" customHeight="1" spans="2:9">
      <c r="B11" s="345" t="s">
        <v>14</v>
      </c>
      <c r="C11" s="9">
        <v>200</v>
      </c>
      <c r="D11" s="9">
        <v>5</v>
      </c>
      <c r="E11" s="9">
        <v>6</v>
      </c>
      <c r="F11" s="346">
        <v>10</v>
      </c>
      <c r="G11" s="346">
        <v>11</v>
      </c>
      <c r="H11" s="9">
        <v>14</v>
      </c>
      <c r="I11" s="354">
        <v>15</v>
      </c>
    </row>
    <row r="12" ht="27.95" customHeight="1" spans="2:9">
      <c r="B12" s="347" t="s">
        <v>15</v>
      </c>
      <c r="C12" s="348">
        <v>315</v>
      </c>
      <c r="D12" s="348">
        <v>7</v>
      </c>
      <c r="E12" s="348">
        <v>8</v>
      </c>
      <c r="F12" s="349">
        <v>14</v>
      </c>
      <c r="G12" s="349">
        <v>15</v>
      </c>
      <c r="H12" s="348">
        <v>21</v>
      </c>
      <c r="I12" s="355">
        <v>22</v>
      </c>
    </row>
    <row r="14" customFormat="1" spans="2:4">
      <c r="B14" s="350" t="s">
        <v>16</v>
      </c>
      <c r="C14" s="350"/>
      <c r="D14" s="350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topLeftCell="A4" workbookViewId="0">
      <selection activeCell="M7" sqref="M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300</v>
      </c>
      <c r="B2" s="5" t="s">
        <v>256</v>
      </c>
      <c r="C2" s="5" t="s">
        <v>252</v>
      </c>
      <c r="D2" s="5" t="s">
        <v>253</v>
      </c>
      <c r="E2" s="5" t="s">
        <v>254</v>
      </c>
      <c r="F2" s="5" t="s">
        <v>255</v>
      </c>
      <c r="G2" s="30" t="s">
        <v>301</v>
      </c>
      <c r="H2" s="31"/>
      <c r="I2" s="43"/>
      <c r="J2" s="30" t="s">
        <v>302</v>
      </c>
      <c r="K2" s="31"/>
      <c r="L2" s="43"/>
      <c r="M2" s="30" t="s">
        <v>303</v>
      </c>
      <c r="N2" s="31"/>
      <c r="O2" s="43"/>
      <c r="P2" s="30" t="s">
        <v>304</v>
      </c>
      <c r="Q2" s="31"/>
      <c r="R2" s="43"/>
      <c r="S2" s="31" t="s">
        <v>305</v>
      </c>
      <c r="T2" s="31"/>
      <c r="U2" s="43"/>
      <c r="V2" s="26" t="s">
        <v>306</v>
      </c>
      <c r="W2" s="26" t="s">
        <v>266</v>
      </c>
    </row>
    <row r="3" s="1" customFormat="1" ht="16.5" spans="1:23">
      <c r="A3" s="7"/>
      <c r="B3" s="32"/>
      <c r="C3" s="32"/>
      <c r="D3" s="32"/>
      <c r="E3" s="32"/>
      <c r="F3" s="32"/>
      <c r="G3" s="4" t="s">
        <v>307</v>
      </c>
      <c r="H3" s="4" t="s">
        <v>34</v>
      </c>
      <c r="I3" s="4" t="s">
        <v>256</v>
      </c>
      <c r="J3" s="4" t="s">
        <v>307</v>
      </c>
      <c r="K3" s="4" t="s">
        <v>34</v>
      </c>
      <c r="L3" s="4" t="s">
        <v>256</v>
      </c>
      <c r="M3" s="4" t="s">
        <v>307</v>
      </c>
      <c r="N3" s="4" t="s">
        <v>34</v>
      </c>
      <c r="O3" s="4" t="s">
        <v>256</v>
      </c>
      <c r="P3" s="4" t="s">
        <v>307</v>
      </c>
      <c r="Q3" s="4" t="s">
        <v>34</v>
      </c>
      <c r="R3" s="4" t="s">
        <v>256</v>
      </c>
      <c r="S3" s="4" t="s">
        <v>307</v>
      </c>
      <c r="T3" s="4" t="s">
        <v>34</v>
      </c>
      <c r="U3" s="4" t="s">
        <v>256</v>
      </c>
      <c r="V3" s="44"/>
      <c r="W3" s="44"/>
    </row>
    <row r="4" ht="128.25" spans="1:23">
      <c r="A4" s="33" t="s">
        <v>308</v>
      </c>
      <c r="B4" s="34" t="s">
        <v>309</v>
      </c>
      <c r="C4" s="34"/>
      <c r="D4" s="34" t="s">
        <v>310</v>
      </c>
      <c r="E4" s="34" t="s">
        <v>87</v>
      </c>
      <c r="F4" s="35" t="s">
        <v>311</v>
      </c>
      <c r="G4" s="10" t="s">
        <v>312</v>
      </c>
      <c r="H4" s="36" t="s">
        <v>313</v>
      </c>
      <c r="I4" s="10" t="s">
        <v>314</v>
      </c>
      <c r="J4" s="10" t="s">
        <v>315</v>
      </c>
      <c r="K4" s="36" t="s">
        <v>316</v>
      </c>
      <c r="L4" s="10" t="s">
        <v>314</v>
      </c>
      <c r="M4" s="10" t="s">
        <v>317</v>
      </c>
      <c r="N4" s="36" t="s">
        <v>318</v>
      </c>
      <c r="O4" s="10" t="s">
        <v>319</v>
      </c>
      <c r="P4" s="10" t="s">
        <v>320</v>
      </c>
      <c r="Q4" s="36" t="s">
        <v>321</v>
      </c>
      <c r="R4" s="10" t="s">
        <v>322</v>
      </c>
      <c r="S4" s="10" t="s">
        <v>323</v>
      </c>
      <c r="T4" s="36" t="s">
        <v>324</v>
      </c>
      <c r="U4" s="10" t="s">
        <v>325</v>
      </c>
      <c r="V4" s="10"/>
      <c r="W4" s="10"/>
    </row>
    <row r="5" ht="16.5" spans="1:23">
      <c r="A5" s="37"/>
      <c r="B5" s="38"/>
      <c r="C5" s="38"/>
      <c r="D5" s="38"/>
      <c r="E5" s="38"/>
      <c r="F5" s="39"/>
      <c r="G5" s="30" t="s">
        <v>326</v>
      </c>
      <c r="H5" s="31"/>
      <c r="I5" s="43"/>
      <c r="J5" s="30" t="s">
        <v>327</v>
      </c>
      <c r="K5" s="31"/>
      <c r="L5" s="43"/>
      <c r="M5" s="30" t="s">
        <v>328</v>
      </c>
      <c r="N5" s="31"/>
      <c r="O5" s="43"/>
      <c r="P5" s="30" t="s">
        <v>329</v>
      </c>
      <c r="Q5" s="31"/>
      <c r="R5" s="43"/>
      <c r="S5" s="31" t="s">
        <v>330</v>
      </c>
      <c r="T5" s="31"/>
      <c r="U5" s="43"/>
      <c r="V5" s="10"/>
      <c r="W5" s="10"/>
    </row>
    <row r="6" ht="16.5" spans="1:23">
      <c r="A6" s="37"/>
      <c r="B6" s="38"/>
      <c r="C6" s="38"/>
      <c r="D6" s="38"/>
      <c r="E6" s="38"/>
      <c r="F6" s="39"/>
      <c r="G6" s="4" t="s">
        <v>307</v>
      </c>
      <c r="H6" s="4" t="s">
        <v>34</v>
      </c>
      <c r="I6" s="4" t="s">
        <v>256</v>
      </c>
      <c r="J6" s="4" t="s">
        <v>307</v>
      </c>
      <c r="K6" s="4" t="s">
        <v>34</v>
      </c>
      <c r="L6" s="4" t="s">
        <v>256</v>
      </c>
      <c r="M6" s="4" t="s">
        <v>307</v>
      </c>
      <c r="N6" s="4" t="s">
        <v>34</v>
      </c>
      <c r="O6" s="4" t="s">
        <v>256</v>
      </c>
      <c r="P6" s="4" t="s">
        <v>307</v>
      </c>
      <c r="Q6" s="4" t="s">
        <v>34</v>
      </c>
      <c r="R6" s="4" t="s">
        <v>256</v>
      </c>
      <c r="S6" s="4" t="s">
        <v>307</v>
      </c>
      <c r="T6" s="4" t="s">
        <v>34</v>
      </c>
      <c r="U6" s="4" t="s">
        <v>256</v>
      </c>
      <c r="V6" s="10"/>
      <c r="W6" s="10"/>
    </row>
    <row r="7" ht="71.25" spans="1:23">
      <c r="A7" s="40"/>
      <c r="B7" s="41"/>
      <c r="C7" s="41"/>
      <c r="D7" s="41"/>
      <c r="E7" s="41"/>
      <c r="F7" s="42"/>
      <c r="G7" s="10" t="s">
        <v>331</v>
      </c>
      <c r="H7" s="36" t="s">
        <v>332</v>
      </c>
      <c r="I7" s="10" t="s">
        <v>319</v>
      </c>
      <c r="J7" s="10" t="s">
        <v>333</v>
      </c>
      <c r="K7" s="36" t="s">
        <v>334</v>
      </c>
      <c r="L7" s="10" t="s">
        <v>335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4" t="s">
        <v>336</v>
      </c>
      <c r="B8" s="34"/>
      <c r="C8" s="34"/>
      <c r="D8" s="34"/>
      <c r="E8" s="34"/>
      <c r="F8" s="34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1"/>
      <c r="B9" s="41"/>
      <c r="C9" s="41"/>
      <c r="D9" s="41"/>
      <c r="E9" s="41"/>
      <c r="F9" s="41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4" t="s">
        <v>337</v>
      </c>
      <c r="B10" s="34"/>
      <c r="C10" s="34"/>
      <c r="D10" s="34"/>
      <c r="E10" s="34"/>
      <c r="F10" s="34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1"/>
      <c r="B11" s="41"/>
      <c r="C11" s="41"/>
      <c r="D11" s="41"/>
      <c r="E11" s="41"/>
      <c r="F11" s="41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4" t="s">
        <v>338</v>
      </c>
      <c r="B12" s="34"/>
      <c r="C12" s="34"/>
      <c r="D12" s="34"/>
      <c r="E12" s="34"/>
      <c r="F12" s="34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1"/>
      <c r="B13" s="41"/>
      <c r="C13" s="41"/>
      <c r="D13" s="41"/>
      <c r="E13" s="41"/>
      <c r="F13" s="41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4" t="s">
        <v>339</v>
      </c>
      <c r="B14" s="34"/>
      <c r="C14" s="34"/>
      <c r="D14" s="34"/>
      <c r="E14" s="34"/>
      <c r="F14" s="34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1"/>
      <c r="B15" s="41"/>
      <c r="C15" s="41"/>
      <c r="D15" s="41"/>
      <c r="E15" s="41"/>
      <c r="F15" s="41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279</v>
      </c>
      <c r="B17" s="13"/>
      <c r="C17" s="13"/>
      <c r="D17" s="13"/>
      <c r="E17" s="14"/>
      <c r="F17" s="15"/>
      <c r="G17" s="24"/>
      <c r="H17" s="29"/>
      <c r="I17" s="29"/>
      <c r="J17" s="12" t="s">
        <v>340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341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343</v>
      </c>
      <c r="B2" s="26" t="s">
        <v>252</v>
      </c>
      <c r="C2" s="26" t="s">
        <v>253</v>
      </c>
      <c r="D2" s="26" t="s">
        <v>254</v>
      </c>
      <c r="E2" s="26" t="s">
        <v>255</v>
      </c>
      <c r="F2" s="26" t="s">
        <v>256</v>
      </c>
      <c r="G2" s="25" t="s">
        <v>344</v>
      </c>
      <c r="H2" s="25" t="s">
        <v>345</v>
      </c>
      <c r="I2" s="25" t="s">
        <v>346</v>
      </c>
      <c r="J2" s="25" t="s">
        <v>345</v>
      </c>
      <c r="K2" s="25" t="s">
        <v>347</v>
      </c>
      <c r="L2" s="25" t="s">
        <v>345</v>
      </c>
      <c r="M2" s="26" t="s">
        <v>306</v>
      </c>
      <c r="N2" s="26" t="s">
        <v>266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7" t="s">
        <v>343</v>
      </c>
      <c r="B4" s="28" t="s">
        <v>348</v>
      </c>
      <c r="C4" s="28" t="s">
        <v>307</v>
      </c>
      <c r="D4" s="28" t="s">
        <v>254</v>
      </c>
      <c r="E4" s="26" t="s">
        <v>255</v>
      </c>
      <c r="F4" s="26" t="s">
        <v>256</v>
      </c>
      <c r="G4" s="25" t="s">
        <v>344</v>
      </c>
      <c r="H4" s="25" t="s">
        <v>345</v>
      </c>
      <c r="I4" s="25" t="s">
        <v>346</v>
      </c>
      <c r="J4" s="25" t="s">
        <v>345</v>
      </c>
      <c r="K4" s="25" t="s">
        <v>347</v>
      </c>
      <c r="L4" s="25" t="s">
        <v>345</v>
      </c>
      <c r="M4" s="26" t="s">
        <v>306</v>
      </c>
      <c r="N4" s="26" t="s">
        <v>266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279</v>
      </c>
      <c r="B11" s="13"/>
      <c r="C11" s="13"/>
      <c r="D11" s="14"/>
      <c r="E11" s="15"/>
      <c r="F11" s="29"/>
      <c r="G11" s="24"/>
      <c r="H11" s="29"/>
      <c r="I11" s="12" t="s">
        <v>340</v>
      </c>
      <c r="J11" s="13"/>
      <c r="K11" s="13"/>
      <c r="L11" s="13"/>
      <c r="M11" s="13"/>
      <c r="N11" s="20"/>
    </row>
    <row r="12" ht="71.25" customHeight="1" spans="1:14">
      <c r="A12" s="16" t="s">
        <v>349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J18" sqref="J18"/>
    </sheetView>
  </sheetViews>
  <sheetFormatPr defaultColWidth="9" defaultRowHeight="14.2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6.5" customWidth="1"/>
    <col min="8" max="9" width="14" customWidth="1"/>
    <col min="10" max="10" width="11.5" customWidth="1"/>
  </cols>
  <sheetData>
    <row r="1" ht="29.25" spans="1:10">
      <c r="A1" s="3" t="s">
        <v>350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300</v>
      </c>
      <c r="B2" s="5" t="s">
        <v>256</v>
      </c>
      <c r="C2" s="5" t="s">
        <v>252</v>
      </c>
      <c r="D2" s="5" t="s">
        <v>253</v>
      </c>
      <c r="E2" s="5" t="s">
        <v>254</v>
      </c>
      <c r="F2" s="5" t="s">
        <v>255</v>
      </c>
      <c r="G2" s="4" t="s">
        <v>351</v>
      </c>
      <c r="H2" s="4" t="s">
        <v>352</v>
      </c>
      <c r="I2" s="4" t="s">
        <v>353</v>
      </c>
      <c r="J2" s="4" t="s">
        <v>354</v>
      </c>
      <c r="K2" s="5" t="s">
        <v>306</v>
      </c>
      <c r="L2" s="5" t="s">
        <v>266</v>
      </c>
    </row>
    <row r="3" spans="1:12">
      <c r="A3" s="9" t="s">
        <v>308</v>
      </c>
      <c r="B3" s="9"/>
      <c r="C3" s="21" t="s">
        <v>291</v>
      </c>
      <c r="D3" s="22"/>
      <c r="E3" s="22" t="s">
        <v>87</v>
      </c>
      <c r="F3" s="23" t="s">
        <v>355</v>
      </c>
      <c r="G3" s="23" t="s">
        <v>356</v>
      </c>
      <c r="H3" s="23" t="s">
        <v>357</v>
      </c>
      <c r="I3" s="10"/>
      <c r="J3" s="10"/>
      <c r="K3" s="10" t="s">
        <v>358</v>
      </c>
      <c r="L3" s="10"/>
    </row>
    <row r="4" spans="1:12">
      <c r="A4" s="9" t="s">
        <v>336</v>
      </c>
      <c r="B4" s="9"/>
      <c r="C4" s="21" t="s">
        <v>273</v>
      </c>
      <c r="D4" s="22"/>
      <c r="E4" s="22" t="s">
        <v>87</v>
      </c>
      <c r="F4" s="23" t="s">
        <v>359</v>
      </c>
      <c r="G4" s="23" t="s">
        <v>356</v>
      </c>
      <c r="H4" s="23" t="s">
        <v>357</v>
      </c>
      <c r="I4" s="10"/>
      <c r="J4" s="10"/>
      <c r="K4" s="10" t="s">
        <v>358</v>
      </c>
      <c r="L4" s="10"/>
    </row>
    <row r="5" spans="1:12">
      <c r="A5" s="9" t="s">
        <v>337</v>
      </c>
      <c r="B5" s="9"/>
      <c r="C5" s="21" t="s">
        <v>360</v>
      </c>
      <c r="D5" s="22"/>
      <c r="E5" s="21" t="s">
        <v>89</v>
      </c>
      <c r="F5" s="10">
        <v>82031</v>
      </c>
      <c r="G5" s="23" t="s">
        <v>356</v>
      </c>
      <c r="H5" s="23" t="s">
        <v>357</v>
      </c>
      <c r="I5" s="10"/>
      <c r="J5" s="10"/>
      <c r="K5" s="10" t="s">
        <v>358</v>
      </c>
      <c r="L5" s="10"/>
    </row>
    <row r="6" spans="1:12">
      <c r="A6" s="9" t="s">
        <v>338</v>
      </c>
      <c r="B6" s="9"/>
      <c r="C6" s="9"/>
      <c r="D6" s="9"/>
      <c r="E6" s="9"/>
      <c r="F6" s="10"/>
      <c r="G6" s="10"/>
      <c r="H6" s="10"/>
      <c r="I6" s="10"/>
      <c r="J6" s="10"/>
      <c r="K6" s="10" t="s">
        <v>358</v>
      </c>
      <c r="L6" s="10"/>
    </row>
    <row r="7" spans="1:12">
      <c r="A7" s="9" t="s">
        <v>339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2" t="s">
        <v>279</v>
      </c>
      <c r="B11" s="13"/>
      <c r="C11" s="13"/>
      <c r="D11" s="13"/>
      <c r="E11" s="14"/>
      <c r="F11" s="15"/>
      <c r="G11" s="24"/>
      <c r="H11" s="12" t="s">
        <v>280</v>
      </c>
      <c r="I11" s="13"/>
      <c r="J11" s="13"/>
      <c r="K11" s="13"/>
      <c r="L11" s="20"/>
    </row>
    <row r="12" ht="79.5" customHeight="1" spans="1:12">
      <c r="A12" s="16" t="s">
        <v>361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G20" sqref="G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362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251</v>
      </c>
      <c r="B2" s="5" t="s">
        <v>256</v>
      </c>
      <c r="C2" s="5" t="s">
        <v>307</v>
      </c>
      <c r="D2" s="5" t="s">
        <v>254</v>
      </c>
      <c r="E2" s="5" t="s">
        <v>255</v>
      </c>
      <c r="F2" s="4" t="s">
        <v>363</v>
      </c>
      <c r="G2" s="4" t="s">
        <v>285</v>
      </c>
      <c r="H2" s="6" t="s">
        <v>286</v>
      </c>
      <c r="I2" s="18" t="s">
        <v>288</v>
      </c>
    </row>
    <row r="3" s="1" customFormat="1" ht="16.5" spans="1:9">
      <c r="A3" s="4"/>
      <c r="B3" s="7"/>
      <c r="C3" s="7"/>
      <c r="D3" s="7"/>
      <c r="E3" s="7"/>
      <c r="F3" s="4" t="s">
        <v>364</v>
      </c>
      <c r="G3" s="4" t="s">
        <v>289</v>
      </c>
      <c r="H3" s="8"/>
      <c r="I3" s="19"/>
    </row>
    <row r="4" spans="1:9">
      <c r="A4" s="9">
        <v>1</v>
      </c>
      <c r="B4" s="9" t="s">
        <v>365</v>
      </c>
      <c r="C4" s="10" t="s">
        <v>366</v>
      </c>
      <c r="D4" s="10" t="s">
        <v>367</v>
      </c>
      <c r="E4" s="10">
        <v>81031.82032</v>
      </c>
      <c r="F4" s="11">
        <v>0.05</v>
      </c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 t="s">
        <v>279</v>
      </c>
      <c r="B12" s="13"/>
      <c r="C12" s="13"/>
      <c r="D12" s="14"/>
      <c r="E12" s="15"/>
      <c r="F12" s="12" t="s">
        <v>340</v>
      </c>
      <c r="G12" s="13"/>
      <c r="H12" s="14"/>
      <c r="I12" s="20"/>
    </row>
    <row r="13" ht="52.5" customHeight="1" spans="1:9">
      <c r="A13" s="16" t="s">
        <v>368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M22" sqref="M22"/>
    </sheetView>
  </sheetViews>
  <sheetFormatPr defaultColWidth="10.375" defaultRowHeight="16.5" customHeight="1"/>
  <cols>
    <col min="1" max="9" width="10.375" style="169"/>
    <col min="10" max="10" width="8.875" style="169" customWidth="1"/>
    <col min="11" max="11" width="12" style="169" customWidth="1"/>
    <col min="12" max="16384" width="10.375" style="169"/>
  </cols>
  <sheetData>
    <row r="1" s="169" customFormat="1" ht="21" spans="1:11">
      <c r="A1" s="271" t="s">
        <v>17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s="169" customFormat="1" ht="15" spans="1:11">
      <c r="A2" s="171" t="s">
        <v>18</v>
      </c>
      <c r="B2" s="172" t="s">
        <v>19</v>
      </c>
      <c r="C2" s="172"/>
      <c r="D2" s="173" t="s">
        <v>20</v>
      </c>
      <c r="E2" s="173"/>
      <c r="F2" s="172" t="s">
        <v>21</v>
      </c>
      <c r="G2" s="172"/>
      <c r="H2" s="174" t="s">
        <v>22</v>
      </c>
      <c r="I2" s="245" t="s">
        <v>23</v>
      </c>
      <c r="J2" s="245"/>
      <c r="K2" s="246"/>
    </row>
    <row r="3" s="169" customFormat="1" ht="14.25" spans="1:11">
      <c r="A3" s="175" t="s">
        <v>24</v>
      </c>
      <c r="B3" s="176"/>
      <c r="C3" s="177"/>
      <c r="D3" s="178" t="s">
        <v>25</v>
      </c>
      <c r="E3" s="179"/>
      <c r="F3" s="179"/>
      <c r="G3" s="180"/>
      <c r="H3" s="178" t="s">
        <v>26</v>
      </c>
      <c r="I3" s="179"/>
      <c r="J3" s="179"/>
      <c r="K3" s="180"/>
    </row>
    <row r="4" s="169" customFormat="1" ht="15" spans="1:11">
      <c r="A4" s="181" t="s">
        <v>27</v>
      </c>
      <c r="B4" s="97" t="s">
        <v>28</v>
      </c>
      <c r="C4" s="98"/>
      <c r="D4" s="181" t="s">
        <v>29</v>
      </c>
      <c r="E4" s="182"/>
      <c r="F4" s="183" t="s">
        <v>30</v>
      </c>
      <c r="G4" s="184"/>
      <c r="H4" s="181" t="s">
        <v>31</v>
      </c>
      <c r="I4" s="182"/>
      <c r="J4" s="97" t="s">
        <v>32</v>
      </c>
      <c r="K4" s="98" t="s">
        <v>33</v>
      </c>
    </row>
    <row r="5" s="169" customFormat="1" ht="14.25" spans="1:11">
      <c r="A5" s="185" t="s">
        <v>34</v>
      </c>
      <c r="B5" s="95" t="s">
        <v>35</v>
      </c>
      <c r="C5" s="95"/>
      <c r="D5" s="181" t="s">
        <v>36</v>
      </c>
      <c r="E5" s="182"/>
      <c r="F5" s="183" t="s">
        <v>37</v>
      </c>
      <c r="G5" s="184"/>
      <c r="H5" s="181" t="s">
        <v>38</v>
      </c>
      <c r="I5" s="182"/>
      <c r="J5" s="97" t="s">
        <v>32</v>
      </c>
      <c r="K5" s="98" t="s">
        <v>33</v>
      </c>
    </row>
    <row r="6" s="169" customFormat="1" ht="14.25" spans="1:11">
      <c r="A6" s="181" t="s">
        <v>39</v>
      </c>
      <c r="B6" s="186">
        <v>3</v>
      </c>
      <c r="C6" s="187">
        <v>6</v>
      </c>
      <c r="D6" s="185" t="s">
        <v>40</v>
      </c>
      <c r="E6" s="207"/>
      <c r="F6" s="183" t="s">
        <v>41</v>
      </c>
      <c r="G6" s="184"/>
      <c r="H6" s="181" t="s">
        <v>42</v>
      </c>
      <c r="I6" s="182"/>
      <c r="J6" s="97" t="s">
        <v>32</v>
      </c>
      <c r="K6" s="98" t="s">
        <v>33</v>
      </c>
    </row>
    <row r="7" s="169" customFormat="1" ht="14.25" spans="1:11">
      <c r="A7" s="181" t="s">
        <v>43</v>
      </c>
      <c r="B7" s="189">
        <v>823</v>
      </c>
      <c r="C7" s="190"/>
      <c r="D7" s="185" t="s">
        <v>44</v>
      </c>
      <c r="E7" s="206"/>
      <c r="F7" s="183" t="s">
        <v>45</v>
      </c>
      <c r="G7" s="184"/>
      <c r="H7" s="181" t="s">
        <v>46</v>
      </c>
      <c r="I7" s="182"/>
      <c r="J7" s="97" t="s">
        <v>32</v>
      </c>
      <c r="K7" s="98" t="s">
        <v>33</v>
      </c>
    </row>
    <row r="8" s="169" customFormat="1" ht="15" spans="1:11">
      <c r="A8" s="272"/>
      <c r="B8" s="193"/>
      <c r="C8" s="194"/>
      <c r="D8" s="192" t="s">
        <v>47</v>
      </c>
      <c r="E8" s="195"/>
      <c r="F8" s="196" t="s">
        <v>30</v>
      </c>
      <c r="G8" s="197"/>
      <c r="H8" s="192" t="s">
        <v>48</v>
      </c>
      <c r="I8" s="195"/>
      <c r="J8" s="215" t="s">
        <v>32</v>
      </c>
      <c r="K8" s="248" t="s">
        <v>33</v>
      </c>
    </row>
    <row r="9" s="169" customFormat="1" ht="15" spans="1:11">
      <c r="A9" s="273" t="s">
        <v>49</v>
      </c>
      <c r="B9" s="274"/>
      <c r="C9" s="274"/>
      <c r="D9" s="274"/>
      <c r="E9" s="274"/>
      <c r="F9" s="274"/>
      <c r="G9" s="274"/>
      <c r="H9" s="274"/>
      <c r="I9" s="274"/>
      <c r="J9" s="274"/>
      <c r="K9" s="317"/>
    </row>
    <row r="10" s="169" customFormat="1" ht="15" spans="1:11">
      <c r="A10" s="275" t="s">
        <v>50</v>
      </c>
      <c r="B10" s="276"/>
      <c r="C10" s="276"/>
      <c r="D10" s="276"/>
      <c r="E10" s="276"/>
      <c r="F10" s="276"/>
      <c r="G10" s="276"/>
      <c r="H10" s="276"/>
      <c r="I10" s="276"/>
      <c r="J10" s="276"/>
      <c r="K10" s="318"/>
    </row>
    <row r="11" s="169" customFormat="1" ht="14.25" spans="1:11">
      <c r="A11" s="277" t="s">
        <v>51</v>
      </c>
      <c r="B11" s="278" t="s">
        <v>52</v>
      </c>
      <c r="C11" s="279" t="s">
        <v>53</v>
      </c>
      <c r="D11" s="280"/>
      <c r="E11" s="281" t="s">
        <v>54</v>
      </c>
      <c r="F11" s="278" t="s">
        <v>52</v>
      </c>
      <c r="G11" s="279" t="s">
        <v>53</v>
      </c>
      <c r="H11" s="279" t="s">
        <v>55</v>
      </c>
      <c r="I11" s="281" t="s">
        <v>56</v>
      </c>
      <c r="J11" s="278" t="s">
        <v>52</v>
      </c>
      <c r="K11" s="319" t="s">
        <v>53</v>
      </c>
    </row>
    <row r="12" s="169" customFormat="1" ht="14.25" spans="1:11">
      <c r="A12" s="185" t="s">
        <v>57</v>
      </c>
      <c r="B12" s="205" t="s">
        <v>52</v>
      </c>
      <c r="C12" s="97" t="s">
        <v>53</v>
      </c>
      <c r="D12" s="206"/>
      <c r="E12" s="207" t="s">
        <v>58</v>
      </c>
      <c r="F12" s="205" t="s">
        <v>52</v>
      </c>
      <c r="G12" s="97" t="s">
        <v>53</v>
      </c>
      <c r="H12" s="97" t="s">
        <v>55</v>
      </c>
      <c r="I12" s="207" t="s">
        <v>59</v>
      </c>
      <c r="J12" s="205" t="s">
        <v>52</v>
      </c>
      <c r="K12" s="98" t="s">
        <v>53</v>
      </c>
    </row>
    <row r="13" s="169" customFormat="1" ht="14.25" spans="1:11">
      <c r="A13" s="185" t="s">
        <v>60</v>
      </c>
      <c r="B13" s="205" t="s">
        <v>52</v>
      </c>
      <c r="C13" s="97" t="s">
        <v>53</v>
      </c>
      <c r="D13" s="206"/>
      <c r="E13" s="207" t="s">
        <v>61</v>
      </c>
      <c r="F13" s="97" t="s">
        <v>62</v>
      </c>
      <c r="G13" s="97" t="s">
        <v>63</v>
      </c>
      <c r="H13" s="97" t="s">
        <v>55</v>
      </c>
      <c r="I13" s="207" t="s">
        <v>64</v>
      </c>
      <c r="J13" s="205" t="s">
        <v>52</v>
      </c>
      <c r="K13" s="98" t="s">
        <v>53</v>
      </c>
    </row>
    <row r="14" s="169" customFormat="1" ht="15" spans="1:11">
      <c r="A14" s="192" t="s">
        <v>65</v>
      </c>
      <c r="B14" s="195"/>
      <c r="C14" s="195"/>
      <c r="D14" s="195"/>
      <c r="E14" s="195"/>
      <c r="F14" s="195"/>
      <c r="G14" s="195"/>
      <c r="H14" s="195"/>
      <c r="I14" s="195"/>
      <c r="J14" s="195"/>
      <c r="K14" s="250"/>
    </row>
    <row r="15" s="169" customFormat="1" ht="15" spans="1:11">
      <c r="A15" s="275" t="s">
        <v>66</v>
      </c>
      <c r="B15" s="276"/>
      <c r="C15" s="276"/>
      <c r="D15" s="276"/>
      <c r="E15" s="276"/>
      <c r="F15" s="276"/>
      <c r="G15" s="276"/>
      <c r="H15" s="276"/>
      <c r="I15" s="276"/>
      <c r="J15" s="276"/>
      <c r="K15" s="318"/>
    </row>
    <row r="16" s="169" customFormat="1" ht="14.25" spans="1:11">
      <c r="A16" s="282" t="s">
        <v>67</v>
      </c>
      <c r="B16" s="279" t="s">
        <v>62</v>
      </c>
      <c r="C16" s="279" t="s">
        <v>63</v>
      </c>
      <c r="D16" s="283"/>
      <c r="E16" s="284" t="s">
        <v>68</v>
      </c>
      <c r="F16" s="279" t="s">
        <v>62</v>
      </c>
      <c r="G16" s="279" t="s">
        <v>63</v>
      </c>
      <c r="H16" s="285"/>
      <c r="I16" s="284" t="s">
        <v>69</v>
      </c>
      <c r="J16" s="279" t="s">
        <v>62</v>
      </c>
      <c r="K16" s="319" t="s">
        <v>63</v>
      </c>
    </row>
    <row r="17" s="169" customFormat="1" customHeight="1" spans="1:22">
      <c r="A17" s="188" t="s">
        <v>70</v>
      </c>
      <c r="B17" s="97" t="s">
        <v>62</v>
      </c>
      <c r="C17" s="97" t="s">
        <v>63</v>
      </c>
      <c r="D17" s="286"/>
      <c r="E17" s="223" t="s">
        <v>71</v>
      </c>
      <c r="F17" s="97" t="s">
        <v>62</v>
      </c>
      <c r="G17" s="97" t="s">
        <v>63</v>
      </c>
      <c r="H17" s="287"/>
      <c r="I17" s="223" t="s">
        <v>72</v>
      </c>
      <c r="J17" s="97" t="s">
        <v>62</v>
      </c>
      <c r="K17" s="98" t="s">
        <v>63</v>
      </c>
      <c r="L17" s="320"/>
      <c r="M17" s="320"/>
      <c r="N17" s="320"/>
      <c r="O17" s="320"/>
      <c r="P17" s="320"/>
      <c r="Q17" s="320"/>
      <c r="R17" s="320"/>
      <c r="S17" s="320"/>
      <c r="T17" s="320"/>
      <c r="U17" s="320"/>
      <c r="V17" s="320"/>
    </row>
    <row r="18" s="169" customFormat="1" ht="18" customHeight="1" spans="1:11">
      <c r="A18" s="288" t="s">
        <v>73</v>
      </c>
      <c r="B18" s="289"/>
      <c r="C18" s="289"/>
      <c r="D18" s="289"/>
      <c r="E18" s="289"/>
      <c r="F18" s="289"/>
      <c r="G18" s="289"/>
      <c r="H18" s="289"/>
      <c r="I18" s="289"/>
      <c r="J18" s="289"/>
      <c r="K18" s="321"/>
    </row>
    <row r="19" s="270" customFormat="1" ht="18" customHeight="1" spans="1:11">
      <c r="A19" s="275" t="s">
        <v>74</v>
      </c>
      <c r="B19" s="276"/>
      <c r="C19" s="276"/>
      <c r="D19" s="276"/>
      <c r="E19" s="276"/>
      <c r="F19" s="276"/>
      <c r="G19" s="276"/>
      <c r="H19" s="276"/>
      <c r="I19" s="276"/>
      <c r="J19" s="276"/>
      <c r="K19" s="318"/>
    </row>
    <row r="20" s="169" customFormat="1" customHeight="1" spans="1:11">
      <c r="A20" s="290" t="s">
        <v>75</v>
      </c>
      <c r="B20" s="291"/>
      <c r="C20" s="291"/>
      <c r="D20" s="291"/>
      <c r="E20" s="291"/>
      <c r="F20" s="291"/>
      <c r="G20" s="291"/>
      <c r="H20" s="291"/>
      <c r="I20" s="291"/>
      <c r="J20" s="291"/>
      <c r="K20" s="322"/>
    </row>
    <row r="21" s="169" customFormat="1" ht="21.75" customHeight="1" spans="1:11">
      <c r="A21" s="292" t="s">
        <v>76</v>
      </c>
      <c r="B21" s="223" t="s">
        <v>77</v>
      </c>
      <c r="C21" s="223" t="s">
        <v>78</v>
      </c>
      <c r="D21" s="223" t="s">
        <v>79</v>
      </c>
      <c r="E21" s="223" t="s">
        <v>80</v>
      </c>
      <c r="F21" s="223" t="s">
        <v>81</v>
      </c>
      <c r="G21" s="223" t="s">
        <v>82</v>
      </c>
      <c r="H21" s="223" t="s">
        <v>83</v>
      </c>
      <c r="I21" s="223" t="s">
        <v>84</v>
      </c>
      <c r="J21" s="223" t="s">
        <v>85</v>
      </c>
      <c r="K21" s="259" t="s">
        <v>86</v>
      </c>
    </row>
    <row r="22" s="169" customFormat="1" customHeight="1" spans="1:11">
      <c r="A22" s="191" t="s">
        <v>87</v>
      </c>
      <c r="B22" s="293"/>
      <c r="C22" s="293"/>
      <c r="D22" s="293">
        <v>0.6</v>
      </c>
      <c r="E22" s="293">
        <v>0.6</v>
      </c>
      <c r="F22" s="293">
        <v>0.6</v>
      </c>
      <c r="G22" s="293">
        <v>0.6</v>
      </c>
      <c r="H22" s="293">
        <v>1</v>
      </c>
      <c r="I22" s="293">
        <v>1</v>
      </c>
      <c r="J22" s="293"/>
      <c r="K22" s="323"/>
    </row>
    <row r="23" s="169" customFormat="1" customHeight="1" spans="1:11">
      <c r="A23" s="191" t="s">
        <v>88</v>
      </c>
      <c r="B23" s="293"/>
      <c r="C23" s="293"/>
      <c r="D23" s="293">
        <v>0.6</v>
      </c>
      <c r="E23" s="293">
        <v>0.6</v>
      </c>
      <c r="F23" s="293">
        <v>0.6</v>
      </c>
      <c r="G23" s="293">
        <v>0.6</v>
      </c>
      <c r="H23" s="293">
        <v>1</v>
      </c>
      <c r="I23" s="293">
        <v>1</v>
      </c>
      <c r="J23" s="293"/>
      <c r="K23" s="324"/>
    </row>
    <row r="24" s="169" customFormat="1" customHeight="1" spans="1:11">
      <c r="A24" s="191" t="s">
        <v>89</v>
      </c>
      <c r="B24" s="293"/>
      <c r="C24" s="293"/>
      <c r="D24" s="293">
        <v>0.6</v>
      </c>
      <c r="E24" s="293">
        <v>0.6</v>
      </c>
      <c r="F24" s="293">
        <v>0.6</v>
      </c>
      <c r="G24" s="293">
        <v>0.6</v>
      </c>
      <c r="H24" s="293">
        <v>1</v>
      </c>
      <c r="I24" s="293">
        <v>1</v>
      </c>
      <c r="J24" s="293"/>
      <c r="K24" s="324"/>
    </row>
    <row r="25" s="169" customFormat="1" customHeight="1" spans="1:11">
      <c r="A25" s="191"/>
      <c r="B25" s="293"/>
      <c r="C25" s="293"/>
      <c r="D25" s="293"/>
      <c r="E25" s="293"/>
      <c r="F25" s="293"/>
      <c r="G25" s="293"/>
      <c r="H25" s="293"/>
      <c r="I25" s="293"/>
      <c r="J25" s="293"/>
      <c r="K25" s="325"/>
    </row>
    <row r="26" s="169" customFormat="1" customHeight="1" spans="1:11">
      <c r="A26" s="191"/>
      <c r="B26" s="293"/>
      <c r="C26" s="293"/>
      <c r="D26" s="293"/>
      <c r="E26" s="293"/>
      <c r="F26" s="293"/>
      <c r="G26" s="293"/>
      <c r="H26" s="293"/>
      <c r="I26" s="293"/>
      <c r="J26" s="293"/>
      <c r="K26" s="325"/>
    </row>
    <row r="27" s="169" customFormat="1" customHeight="1" spans="1:11">
      <c r="A27" s="191"/>
      <c r="B27" s="293"/>
      <c r="C27" s="293"/>
      <c r="D27" s="293"/>
      <c r="E27" s="293"/>
      <c r="F27" s="293"/>
      <c r="G27" s="293"/>
      <c r="H27" s="293"/>
      <c r="I27" s="293"/>
      <c r="J27" s="293"/>
      <c r="K27" s="325"/>
    </row>
    <row r="28" s="169" customFormat="1" customHeight="1" spans="1:11">
      <c r="A28" s="191"/>
      <c r="B28" s="293"/>
      <c r="C28" s="293"/>
      <c r="D28" s="293"/>
      <c r="E28" s="293"/>
      <c r="F28" s="293"/>
      <c r="G28" s="293"/>
      <c r="H28" s="293"/>
      <c r="I28" s="293"/>
      <c r="J28" s="293"/>
      <c r="K28" s="325"/>
    </row>
    <row r="29" s="169" customFormat="1" ht="18" customHeight="1" spans="1:11">
      <c r="A29" s="294" t="s">
        <v>90</v>
      </c>
      <c r="B29" s="295"/>
      <c r="C29" s="295"/>
      <c r="D29" s="295"/>
      <c r="E29" s="295"/>
      <c r="F29" s="295"/>
      <c r="G29" s="295"/>
      <c r="H29" s="295"/>
      <c r="I29" s="295"/>
      <c r="J29" s="295"/>
      <c r="K29" s="326"/>
    </row>
    <row r="30" s="169" customFormat="1" ht="18.75" customHeight="1" spans="1:11">
      <c r="A30" s="296"/>
      <c r="B30" s="297"/>
      <c r="C30" s="297"/>
      <c r="D30" s="297"/>
      <c r="E30" s="297"/>
      <c r="F30" s="297"/>
      <c r="G30" s="297"/>
      <c r="H30" s="297"/>
      <c r="I30" s="297"/>
      <c r="J30" s="297"/>
      <c r="K30" s="327"/>
    </row>
    <row r="31" s="169" customFormat="1" ht="18.75" customHeight="1" spans="1:11">
      <c r="A31" s="298"/>
      <c r="B31" s="299"/>
      <c r="C31" s="299"/>
      <c r="D31" s="299"/>
      <c r="E31" s="299"/>
      <c r="F31" s="299"/>
      <c r="G31" s="299"/>
      <c r="H31" s="299"/>
      <c r="I31" s="299"/>
      <c r="J31" s="299"/>
      <c r="K31" s="328"/>
    </row>
    <row r="32" s="169" customFormat="1" ht="18" customHeight="1" spans="1:11">
      <c r="A32" s="294" t="s">
        <v>91</v>
      </c>
      <c r="B32" s="295"/>
      <c r="C32" s="295"/>
      <c r="D32" s="295"/>
      <c r="E32" s="295"/>
      <c r="F32" s="295"/>
      <c r="G32" s="295"/>
      <c r="H32" s="295"/>
      <c r="I32" s="295"/>
      <c r="J32" s="295"/>
      <c r="K32" s="326"/>
    </row>
    <row r="33" s="169" customFormat="1" ht="14.25" spans="1:11">
      <c r="A33" s="300" t="s">
        <v>92</v>
      </c>
      <c r="B33" s="301"/>
      <c r="C33" s="301"/>
      <c r="D33" s="301"/>
      <c r="E33" s="301"/>
      <c r="F33" s="301"/>
      <c r="G33" s="301"/>
      <c r="H33" s="301"/>
      <c r="I33" s="301"/>
      <c r="J33" s="301"/>
      <c r="K33" s="329"/>
    </row>
    <row r="34" s="169" customFormat="1" ht="15" spans="1:11">
      <c r="A34" s="218" t="s">
        <v>93</v>
      </c>
      <c r="B34" s="106"/>
      <c r="C34" s="97" t="s">
        <v>32</v>
      </c>
      <c r="D34" s="97" t="s">
        <v>33</v>
      </c>
      <c r="E34" s="302" t="s">
        <v>94</v>
      </c>
      <c r="F34" s="303"/>
      <c r="G34" s="303"/>
      <c r="H34" s="303"/>
      <c r="I34" s="303"/>
      <c r="J34" s="303"/>
      <c r="K34" s="330"/>
    </row>
    <row r="35" s="169" customFormat="1" ht="15" spans="1:11">
      <c r="A35" s="304" t="s">
        <v>95</v>
      </c>
      <c r="B35" s="304"/>
      <c r="C35" s="304"/>
      <c r="D35" s="304"/>
      <c r="E35" s="304"/>
      <c r="F35" s="304"/>
      <c r="G35" s="304"/>
      <c r="H35" s="304"/>
      <c r="I35" s="304"/>
      <c r="J35" s="304"/>
      <c r="K35" s="304"/>
    </row>
    <row r="36" s="169" customFormat="1" ht="14.25" spans="1:11">
      <c r="A36" s="305" t="s">
        <v>96</v>
      </c>
      <c r="B36" s="306"/>
      <c r="C36" s="306"/>
      <c r="D36" s="306"/>
      <c r="E36" s="306"/>
      <c r="F36" s="306"/>
      <c r="G36" s="306"/>
      <c r="H36" s="306"/>
      <c r="I36" s="306"/>
      <c r="J36" s="306"/>
      <c r="K36" s="331"/>
    </row>
    <row r="37" s="169" customFormat="1" ht="14.25" spans="1:11">
      <c r="A37" s="230" t="s">
        <v>97</v>
      </c>
      <c r="B37" s="231"/>
      <c r="C37" s="231"/>
      <c r="D37" s="231"/>
      <c r="E37" s="231"/>
      <c r="F37" s="231"/>
      <c r="G37" s="231"/>
      <c r="H37" s="231"/>
      <c r="I37" s="231"/>
      <c r="J37" s="231"/>
      <c r="K37" s="262"/>
    </row>
    <row r="38" s="169" customFormat="1" ht="14.25" spans="1:11">
      <c r="A38" s="230" t="s">
        <v>98</v>
      </c>
      <c r="B38" s="231"/>
      <c r="C38" s="231"/>
      <c r="D38" s="231"/>
      <c r="E38" s="231"/>
      <c r="F38" s="231"/>
      <c r="G38" s="231"/>
      <c r="H38" s="231"/>
      <c r="I38" s="231"/>
      <c r="J38" s="231"/>
      <c r="K38" s="262"/>
    </row>
    <row r="39" s="169" customFormat="1" ht="14.25" spans="1:11">
      <c r="A39" s="230"/>
      <c r="B39" s="231"/>
      <c r="C39" s="231"/>
      <c r="D39" s="231"/>
      <c r="E39" s="231"/>
      <c r="F39" s="231"/>
      <c r="G39" s="231"/>
      <c r="H39" s="231"/>
      <c r="I39" s="231"/>
      <c r="J39" s="231"/>
      <c r="K39" s="262"/>
    </row>
    <row r="40" s="169" customFormat="1" ht="14.25" spans="1:11">
      <c r="A40" s="230"/>
      <c r="B40" s="231"/>
      <c r="C40" s="231"/>
      <c r="D40" s="231"/>
      <c r="E40" s="231"/>
      <c r="F40" s="231"/>
      <c r="G40" s="231"/>
      <c r="H40" s="231"/>
      <c r="I40" s="231"/>
      <c r="J40" s="231"/>
      <c r="K40" s="262"/>
    </row>
    <row r="41" s="169" customFormat="1" ht="14.25" spans="1:11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262"/>
    </row>
    <row r="42" s="169" customFormat="1" ht="14.25" spans="1:11">
      <c r="A42" s="230"/>
      <c r="B42" s="231"/>
      <c r="C42" s="231"/>
      <c r="D42" s="231"/>
      <c r="E42" s="231"/>
      <c r="F42" s="231"/>
      <c r="G42" s="231"/>
      <c r="H42" s="231"/>
      <c r="I42" s="231"/>
      <c r="J42" s="231"/>
      <c r="K42" s="262"/>
    </row>
    <row r="43" s="169" customFormat="1" ht="15" spans="1:11">
      <c r="A43" s="225" t="s">
        <v>99</v>
      </c>
      <c r="B43" s="226"/>
      <c r="C43" s="226"/>
      <c r="D43" s="226"/>
      <c r="E43" s="226"/>
      <c r="F43" s="226"/>
      <c r="G43" s="226"/>
      <c r="H43" s="226"/>
      <c r="I43" s="226"/>
      <c r="J43" s="226"/>
      <c r="K43" s="260"/>
    </row>
    <row r="44" s="169" customFormat="1" ht="15" spans="1:11">
      <c r="A44" s="275" t="s">
        <v>100</v>
      </c>
      <c r="B44" s="276"/>
      <c r="C44" s="276"/>
      <c r="D44" s="276"/>
      <c r="E44" s="276"/>
      <c r="F44" s="276"/>
      <c r="G44" s="276"/>
      <c r="H44" s="276"/>
      <c r="I44" s="276"/>
      <c r="J44" s="276"/>
      <c r="K44" s="318"/>
    </row>
    <row r="45" s="169" customFormat="1" ht="14.25" spans="1:11">
      <c r="A45" s="282" t="s">
        <v>101</v>
      </c>
      <c r="B45" s="279" t="s">
        <v>62</v>
      </c>
      <c r="C45" s="279" t="s">
        <v>63</v>
      </c>
      <c r="D45" s="279" t="s">
        <v>55</v>
      </c>
      <c r="E45" s="284" t="s">
        <v>102</v>
      </c>
      <c r="F45" s="279" t="s">
        <v>62</v>
      </c>
      <c r="G45" s="279" t="s">
        <v>63</v>
      </c>
      <c r="H45" s="279" t="s">
        <v>55</v>
      </c>
      <c r="I45" s="284" t="s">
        <v>103</v>
      </c>
      <c r="J45" s="279" t="s">
        <v>62</v>
      </c>
      <c r="K45" s="319" t="s">
        <v>63</v>
      </c>
    </row>
    <row r="46" s="169" customFormat="1" ht="14.25" spans="1:11">
      <c r="A46" s="188" t="s">
        <v>54</v>
      </c>
      <c r="B46" s="97" t="s">
        <v>62</v>
      </c>
      <c r="C46" s="97" t="s">
        <v>63</v>
      </c>
      <c r="D46" s="97" t="s">
        <v>55</v>
      </c>
      <c r="E46" s="223" t="s">
        <v>61</v>
      </c>
      <c r="F46" s="97" t="s">
        <v>62</v>
      </c>
      <c r="G46" s="97" t="s">
        <v>63</v>
      </c>
      <c r="H46" s="97" t="s">
        <v>55</v>
      </c>
      <c r="I46" s="223" t="s">
        <v>72</v>
      </c>
      <c r="J46" s="97" t="s">
        <v>62</v>
      </c>
      <c r="K46" s="98" t="s">
        <v>63</v>
      </c>
    </row>
    <row r="47" s="169" customFormat="1" ht="15" spans="1:11">
      <c r="A47" s="192" t="s">
        <v>65</v>
      </c>
      <c r="B47" s="195"/>
      <c r="C47" s="195"/>
      <c r="D47" s="195"/>
      <c r="E47" s="195"/>
      <c r="F47" s="195"/>
      <c r="G47" s="195"/>
      <c r="H47" s="195"/>
      <c r="I47" s="195"/>
      <c r="J47" s="195"/>
      <c r="K47" s="250"/>
    </row>
    <row r="48" s="169" customFormat="1" ht="15" spans="1:11">
      <c r="A48" s="304" t="s">
        <v>104</v>
      </c>
      <c r="B48" s="304"/>
      <c r="C48" s="304"/>
      <c r="D48" s="304"/>
      <c r="E48" s="304"/>
      <c r="F48" s="304"/>
      <c r="G48" s="304"/>
      <c r="H48" s="304"/>
      <c r="I48" s="304"/>
      <c r="J48" s="304"/>
      <c r="K48" s="304"/>
    </row>
    <row r="49" s="169" customFormat="1" ht="15" spans="1:11">
      <c r="A49" s="305"/>
      <c r="B49" s="306"/>
      <c r="C49" s="306"/>
      <c r="D49" s="306"/>
      <c r="E49" s="306"/>
      <c r="F49" s="306"/>
      <c r="G49" s="306"/>
      <c r="H49" s="306"/>
      <c r="I49" s="306"/>
      <c r="J49" s="306"/>
      <c r="K49" s="331"/>
    </row>
    <row r="50" s="169" customFormat="1" ht="15" spans="1:11">
      <c r="A50" s="307" t="s">
        <v>105</v>
      </c>
      <c r="B50" s="308" t="s">
        <v>106</v>
      </c>
      <c r="C50" s="308"/>
      <c r="D50" s="309" t="s">
        <v>107</v>
      </c>
      <c r="E50" s="310" t="s">
        <v>108</v>
      </c>
      <c r="F50" s="311" t="s">
        <v>109</v>
      </c>
      <c r="G50" s="312" t="s">
        <v>110</v>
      </c>
      <c r="H50" s="313" t="s">
        <v>111</v>
      </c>
      <c r="I50" s="332"/>
      <c r="J50" s="333" t="s">
        <v>112</v>
      </c>
      <c r="K50" s="334"/>
    </row>
    <row r="51" s="169" customFormat="1" ht="15" spans="1:11">
      <c r="A51" s="304" t="s">
        <v>113</v>
      </c>
      <c r="B51" s="304"/>
      <c r="C51" s="304"/>
      <c r="D51" s="304"/>
      <c r="E51" s="304"/>
      <c r="F51" s="304"/>
      <c r="G51" s="304"/>
      <c r="H51" s="304"/>
      <c r="I51" s="304"/>
      <c r="J51" s="304"/>
      <c r="K51" s="304"/>
    </row>
    <row r="52" s="169" customFormat="1" ht="15" spans="1:11">
      <c r="A52" s="314"/>
      <c r="B52" s="315"/>
      <c r="C52" s="315"/>
      <c r="D52" s="315"/>
      <c r="E52" s="315"/>
      <c r="F52" s="315"/>
      <c r="G52" s="315"/>
      <c r="H52" s="315"/>
      <c r="I52" s="315"/>
      <c r="J52" s="315"/>
      <c r="K52" s="335"/>
    </row>
    <row r="53" s="169" customFormat="1" ht="15" spans="1:11">
      <c r="A53" s="307" t="s">
        <v>105</v>
      </c>
      <c r="B53" s="308" t="s">
        <v>106</v>
      </c>
      <c r="C53" s="308"/>
      <c r="D53" s="309" t="s">
        <v>107</v>
      </c>
      <c r="E53" s="316"/>
      <c r="F53" s="311" t="s">
        <v>114</v>
      </c>
      <c r="G53" s="312"/>
      <c r="H53" s="313" t="s">
        <v>111</v>
      </c>
      <c r="I53" s="332"/>
      <c r="J53" s="333"/>
      <c r="K53" s="33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B2" sqref="B2:G2"/>
    </sheetView>
  </sheetViews>
  <sheetFormatPr defaultColWidth="9" defaultRowHeight="26.1" customHeight="1"/>
  <cols>
    <col min="1" max="1" width="17.125" style="53" customWidth="1"/>
    <col min="2" max="7" width="9.375" style="53" customWidth="1"/>
    <col min="8" max="8" width="1.375" style="53" customWidth="1"/>
    <col min="9" max="9" width="16.5" style="53" customWidth="1"/>
    <col min="10" max="10" width="17" style="53" customWidth="1"/>
    <col min="11" max="11" width="18.5" style="53" customWidth="1"/>
    <col min="12" max="12" width="16.625" style="53" customWidth="1"/>
    <col min="13" max="13" width="14.125" style="53" customWidth="1"/>
    <col min="14" max="14" width="16.375" style="53" customWidth="1"/>
    <col min="15" max="16384" width="9" style="53"/>
  </cols>
  <sheetData>
    <row r="1" s="53" customFormat="1" ht="30" customHeight="1" spans="1:14">
      <c r="A1" s="54" t="s">
        <v>115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="53" customFormat="1" ht="29.1" customHeight="1" spans="1:14">
      <c r="A2" s="56" t="s">
        <v>27</v>
      </c>
      <c r="B2" s="57" t="s">
        <v>28</v>
      </c>
      <c r="C2" s="57"/>
      <c r="D2" s="58" t="s">
        <v>34</v>
      </c>
      <c r="E2" s="57" t="s">
        <v>35</v>
      </c>
      <c r="F2" s="57"/>
      <c r="G2" s="57"/>
      <c r="H2" s="59"/>
      <c r="I2" s="77" t="s">
        <v>22</v>
      </c>
      <c r="J2" s="57" t="s">
        <v>21</v>
      </c>
      <c r="K2" s="57"/>
      <c r="L2" s="57"/>
      <c r="M2" s="57"/>
      <c r="N2" s="78"/>
    </row>
    <row r="3" s="53" customFormat="1" ht="29.1" customHeight="1" spans="1:14">
      <c r="A3" s="60" t="s">
        <v>116</v>
      </c>
      <c r="B3" s="61" t="s">
        <v>117</v>
      </c>
      <c r="C3" s="61"/>
      <c r="D3" s="61"/>
      <c r="E3" s="61"/>
      <c r="F3" s="61"/>
      <c r="G3" s="61"/>
      <c r="H3" s="62"/>
      <c r="I3" s="79" t="s">
        <v>118</v>
      </c>
      <c r="J3" s="79"/>
      <c r="K3" s="79"/>
      <c r="L3" s="79"/>
      <c r="M3" s="79"/>
      <c r="N3" s="80"/>
    </row>
    <row r="4" s="53" customFormat="1" ht="29.1" customHeight="1" spans="1:14">
      <c r="A4" s="60"/>
      <c r="B4" s="63" t="s">
        <v>79</v>
      </c>
      <c r="C4" s="63" t="s">
        <v>80</v>
      </c>
      <c r="D4" s="64" t="s">
        <v>81</v>
      </c>
      <c r="E4" s="63" t="s">
        <v>82</v>
      </c>
      <c r="F4" s="63" t="s">
        <v>83</v>
      </c>
      <c r="G4" s="63" t="s">
        <v>84</v>
      </c>
      <c r="H4" s="62"/>
      <c r="I4" s="63" t="s">
        <v>119</v>
      </c>
      <c r="J4" s="63" t="s">
        <v>119</v>
      </c>
      <c r="K4" s="64"/>
      <c r="L4" s="63"/>
      <c r="M4" s="63"/>
      <c r="N4" s="63"/>
    </row>
    <row r="5" s="53" customFormat="1" ht="29.1" customHeight="1" spans="1:14">
      <c r="A5" s="60"/>
      <c r="B5" s="65" t="s">
        <v>120</v>
      </c>
      <c r="C5" s="65" t="s">
        <v>121</v>
      </c>
      <c r="D5" s="64" t="s">
        <v>122</v>
      </c>
      <c r="E5" s="65" t="s">
        <v>123</v>
      </c>
      <c r="F5" s="65" t="s">
        <v>124</v>
      </c>
      <c r="G5" s="65" t="s">
        <v>125</v>
      </c>
      <c r="H5" s="62"/>
      <c r="I5" s="81" t="s">
        <v>126</v>
      </c>
      <c r="J5" s="81" t="s">
        <v>126</v>
      </c>
      <c r="K5" s="81"/>
      <c r="L5" s="81"/>
      <c r="M5" s="81"/>
      <c r="N5" s="83"/>
    </row>
    <row r="6" s="53" customFormat="1" ht="29.1" customHeight="1" spans="1:14">
      <c r="A6" s="66" t="s">
        <v>127</v>
      </c>
      <c r="B6" s="67">
        <f>C6-2.1</f>
        <v>98.3</v>
      </c>
      <c r="C6" s="67">
        <f>D6-2.1</f>
        <v>100.4</v>
      </c>
      <c r="D6" s="68">
        <v>102.5</v>
      </c>
      <c r="E6" s="67">
        <f t="shared" ref="E6:G6" si="0">D6+2.1</f>
        <v>104.6</v>
      </c>
      <c r="F6" s="67">
        <f t="shared" si="0"/>
        <v>106.7</v>
      </c>
      <c r="G6" s="67">
        <f t="shared" si="0"/>
        <v>108.8</v>
      </c>
      <c r="H6" s="62"/>
      <c r="I6" s="82" t="s">
        <v>128</v>
      </c>
      <c r="J6" s="82" t="s">
        <v>129</v>
      </c>
      <c r="K6" s="82"/>
      <c r="L6" s="82"/>
      <c r="M6" s="82"/>
      <c r="N6" s="82"/>
    </row>
    <row r="7" s="53" customFormat="1" ht="29.1" customHeight="1" spans="1:14">
      <c r="A7" s="66" t="s">
        <v>130</v>
      </c>
      <c r="B7" s="67">
        <f>C7-4</f>
        <v>77</v>
      </c>
      <c r="C7" s="67">
        <f>D7-4</f>
        <v>81</v>
      </c>
      <c r="D7" s="68">
        <v>85</v>
      </c>
      <c r="E7" s="67">
        <f>D7+4</f>
        <v>89</v>
      </c>
      <c r="F7" s="67">
        <f>E7+5</f>
        <v>94</v>
      </c>
      <c r="G7" s="67">
        <f>F7+6</f>
        <v>100</v>
      </c>
      <c r="H7" s="62"/>
      <c r="I7" s="84" t="s">
        <v>131</v>
      </c>
      <c r="J7" s="84" t="s">
        <v>132</v>
      </c>
      <c r="K7" s="84"/>
      <c r="L7" s="84"/>
      <c r="M7" s="84"/>
      <c r="N7" s="84"/>
    </row>
    <row r="8" s="53" customFormat="1" ht="29.1" customHeight="1" spans="1:14">
      <c r="A8" s="66" t="s">
        <v>133</v>
      </c>
      <c r="B8" s="67">
        <f>C8-3.6</f>
        <v>98.8</v>
      </c>
      <c r="C8" s="67">
        <f>D8-3.6</f>
        <v>102.4</v>
      </c>
      <c r="D8" s="68">
        <v>106</v>
      </c>
      <c r="E8" s="67">
        <f t="shared" ref="E8:G8" si="1">D8+4</f>
        <v>110</v>
      </c>
      <c r="F8" s="67">
        <f t="shared" si="1"/>
        <v>114</v>
      </c>
      <c r="G8" s="67">
        <f t="shared" si="1"/>
        <v>118</v>
      </c>
      <c r="H8" s="62"/>
      <c r="I8" s="84" t="s">
        <v>134</v>
      </c>
      <c r="J8" s="84" t="s">
        <v>135</v>
      </c>
      <c r="K8" s="84"/>
      <c r="L8" s="84"/>
      <c r="M8" s="84"/>
      <c r="N8" s="84"/>
    </row>
    <row r="9" s="53" customFormat="1" ht="29.1" customHeight="1" spans="1:14">
      <c r="A9" s="66" t="s">
        <v>136</v>
      </c>
      <c r="B9" s="67">
        <f>C9-2.3/2</f>
        <v>30.3</v>
      </c>
      <c r="C9" s="67">
        <f>D9-2.3/2</f>
        <v>31.45</v>
      </c>
      <c r="D9" s="68">
        <v>32.6</v>
      </c>
      <c r="E9" s="67">
        <f t="shared" ref="E9:G9" si="2">D9+2.6/2</f>
        <v>33.9</v>
      </c>
      <c r="F9" s="67">
        <f t="shared" si="2"/>
        <v>35.2</v>
      </c>
      <c r="G9" s="67">
        <f t="shared" si="2"/>
        <v>36.5</v>
      </c>
      <c r="H9" s="62"/>
      <c r="I9" s="82" t="s">
        <v>137</v>
      </c>
      <c r="J9" s="82" t="s">
        <v>138</v>
      </c>
      <c r="K9" s="82"/>
      <c r="L9" s="82"/>
      <c r="M9" s="82"/>
      <c r="N9" s="82"/>
    </row>
    <row r="10" s="53" customFormat="1" ht="29.1" customHeight="1" spans="1:14">
      <c r="A10" s="66" t="s">
        <v>139</v>
      </c>
      <c r="B10" s="67">
        <f>C10-0.7</f>
        <v>22.3</v>
      </c>
      <c r="C10" s="67">
        <f>D10-0.7</f>
        <v>23</v>
      </c>
      <c r="D10" s="68">
        <v>23.7</v>
      </c>
      <c r="E10" s="67">
        <f>D10+0.7</f>
        <v>24.4</v>
      </c>
      <c r="F10" s="67">
        <f>E10+0.7</f>
        <v>25.1</v>
      </c>
      <c r="G10" s="67">
        <f>F10+0.9</f>
        <v>26</v>
      </c>
      <c r="H10" s="62"/>
      <c r="I10" s="84" t="s">
        <v>140</v>
      </c>
      <c r="J10" s="84" t="s">
        <v>138</v>
      </c>
      <c r="K10" s="84"/>
      <c r="L10" s="84"/>
      <c r="M10" s="84"/>
      <c r="N10" s="84"/>
    </row>
    <row r="11" s="53" customFormat="1" ht="29.1" customHeight="1" spans="1:14">
      <c r="A11" s="66" t="s">
        <v>141</v>
      </c>
      <c r="B11" s="67">
        <f>C11-0.5</f>
        <v>18</v>
      </c>
      <c r="C11" s="67">
        <f>D11-0.5</f>
        <v>18.5</v>
      </c>
      <c r="D11" s="68">
        <v>19</v>
      </c>
      <c r="E11" s="67">
        <f>D11+0.5</f>
        <v>19.5</v>
      </c>
      <c r="F11" s="67">
        <f>E11+0.5</f>
        <v>20</v>
      </c>
      <c r="G11" s="67">
        <f>F11+0.7</f>
        <v>20.7</v>
      </c>
      <c r="H11" s="62"/>
      <c r="I11" s="84" t="s">
        <v>138</v>
      </c>
      <c r="J11" s="84" t="s">
        <v>142</v>
      </c>
      <c r="K11" s="84"/>
      <c r="L11" s="84"/>
      <c r="M11" s="84"/>
      <c r="N11" s="84"/>
    </row>
    <row r="12" s="53" customFormat="1" ht="29.1" customHeight="1" spans="1:14">
      <c r="A12" s="66" t="s">
        <v>143</v>
      </c>
      <c r="B12" s="67">
        <f>C12-0.7</f>
        <v>23.4</v>
      </c>
      <c r="C12" s="67">
        <f>D12-0.6</f>
        <v>24.1</v>
      </c>
      <c r="D12" s="68">
        <v>24.7</v>
      </c>
      <c r="E12" s="67">
        <f>D12+0.6</f>
        <v>25.3</v>
      </c>
      <c r="F12" s="67">
        <f>E12+0.7</f>
        <v>26</v>
      </c>
      <c r="G12" s="67">
        <f>F12+0.6</f>
        <v>26.6</v>
      </c>
      <c r="H12" s="62"/>
      <c r="I12" s="84" t="s">
        <v>138</v>
      </c>
      <c r="J12" s="84" t="s">
        <v>138</v>
      </c>
      <c r="K12" s="84"/>
      <c r="L12" s="84"/>
      <c r="M12" s="84"/>
      <c r="N12" s="84"/>
    </row>
    <row r="13" s="53" customFormat="1" ht="29.1" customHeight="1" spans="1:14">
      <c r="A13" s="69" t="s">
        <v>144</v>
      </c>
      <c r="B13" s="67">
        <f>C13-0.9</f>
        <v>42.8</v>
      </c>
      <c r="C13" s="67">
        <f>D13-0.9</f>
        <v>43.7</v>
      </c>
      <c r="D13" s="68">
        <v>44.6</v>
      </c>
      <c r="E13" s="67">
        <f t="shared" ref="E13:G13" si="3">D13+1.1</f>
        <v>45.7</v>
      </c>
      <c r="F13" s="67">
        <f t="shared" si="3"/>
        <v>46.8</v>
      </c>
      <c r="G13" s="67">
        <f t="shared" si="3"/>
        <v>47.9</v>
      </c>
      <c r="H13" s="62"/>
      <c r="I13" s="84" t="s">
        <v>145</v>
      </c>
      <c r="J13" s="84" t="s">
        <v>146</v>
      </c>
      <c r="K13" s="84"/>
      <c r="L13" s="84"/>
      <c r="M13" s="84"/>
      <c r="N13" s="84"/>
    </row>
    <row r="14" s="53" customFormat="1" ht="29.1" customHeight="1" spans="1:14">
      <c r="A14" s="70"/>
      <c r="B14" s="71"/>
      <c r="C14" s="71"/>
      <c r="D14" s="71"/>
      <c r="E14" s="71"/>
      <c r="F14" s="71"/>
      <c r="G14" s="71"/>
      <c r="H14" s="62"/>
      <c r="I14" s="84"/>
      <c r="J14" s="84"/>
      <c r="K14" s="84"/>
      <c r="L14" s="84"/>
      <c r="M14" s="84"/>
      <c r="N14" s="84"/>
    </row>
    <row r="15" s="53" customFormat="1" ht="29.1" customHeight="1" spans="1:14">
      <c r="A15" s="70"/>
      <c r="B15" s="71"/>
      <c r="C15" s="71"/>
      <c r="D15" s="71"/>
      <c r="E15" s="71"/>
      <c r="F15" s="71"/>
      <c r="G15" s="71"/>
      <c r="H15" s="72"/>
      <c r="I15" s="85"/>
      <c r="J15" s="86"/>
      <c r="K15" s="87"/>
      <c r="L15" s="86"/>
      <c r="M15" s="86"/>
      <c r="N15" s="88"/>
    </row>
    <row r="16" s="53" customFormat="1" ht="17.25" spans="1:14">
      <c r="A16" s="73" t="s">
        <v>94</v>
      </c>
      <c r="B16" s="74"/>
      <c r="C16" s="74"/>
      <c r="D16" s="75"/>
      <c r="E16" s="74"/>
      <c r="F16" s="74"/>
      <c r="G16" s="74"/>
      <c r="H16" s="76"/>
      <c r="I16" s="76"/>
      <c r="J16" s="76"/>
      <c r="K16" s="76"/>
      <c r="L16" s="76"/>
      <c r="M16" s="76"/>
      <c r="N16" s="76"/>
    </row>
    <row r="17" s="53" customFormat="1" ht="14.25" spans="1:14">
      <c r="A17" s="53" t="s">
        <v>147</v>
      </c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</row>
    <row r="18" s="53" customFormat="1" ht="14.25" spans="1:13">
      <c r="A18" s="76"/>
      <c r="B18" s="76"/>
      <c r="C18" s="76"/>
      <c r="D18" s="76"/>
      <c r="E18" s="76"/>
      <c r="F18" s="76"/>
      <c r="G18" s="76"/>
      <c r="H18" s="76"/>
      <c r="I18" s="73" t="s">
        <v>148</v>
      </c>
      <c r="J18" s="89"/>
      <c r="K18" s="73" t="s">
        <v>149</v>
      </c>
      <c r="L18" s="73"/>
      <c r="M18" s="73" t="s">
        <v>150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E15" sqref="E15:H15"/>
    </sheetView>
  </sheetViews>
  <sheetFormatPr defaultColWidth="10" defaultRowHeight="16.5" customHeight="1"/>
  <cols>
    <col min="1" max="16384" width="10" style="169"/>
  </cols>
  <sheetData>
    <row r="1" s="169" customFormat="1" ht="22.5" customHeight="1" spans="1:11">
      <c r="A1" s="170" t="s">
        <v>151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="169" customFormat="1" ht="17.25" customHeight="1" spans="1:11">
      <c r="A2" s="171" t="s">
        <v>18</v>
      </c>
      <c r="B2" s="172" t="s">
        <v>19</v>
      </c>
      <c r="C2" s="172"/>
      <c r="D2" s="173" t="s">
        <v>20</v>
      </c>
      <c r="E2" s="173"/>
      <c r="F2" s="172" t="s">
        <v>21</v>
      </c>
      <c r="G2" s="172"/>
      <c r="H2" s="174" t="s">
        <v>22</v>
      </c>
      <c r="I2" s="245" t="s">
        <v>23</v>
      </c>
      <c r="J2" s="245"/>
      <c r="K2" s="246"/>
    </row>
    <row r="3" s="169" customFormat="1" customHeight="1" spans="1:11">
      <c r="A3" s="175" t="s">
        <v>24</v>
      </c>
      <c r="B3" s="176"/>
      <c r="C3" s="177"/>
      <c r="D3" s="178" t="s">
        <v>25</v>
      </c>
      <c r="E3" s="179"/>
      <c r="F3" s="179"/>
      <c r="G3" s="180"/>
      <c r="H3" s="178" t="s">
        <v>26</v>
      </c>
      <c r="I3" s="179"/>
      <c r="J3" s="179"/>
      <c r="K3" s="180"/>
    </row>
    <row r="4" s="169" customFormat="1" customHeight="1" spans="1:11">
      <c r="A4" s="181" t="s">
        <v>27</v>
      </c>
      <c r="B4" s="97" t="s">
        <v>28</v>
      </c>
      <c r="C4" s="98"/>
      <c r="D4" s="181" t="s">
        <v>29</v>
      </c>
      <c r="E4" s="182"/>
      <c r="F4" s="183" t="s">
        <v>30</v>
      </c>
      <c r="G4" s="184"/>
      <c r="H4" s="181" t="s">
        <v>152</v>
      </c>
      <c r="I4" s="182"/>
      <c r="J4" s="97" t="s">
        <v>32</v>
      </c>
      <c r="K4" s="98" t="s">
        <v>33</v>
      </c>
    </row>
    <row r="5" s="169" customFormat="1" customHeight="1" spans="1:11">
      <c r="A5" s="185" t="s">
        <v>34</v>
      </c>
      <c r="B5" s="95" t="s">
        <v>35</v>
      </c>
      <c r="C5" s="95"/>
      <c r="D5" s="181" t="s">
        <v>153</v>
      </c>
      <c r="E5" s="182"/>
      <c r="F5" s="183" t="s">
        <v>37</v>
      </c>
      <c r="G5" s="184"/>
      <c r="H5" s="181" t="s">
        <v>154</v>
      </c>
      <c r="I5" s="182"/>
      <c r="J5" s="97" t="s">
        <v>32</v>
      </c>
      <c r="K5" s="98" t="s">
        <v>33</v>
      </c>
    </row>
    <row r="6" s="169" customFormat="1" customHeight="1" spans="1:11">
      <c r="A6" s="181" t="s">
        <v>39</v>
      </c>
      <c r="B6" s="186">
        <v>3</v>
      </c>
      <c r="C6" s="187">
        <v>6</v>
      </c>
      <c r="D6" s="181" t="s">
        <v>155</v>
      </c>
      <c r="E6" s="182"/>
      <c r="F6" s="183" t="s">
        <v>41</v>
      </c>
      <c r="G6" s="184"/>
      <c r="H6" s="188" t="s">
        <v>156</v>
      </c>
      <c r="I6" s="223"/>
      <c r="J6" s="223"/>
      <c r="K6" s="247"/>
    </row>
    <row r="7" s="169" customFormat="1" customHeight="1" spans="1:11">
      <c r="A7" s="181" t="s">
        <v>43</v>
      </c>
      <c r="B7" s="189">
        <v>823</v>
      </c>
      <c r="C7" s="190"/>
      <c r="D7" s="181" t="s">
        <v>157</v>
      </c>
      <c r="E7" s="182"/>
      <c r="F7" s="183" t="s">
        <v>45</v>
      </c>
      <c r="G7" s="184"/>
      <c r="H7" s="191"/>
      <c r="I7" s="97"/>
      <c r="J7" s="97"/>
      <c r="K7" s="98"/>
    </row>
    <row r="8" s="169" customFormat="1" customHeight="1" spans="1:11">
      <c r="A8" s="192"/>
      <c r="B8" s="193"/>
      <c r="C8" s="194"/>
      <c r="D8" s="192" t="s">
        <v>47</v>
      </c>
      <c r="E8" s="195"/>
      <c r="F8" s="196" t="s">
        <v>30</v>
      </c>
      <c r="G8" s="197"/>
      <c r="H8" s="198"/>
      <c r="I8" s="215"/>
      <c r="J8" s="215"/>
      <c r="K8" s="248"/>
    </row>
    <row r="9" s="169" customFormat="1" customHeight="1" spans="1:11">
      <c r="A9" s="199" t="s">
        <v>158</v>
      </c>
      <c r="B9" s="199"/>
      <c r="C9" s="199"/>
      <c r="D9" s="199"/>
      <c r="E9" s="199"/>
      <c r="F9" s="199"/>
      <c r="G9" s="199"/>
      <c r="H9" s="199"/>
      <c r="I9" s="199"/>
      <c r="J9" s="199"/>
      <c r="K9" s="199"/>
    </row>
    <row r="10" s="169" customFormat="1" customHeight="1" spans="1:11">
      <c r="A10" s="200" t="s">
        <v>51</v>
      </c>
      <c r="B10" s="201" t="s">
        <v>52</v>
      </c>
      <c r="C10" s="202" t="s">
        <v>53</v>
      </c>
      <c r="D10" s="203"/>
      <c r="E10" s="204" t="s">
        <v>56</v>
      </c>
      <c r="F10" s="201" t="s">
        <v>52</v>
      </c>
      <c r="G10" s="202" t="s">
        <v>53</v>
      </c>
      <c r="H10" s="201"/>
      <c r="I10" s="204" t="s">
        <v>54</v>
      </c>
      <c r="J10" s="201" t="s">
        <v>52</v>
      </c>
      <c r="K10" s="249" t="s">
        <v>53</v>
      </c>
    </row>
    <row r="11" s="169" customFormat="1" customHeight="1" spans="1:11">
      <c r="A11" s="185" t="s">
        <v>57</v>
      </c>
      <c r="B11" s="205" t="s">
        <v>52</v>
      </c>
      <c r="C11" s="97" t="s">
        <v>53</v>
      </c>
      <c r="D11" s="206"/>
      <c r="E11" s="207" t="s">
        <v>59</v>
      </c>
      <c r="F11" s="205" t="s">
        <v>52</v>
      </c>
      <c r="G11" s="97" t="s">
        <v>53</v>
      </c>
      <c r="H11" s="205"/>
      <c r="I11" s="207" t="s">
        <v>64</v>
      </c>
      <c r="J11" s="205" t="s">
        <v>52</v>
      </c>
      <c r="K11" s="98" t="s">
        <v>53</v>
      </c>
    </row>
    <row r="12" s="169" customFormat="1" customHeight="1" spans="1:11">
      <c r="A12" s="192" t="s">
        <v>94</v>
      </c>
      <c r="B12" s="195"/>
      <c r="C12" s="195"/>
      <c r="D12" s="195"/>
      <c r="E12" s="195"/>
      <c r="F12" s="195"/>
      <c r="G12" s="195"/>
      <c r="H12" s="195"/>
      <c r="I12" s="195"/>
      <c r="J12" s="195"/>
      <c r="K12" s="250"/>
    </row>
    <row r="13" s="169" customFormat="1" customHeight="1" spans="1:11">
      <c r="A13" s="208" t="s">
        <v>159</v>
      </c>
      <c r="B13" s="208"/>
      <c r="C13" s="208"/>
      <c r="D13" s="208"/>
      <c r="E13" s="208"/>
      <c r="F13" s="208"/>
      <c r="G13" s="208"/>
      <c r="H13" s="208"/>
      <c r="I13" s="208"/>
      <c r="J13" s="208"/>
      <c r="K13" s="208"/>
    </row>
    <row r="14" s="169" customFormat="1" customHeight="1" spans="1:11">
      <c r="A14" s="209" t="s">
        <v>160</v>
      </c>
      <c r="B14" s="210"/>
      <c r="C14" s="210"/>
      <c r="D14" s="210"/>
      <c r="E14" s="210"/>
      <c r="F14" s="210"/>
      <c r="G14" s="210"/>
      <c r="H14" s="210"/>
      <c r="I14" s="251"/>
      <c r="J14" s="251"/>
      <c r="K14" s="252"/>
    </row>
    <row r="15" s="169" customFormat="1" customHeight="1" spans="1:11">
      <c r="A15" s="211" t="s">
        <v>161</v>
      </c>
      <c r="B15" s="212"/>
      <c r="C15" s="212"/>
      <c r="D15" s="213"/>
      <c r="E15" s="214"/>
      <c r="F15" s="212"/>
      <c r="G15" s="212"/>
      <c r="H15" s="213"/>
      <c r="I15" s="253"/>
      <c r="J15" s="254"/>
      <c r="K15" s="255"/>
    </row>
    <row r="16" s="169" customFormat="1" customHeight="1" spans="1:11">
      <c r="A16" s="198" t="s">
        <v>162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48"/>
    </row>
    <row r="17" s="169" customFormat="1" customHeight="1" spans="1:11">
      <c r="A17" s="208" t="s">
        <v>163</v>
      </c>
      <c r="B17" s="208"/>
      <c r="C17" s="208"/>
      <c r="D17" s="208"/>
      <c r="E17" s="208"/>
      <c r="F17" s="208"/>
      <c r="G17" s="208"/>
      <c r="H17" s="208"/>
      <c r="I17" s="208"/>
      <c r="J17" s="208"/>
      <c r="K17" s="208"/>
    </row>
    <row r="18" s="169" customFormat="1" customHeight="1" spans="1:11">
      <c r="A18" s="209"/>
      <c r="B18" s="210"/>
      <c r="C18" s="210"/>
      <c r="D18" s="210"/>
      <c r="E18" s="210"/>
      <c r="F18" s="210"/>
      <c r="G18" s="210"/>
      <c r="H18" s="210"/>
      <c r="I18" s="251"/>
      <c r="J18" s="251"/>
      <c r="K18" s="252"/>
    </row>
    <row r="19" s="169" customFormat="1" customHeight="1" spans="1:11">
      <c r="A19" s="211"/>
      <c r="B19" s="212"/>
      <c r="C19" s="212"/>
      <c r="D19" s="213"/>
      <c r="E19" s="214"/>
      <c r="F19" s="212"/>
      <c r="G19" s="212"/>
      <c r="H19" s="213"/>
      <c r="I19" s="253"/>
      <c r="J19" s="254"/>
      <c r="K19" s="255"/>
    </row>
    <row r="20" s="169" customFormat="1" customHeight="1" spans="1:11">
      <c r="A20" s="198"/>
      <c r="B20" s="215"/>
      <c r="C20" s="215"/>
      <c r="D20" s="215"/>
      <c r="E20" s="215"/>
      <c r="F20" s="215"/>
      <c r="G20" s="215"/>
      <c r="H20" s="215"/>
      <c r="I20" s="215"/>
      <c r="J20" s="215"/>
      <c r="K20" s="248"/>
    </row>
    <row r="21" s="169" customFormat="1" customHeight="1" spans="1:11">
      <c r="A21" s="216" t="s">
        <v>91</v>
      </c>
      <c r="B21" s="216"/>
      <c r="C21" s="216"/>
      <c r="D21" s="216"/>
      <c r="E21" s="216"/>
      <c r="F21" s="216"/>
      <c r="G21" s="216"/>
      <c r="H21" s="216"/>
      <c r="I21" s="216"/>
      <c r="J21" s="216"/>
      <c r="K21" s="216"/>
    </row>
    <row r="22" s="169" customFormat="1" customHeight="1" spans="1:11">
      <c r="A22" s="217" t="s">
        <v>92</v>
      </c>
      <c r="B22" s="148"/>
      <c r="C22" s="148"/>
      <c r="D22" s="148"/>
      <c r="E22" s="148"/>
      <c r="F22" s="148"/>
      <c r="G22" s="148"/>
      <c r="H22" s="148"/>
      <c r="I22" s="148"/>
      <c r="J22" s="148"/>
      <c r="K22" s="256"/>
    </row>
    <row r="23" s="169" customFormat="1" customHeight="1" spans="1:11">
      <c r="A23" s="218" t="s">
        <v>93</v>
      </c>
      <c r="B23" s="106"/>
      <c r="C23" s="97" t="s">
        <v>32</v>
      </c>
      <c r="D23" s="97" t="s">
        <v>33</v>
      </c>
      <c r="E23" s="103"/>
      <c r="F23" s="103"/>
      <c r="G23" s="103"/>
      <c r="H23" s="103"/>
      <c r="I23" s="103"/>
      <c r="J23" s="103"/>
      <c r="K23" s="151"/>
    </row>
    <row r="24" s="169" customFormat="1" customHeight="1" spans="1:11">
      <c r="A24" s="219" t="s">
        <v>164</v>
      </c>
      <c r="B24" s="220"/>
      <c r="C24" s="220"/>
      <c r="D24" s="220"/>
      <c r="E24" s="220"/>
      <c r="F24" s="220"/>
      <c r="G24" s="220"/>
      <c r="H24" s="220"/>
      <c r="I24" s="220"/>
      <c r="J24" s="220"/>
      <c r="K24" s="257"/>
    </row>
    <row r="25" s="169" customFormat="1" customHeight="1" spans="1:11">
      <c r="A25" s="221"/>
      <c r="B25" s="222"/>
      <c r="C25" s="222"/>
      <c r="D25" s="222"/>
      <c r="E25" s="222"/>
      <c r="F25" s="222"/>
      <c r="G25" s="222"/>
      <c r="H25" s="222"/>
      <c r="I25" s="222"/>
      <c r="J25" s="222"/>
      <c r="K25" s="258"/>
    </row>
    <row r="26" s="169" customFormat="1" customHeight="1" spans="1:11">
      <c r="A26" s="199" t="s">
        <v>100</v>
      </c>
      <c r="B26" s="199"/>
      <c r="C26" s="199"/>
      <c r="D26" s="199"/>
      <c r="E26" s="199"/>
      <c r="F26" s="199"/>
      <c r="G26" s="199"/>
      <c r="H26" s="199"/>
      <c r="I26" s="199"/>
      <c r="J26" s="199"/>
      <c r="K26" s="199"/>
    </row>
    <row r="27" s="169" customFormat="1" customHeight="1" spans="1:11">
      <c r="A27" s="175" t="s">
        <v>101</v>
      </c>
      <c r="B27" s="202" t="s">
        <v>62</v>
      </c>
      <c r="C27" s="202" t="s">
        <v>63</v>
      </c>
      <c r="D27" s="202" t="s">
        <v>55</v>
      </c>
      <c r="E27" s="176" t="s">
        <v>102</v>
      </c>
      <c r="F27" s="202" t="s">
        <v>62</v>
      </c>
      <c r="G27" s="202" t="s">
        <v>63</v>
      </c>
      <c r="H27" s="202" t="s">
        <v>55</v>
      </c>
      <c r="I27" s="176" t="s">
        <v>103</v>
      </c>
      <c r="J27" s="202" t="s">
        <v>62</v>
      </c>
      <c r="K27" s="249" t="s">
        <v>63</v>
      </c>
    </row>
    <row r="28" s="169" customFormat="1" customHeight="1" spans="1:11">
      <c r="A28" s="188" t="s">
        <v>54</v>
      </c>
      <c r="B28" s="97" t="s">
        <v>62</v>
      </c>
      <c r="C28" s="97" t="s">
        <v>63</v>
      </c>
      <c r="D28" s="97" t="s">
        <v>55</v>
      </c>
      <c r="E28" s="223" t="s">
        <v>61</v>
      </c>
      <c r="F28" s="97" t="s">
        <v>62</v>
      </c>
      <c r="G28" s="97" t="s">
        <v>63</v>
      </c>
      <c r="H28" s="97" t="s">
        <v>55</v>
      </c>
      <c r="I28" s="223" t="s">
        <v>72</v>
      </c>
      <c r="J28" s="97" t="s">
        <v>62</v>
      </c>
      <c r="K28" s="98" t="s">
        <v>63</v>
      </c>
    </row>
    <row r="29" s="169" customFormat="1" customHeight="1" spans="1:11">
      <c r="A29" s="181" t="s">
        <v>65</v>
      </c>
      <c r="B29" s="224"/>
      <c r="C29" s="224"/>
      <c r="D29" s="224"/>
      <c r="E29" s="224"/>
      <c r="F29" s="224"/>
      <c r="G29" s="224"/>
      <c r="H29" s="224"/>
      <c r="I29" s="224"/>
      <c r="J29" s="224"/>
      <c r="K29" s="259"/>
    </row>
    <row r="30" s="169" customFormat="1" customHeight="1" spans="1:11">
      <c r="A30" s="225"/>
      <c r="B30" s="226"/>
      <c r="C30" s="226"/>
      <c r="D30" s="226"/>
      <c r="E30" s="226"/>
      <c r="F30" s="226"/>
      <c r="G30" s="226"/>
      <c r="H30" s="226"/>
      <c r="I30" s="226"/>
      <c r="J30" s="226"/>
      <c r="K30" s="260"/>
    </row>
    <row r="31" s="169" customFormat="1" customHeight="1" spans="1:11">
      <c r="A31" s="227" t="s">
        <v>165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7"/>
    </row>
    <row r="32" s="169" customFormat="1" ht="17.25" customHeight="1" spans="1:11">
      <c r="A32" s="228" t="s">
        <v>166</v>
      </c>
      <c r="B32" s="229"/>
      <c r="C32" s="229"/>
      <c r="D32" s="229"/>
      <c r="E32" s="229"/>
      <c r="F32" s="229"/>
      <c r="G32" s="229"/>
      <c r="H32" s="229"/>
      <c r="I32" s="229"/>
      <c r="J32" s="229"/>
      <c r="K32" s="261"/>
    </row>
    <row r="33" s="169" customFormat="1" ht="17.25" customHeight="1" spans="1:11">
      <c r="A33" s="230" t="s">
        <v>167</v>
      </c>
      <c r="B33" s="231"/>
      <c r="C33" s="231"/>
      <c r="D33" s="231"/>
      <c r="E33" s="231"/>
      <c r="F33" s="231"/>
      <c r="G33" s="231"/>
      <c r="H33" s="231"/>
      <c r="I33" s="231"/>
      <c r="J33" s="231"/>
      <c r="K33" s="262"/>
    </row>
    <row r="34" s="169" customFormat="1" ht="17.25" customHeight="1" spans="1:11">
      <c r="A34" s="230" t="s">
        <v>168</v>
      </c>
      <c r="B34" s="231"/>
      <c r="C34" s="231"/>
      <c r="D34" s="231"/>
      <c r="E34" s="231"/>
      <c r="F34" s="231"/>
      <c r="G34" s="231"/>
      <c r="H34" s="231"/>
      <c r="I34" s="231"/>
      <c r="J34" s="231"/>
      <c r="K34" s="262"/>
    </row>
    <row r="35" s="169" customFormat="1" ht="17.25" customHeight="1" spans="1:11">
      <c r="A35" s="230"/>
      <c r="B35" s="231"/>
      <c r="C35" s="231"/>
      <c r="D35" s="231"/>
      <c r="E35" s="231"/>
      <c r="F35" s="231"/>
      <c r="G35" s="231"/>
      <c r="H35" s="231"/>
      <c r="I35" s="231"/>
      <c r="J35" s="231"/>
      <c r="K35" s="262"/>
    </row>
    <row r="36" s="169" customFormat="1" ht="17.25" customHeight="1" spans="1:11">
      <c r="A36" s="230"/>
      <c r="B36" s="231"/>
      <c r="C36" s="231"/>
      <c r="D36" s="231"/>
      <c r="E36" s="231"/>
      <c r="F36" s="231"/>
      <c r="G36" s="231"/>
      <c r="H36" s="231"/>
      <c r="I36" s="231"/>
      <c r="J36" s="231"/>
      <c r="K36" s="262"/>
    </row>
    <row r="37" s="169" customFormat="1" ht="17.25" customHeight="1" spans="1:11">
      <c r="A37" s="230"/>
      <c r="B37" s="231"/>
      <c r="C37" s="231"/>
      <c r="D37" s="231"/>
      <c r="E37" s="231"/>
      <c r="F37" s="231"/>
      <c r="G37" s="231"/>
      <c r="H37" s="231"/>
      <c r="I37" s="231"/>
      <c r="J37" s="231"/>
      <c r="K37" s="262"/>
    </row>
    <row r="38" s="169" customFormat="1" ht="17.25" customHeight="1" spans="1:11">
      <c r="A38" s="230"/>
      <c r="B38" s="231"/>
      <c r="C38" s="231"/>
      <c r="D38" s="231"/>
      <c r="E38" s="231"/>
      <c r="F38" s="231"/>
      <c r="G38" s="231"/>
      <c r="H38" s="231"/>
      <c r="I38" s="231"/>
      <c r="J38" s="231"/>
      <c r="K38" s="262"/>
    </row>
    <row r="39" s="169" customFormat="1" ht="17.25" customHeight="1" spans="1:11">
      <c r="A39" s="230"/>
      <c r="B39" s="231"/>
      <c r="C39" s="231"/>
      <c r="D39" s="231"/>
      <c r="E39" s="231"/>
      <c r="F39" s="231"/>
      <c r="G39" s="231"/>
      <c r="H39" s="231"/>
      <c r="I39" s="231"/>
      <c r="J39" s="231"/>
      <c r="K39" s="262"/>
    </row>
    <row r="40" s="169" customFormat="1" ht="17.25" customHeight="1" spans="1:11">
      <c r="A40" s="230"/>
      <c r="B40" s="231"/>
      <c r="C40" s="231"/>
      <c r="D40" s="231"/>
      <c r="E40" s="231"/>
      <c r="F40" s="231"/>
      <c r="G40" s="231"/>
      <c r="H40" s="231"/>
      <c r="I40" s="231"/>
      <c r="J40" s="231"/>
      <c r="K40" s="262"/>
    </row>
    <row r="41" s="169" customFormat="1" ht="17.25" customHeight="1" spans="1:11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262"/>
    </row>
    <row r="42" s="169" customFormat="1" ht="17.25" customHeight="1" spans="1:11">
      <c r="A42" s="230"/>
      <c r="B42" s="231"/>
      <c r="C42" s="231"/>
      <c r="D42" s="231"/>
      <c r="E42" s="231"/>
      <c r="F42" s="231"/>
      <c r="G42" s="231"/>
      <c r="H42" s="231"/>
      <c r="I42" s="231"/>
      <c r="J42" s="231"/>
      <c r="K42" s="262"/>
    </row>
    <row r="43" s="169" customFormat="1" ht="17.25" customHeight="1" spans="1:11">
      <c r="A43" s="225" t="s">
        <v>99</v>
      </c>
      <c r="B43" s="226"/>
      <c r="C43" s="226"/>
      <c r="D43" s="226"/>
      <c r="E43" s="226"/>
      <c r="F43" s="226"/>
      <c r="G43" s="226"/>
      <c r="H43" s="226"/>
      <c r="I43" s="226"/>
      <c r="J43" s="226"/>
      <c r="K43" s="260"/>
    </row>
    <row r="44" s="169" customFormat="1" customHeight="1" spans="1:11">
      <c r="A44" s="227" t="s">
        <v>169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7"/>
    </row>
    <row r="45" s="169" customFormat="1" ht="18" customHeight="1" spans="1:11">
      <c r="A45" s="232" t="s">
        <v>94</v>
      </c>
      <c r="B45" s="233"/>
      <c r="C45" s="233"/>
      <c r="D45" s="233"/>
      <c r="E45" s="233"/>
      <c r="F45" s="233"/>
      <c r="G45" s="233"/>
      <c r="H45" s="233"/>
      <c r="I45" s="233"/>
      <c r="J45" s="233"/>
      <c r="K45" s="263"/>
    </row>
    <row r="46" s="169" customFormat="1" ht="18" customHeight="1" spans="1:11">
      <c r="A46" s="232"/>
      <c r="B46" s="233"/>
      <c r="C46" s="233"/>
      <c r="D46" s="233"/>
      <c r="E46" s="233"/>
      <c r="F46" s="233"/>
      <c r="G46" s="233"/>
      <c r="H46" s="233"/>
      <c r="I46" s="233"/>
      <c r="J46" s="233"/>
      <c r="K46" s="263"/>
    </row>
    <row r="47" s="169" customFormat="1" ht="18" customHeight="1" spans="1:11">
      <c r="A47" s="221"/>
      <c r="B47" s="222"/>
      <c r="C47" s="222"/>
      <c r="D47" s="222"/>
      <c r="E47" s="222"/>
      <c r="F47" s="222"/>
      <c r="G47" s="222"/>
      <c r="H47" s="222"/>
      <c r="I47" s="222"/>
      <c r="J47" s="222"/>
      <c r="K47" s="258"/>
    </row>
    <row r="48" s="169" customFormat="1" ht="21" customHeight="1" spans="1:11">
      <c r="A48" s="234" t="s">
        <v>105</v>
      </c>
      <c r="B48" s="235" t="s">
        <v>106</v>
      </c>
      <c r="C48" s="235"/>
      <c r="D48" s="236" t="s">
        <v>107</v>
      </c>
      <c r="E48" s="237"/>
      <c r="F48" s="236" t="s">
        <v>109</v>
      </c>
      <c r="G48" s="238"/>
      <c r="H48" s="239" t="s">
        <v>111</v>
      </c>
      <c r="I48" s="239"/>
      <c r="J48" s="235"/>
      <c r="K48" s="264"/>
    </row>
    <row r="49" s="169" customFormat="1" customHeight="1" spans="1:11">
      <c r="A49" s="240" t="s">
        <v>113</v>
      </c>
      <c r="B49" s="241"/>
      <c r="C49" s="241"/>
      <c r="D49" s="241"/>
      <c r="E49" s="241"/>
      <c r="F49" s="241"/>
      <c r="G49" s="241"/>
      <c r="H49" s="241"/>
      <c r="I49" s="241"/>
      <c r="J49" s="241"/>
      <c r="K49" s="265"/>
    </row>
    <row r="50" s="169" customFormat="1" customHeight="1" spans="1:11">
      <c r="A50" s="242"/>
      <c r="B50" s="243"/>
      <c r="C50" s="243"/>
      <c r="D50" s="243"/>
      <c r="E50" s="243"/>
      <c r="F50" s="243"/>
      <c r="G50" s="243"/>
      <c r="H50" s="243"/>
      <c r="I50" s="243"/>
      <c r="J50" s="243"/>
      <c r="K50" s="266"/>
    </row>
    <row r="51" s="169" customFormat="1" customHeight="1" spans="1:11">
      <c r="A51" s="244"/>
      <c r="B51" s="147"/>
      <c r="C51" s="147"/>
      <c r="D51" s="147"/>
      <c r="E51" s="147"/>
      <c r="F51" s="147"/>
      <c r="G51" s="147"/>
      <c r="H51" s="147"/>
      <c r="I51" s="147"/>
      <c r="J51" s="147"/>
      <c r="K51" s="267"/>
    </row>
    <row r="52" s="169" customFormat="1" ht="21" customHeight="1" spans="1:11">
      <c r="A52" s="234" t="s">
        <v>105</v>
      </c>
      <c r="B52" s="235" t="s">
        <v>106</v>
      </c>
      <c r="C52" s="235"/>
      <c r="D52" s="236" t="s">
        <v>107</v>
      </c>
      <c r="E52" s="236"/>
      <c r="F52" s="236" t="s">
        <v>109</v>
      </c>
      <c r="G52" s="236"/>
      <c r="H52" s="239" t="s">
        <v>111</v>
      </c>
      <c r="I52" s="239"/>
      <c r="J52" s="268"/>
      <c r="K52" s="26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B2" sqref="B2:G2"/>
    </sheetView>
  </sheetViews>
  <sheetFormatPr defaultColWidth="9" defaultRowHeight="26.1" customHeight="1"/>
  <cols>
    <col min="1" max="1" width="17.125" style="53" customWidth="1"/>
    <col min="2" max="7" width="9.375" style="53" customWidth="1"/>
    <col min="8" max="8" width="1.375" style="53" customWidth="1"/>
    <col min="9" max="9" width="16.5" style="53" customWidth="1"/>
    <col min="10" max="10" width="17" style="53" customWidth="1"/>
    <col min="11" max="11" width="18.5" style="53" customWidth="1"/>
    <col min="12" max="12" width="16.625" style="53" customWidth="1"/>
    <col min="13" max="13" width="14.125" style="53" customWidth="1"/>
    <col min="14" max="14" width="16.375" style="53" customWidth="1"/>
    <col min="15" max="16384" width="9" style="53"/>
  </cols>
  <sheetData>
    <row r="1" s="53" customFormat="1" ht="30" customHeight="1" spans="1:14">
      <c r="A1" s="54" t="s">
        <v>115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="53" customFormat="1" ht="29.1" customHeight="1" spans="1:14">
      <c r="A2" s="56" t="s">
        <v>27</v>
      </c>
      <c r="B2" s="57" t="s">
        <v>28</v>
      </c>
      <c r="C2" s="57"/>
      <c r="D2" s="58" t="s">
        <v>34</v>
      </c>
      <c r="E2" s="57" t="s">
        <v>35</v>
      </c>
      <c r="F2" s="57"/>
      <c r="G2" s="57"/>
      <c r="H2" s="59"/>
      <c r="I2" s="77" t="s">
        <v>22</v>
      </c>
      <c r="J2" s="57" t="s">
        <v>21</v>
      </c>
      <c r="K2" s="57"/>
      <c r="L2" s="57"/>
      <c r="M2" s="57"/>
      <c r="N2" s="78"/>
    </row>
    <row r="3" s="53" customFormat="1" ht="29.1" customHeight="1" spans="1:14">
      <c r="A3" s="60" t="s">
        <v>116</v>
      </c>
      <c r="B3" s="61" t="s">
        <v>117</v>
      </c>
      <c r="C3" s="61"/>
      <c r="D3" s="61"/>
      <c r="E3" s="61"/>
      <c r="F3" s="61"/>
      <c r="G3" s="61"/>
      <c r="H3" s="62"/>
      <c r="I3" s="79" t="s">
        <v>118</v>
      </c>
      <c r="J3" s="79"/>
      <c r="K3" s="79"/>
      <c r="L3" s="79"/>
      <c r="M3" s="79"/>
      <c r="N3" s="80"/>
    </row>
    <row r="4" s="53" customFormat="1" ht="29.1" customHeight="1" spans="1:14">
      <c r="A4" s="60"/>
      <c r="B4" s="63" t="s">
        <v>79</v>
      </c>
      <c r="C4" s="63" t="s">
        <v>80</v>
      </c>
      <c r="D4" s="64" t="s">
        <v>81</v>
      </c>
      <c r="E4" s="63" t="s">
        <v>82</v>
      </c>
      <c r="F4" s="63" t="s">
        <v>83</v>
      </c>
      <c r="G4" s="63" t="s">
        <v>84</v>
      </c>
      <c r="H4" s="62"/>
      <c r="I4" s="63" t="s">
        <v>79</v>
      </c>
      <c r="J4" s="63" t="s">
        <v>80</v>
      </c>
      <c r="K4" s="64" t="s">
        <v>81</v>
      </c>
      <c r="L4" s="63" t="s">
        <v>82</v>
      </c>
      <c r="M4" s="63" t="s">
        <v>83</v>
      </c>
      <c r="N4" s="63" t="s">
        <v>84</v>
      </c>
    </row>
    <row r="5" s="53" customFormat="1" ht="29.1" customHeight="1" spans="1:14">
      <c r="A5" s="60"/>
      <c r="B5" s="65" t="s">
        <v>120</v>
      </c>
      <c r="C5" s="65" t="s">
        <v>121</v>
      </c>
      <c r="D5" s="64" t="s">
        <v>122</v>
      </c>
      <c r="E5" s="65" t="s">
        <v>123</v>
      </c>
      <c r="F5" s="65" t="s">
        <v>124</v>
      </c>
      <c r="G5" s="65" t="s">
        <v>125</v>
      </c>
      <c r="H5" s="62"/>
      <c r="I5" s="81" t="s">
        <v>87</v>
      </c>
      <c r="J5" s="81" t="s">
        <v>88</v>
      </c>
      <c r="K5" s="81" t="s">
        <v>87</v>
      </c>
      <c r="L5" s="81" t="s">
        <v>88</v>
      </c>
      <c r="M5" s="81" t="s">
        <v>89</v>
      </c>
      <c r="N5" s="81" t="s">
        <v>89</v>
      </c>
    </row>
    <row r="6" s="53" customFormat="1" ht="29.1" customHeight="1" spans="1:14">
      <c r="A6" s="66" t="s">
        <v>127</v>
      </c>
      <c r="B6" s="67">
        <f>C6-2.1</f>
        <v>98.3</v>
      </c>
      <c r="C6" s="67">
        <f>D6-2.1</f>
        <v>100.4</v>
      </c>
      <c r="D6" s="68">
        <v>102.5</v>
      </c>
      <c r="E6" s="67">
        <f t="shared" ref="E6:G6" si="0">D6+2.1</f>
        <v>104.6</v>
      </c>
      <c r="F6" s="67">
        <f t="shared" si="0"/>
        <v>106.7</v>
      </c>
      <c r="G6" s="67">
        <f t="shared" si="0"/>
        <v>108.8</v>
      </c>
      <c r="H6" s="62"/>
      <c r="I6" s="82" t="s">
        <v>170</v>
      </c>
      <c r="J6" s="82" t="s">
        <v>129</v>
      </c>
      <c r="K6" s="82" t="s">
        <v>171</v>
      </c>
      <c r="L6" s="82" t="s">
        <v>172</v>
      </c>
      <c r="M6" s="82" t="s">
        <v>173</v>
      </c>
      <c r="N6" s="82" t="s">
        <v>174</v>
      </c>
    </row>
    <row r="7" s="53" customFormat="1" ht="29.1" customHeight="1" spans="1:14">
      <c r="A7" s="66" t="s">
        <v>130</v>
      </c>
      <c r="B7" s="67">
        <f>C7-4</f>
        <v>77</v>
      </c>
      <c r="C7" s="67">
        <f>D7-4</f>
        <v>81</v>
      </c>
      <c r="D7" s="68">
        <v>85</v>
      </c>
      <c r="E7" s="67">
        <f>D7+4</f>
        <v>89</v>
      </c>
      <c r="F7" s="67">
        <f>E7+5</f>
        <v>94</v>
      </c>
      <c r="G7" s="67">
        <f>F7+6</f>
        <v>100</v>
      </c>
      <c r="H7" s="62"/>
      <c r="I7" s="84" t="s">
        <v>131</v>
      </c>
      <c r="J7" s="84" t="s">
        <v>175</v>
      </c>
      <c r="K7" s="84" t="s">
        <v>129</v>
      </c>
      <c r="L7" s="84" t="s">
        <v>175</v>
      </c>
      <c r="M7" s="84" t="s">
        <v>176</v>
      </c>
      <c r="N7" s="84" t="s">
        <v>171</v>
      </c>
    </row>
    <row r="8" s="53" customFormat="1" ht="29.1" customHeight="1" spans="1:14">
      <c r="A8" s="66" t="s">
        <v>133</v>
      </c>
      <c r="B8" s="67">
        <f>C8-3.6</f>
        <v>98.8</v>
      </c>
      <c r="C8" s="67">
        <f>D8-3.6</f>
        <v>102.4</v>
      </c>
      <c r="D8" s="68">
        <v>106</v>
      </c>
      <c r="E8" s="67">
        <f t="shared" ref="E8:G8" si="1">D8+4</f>
        <v>110</v>
      </c>
      <c r="F8" s="67">
        <f t="shared" si="1"/>
        <v>114</v>
      </c>
      <c r="G8" s="67">
        <f t="shared" si="1"/>
        <v>118</v>
      </c>
      <c r="H8" s="62"/>
      <c r="I8" s="84" t="s">
        <v>177</v>
      </c>
      <c r="J8" s="84" t="s">
        <v>178</v>
      </c>
      <c r="K8" s="84" t="s">
        <v>179</v>
      </c>
      <c r="L8" s="84" t="s">
        <v>180</v>
      </c>
      <c r="M8" s="84" t="s">
        <v>175</v>
      </c>
      <c r="N8" s="84" t="s">
        <v>181</v>
      </c>
    </row>
    <row r="9" s="53" customFormat="1" ht="29.1" customHeight="1" spans="1:14">
      <c r="A9" s="66" t="s">
        <v>136</v>
      </c>
      <c r="B9" s="67">
        <f>C9-2.3/2</f>
        <v>30.3</v>
      </c>
      <c r="C9" s="67">
        <f>D9-2.3/2</f>
        <v>31.45</v>
      </c>
      <c r="D9" s="68">
        <v>32.6</v>
      </c>
      <c r="E9" s="67">
        <f t="shared" ref="E9:G9" si="2">D9+2.6/2</f>
        <v>33.9</v>
      </c>
      <c r="F9" s="67">
        <f t="shared" si="2"/>
        <v>35.2</v>
      </c>
      <c r="G9" s="67">
        <f t="shared" si="2"/>
        <v>36.5</v>
      </c>
      <c r="H9" s="62"/>
      <c r="I9" s="82" t="s">
        <v>137</v>
      </c>
      <c r="J9" s="82" t="s">
        <v>138</v>
      </c>
      <c r="K9" s="82" t="s">
        <v>182</v>
      </c>
      <c r="L9" s="82" t="s">
        <v>183</v>
      </c>
      <c r="M9" s="82" t="s">
        <v>138</v>
      </c>
      <c r="N9" s="82" t="s">
        <v>184</v>
      </c>
    </row>
    <row r="10" s="53" customFormat="1" ht="29.1" customHeight="1" spans="1:14">
      <c r="A10" s="66" t="s">
        <v>139</v>
      </c>
      <c r="B10" s="67">
        <f>C10-0.7</f>
        <v>22.3</v>
      </c>
      <c r="C10" s="67">
        <f>D10-0.7</f>
        <v>23</v>
      </c>
      <c r="D10" s="68">
        <v>23.7</v>
      </c>
      <c r="E10" s="67">
        <f>D10+0.7</f>
        <v>24.4</v>
      </c>
      <c r="F10" s="67">
        <f>E10+0.7</f>
        <v>25.1</v>
      </c>
      <c r="G10" s="67">
        <f>F10+0.9</f>
        <v>26</v>
      </c>
      <c r="H10" s="62"/>
      <c r="I10" s="84" t="s">
        <v>140</v>
      </c>
      <c r="J10" s="84" t="s">
        <v>138</v>
      </c>
      <c r="K10" s="84" t="s">
        <v>183</v>
      </c>
      <c r="L10" s="84" t="s">
        <v>185</v>
      </c>
      <c r="M10" s="84" t="s">
        <v>138</v>
      </c>
      <c r="N10" s="84" t="s">
        <v>135</v>
      </c>
    </row>
    <row r="11" s="53" customFormat="1" ht="29.1" customHeight="1" spans="1:14">
      <c r="A11" s="66" t="s">
        <v>141</v>
      </c>
      <c r="B11" s="67">
        <f>C11-0.5</f>
        <v>18</v>
      </c>
      <c r="C11" s="67">
        <f>D11-0.5</f>
        <v>18.5</v>
      </c>
      <c r="D11" s="68">
        <v>19</v>
      </c>
      <c r="E11" s="67">
        <f>D11+0.5</f>
        <v>19.5</v>
      </c>
      <c r="F11" s="67">
        <f>E11+0.5</f>
        <v>20</v>
      </c>
      <c r="G11" s="67">
        <f>F11+0.7</f>
        <v>20.7</v>
      </c>
      <c r="H11" s="62"/>
      <c r="I11" s="84" t="s">
        <v>138</v>
      </c>
      <c r="J11" s="84" t="s">
        <v>186</v>
      </c>
      <c r="K11" s="84" t="s">
        <v>146</v>
      </c>
      <c r="L11" s="84" t="s">
        <v>184</v>
      </c>
      <c r="M11" s="84" t="s">
        <v>187</v>
      </c>
      <c r="N11" s="84" t="s">
        <v>188</v>
      </c>
    </row>
    <row r="12" s="53" customFormat="1" ht="29.1" customHeight="1" spans="1:14">
      <c r="A12" s="66" t="s">
        <v>143</v>
      </c>
      <c r="B12" s="67">
        <f>C12-0.7</f>
        <v>23.4</v>
      </c>
      <c r="C12" s="67">
        <f>D12-0.6</f>
        <v>24.1</v>
      </c>
      <c r="D12" s="68">
        <v>24.7</v>
      </c>
      <c r="E12" s="67">
        <f>D12+0.6</f>
        <v>25.3</v>
      </c>
      <c r="F12" s="67">
        <f>E12+0.7</f>
        <v>26</v>
      </c>
      <c r="G12" s="67">
        <f>F12+0.6</f>
        <v>26.6</v>
      </c>
      <c r="H12" s="62"/>
      <c r="I12" s="84" t="s">
        <v>138</v>
      </c>
      <c r="J12" s="84" t="s">
        <v>138</v>
      </c>
      <c r="K12" s="84" t="s">
        <v>189</v>
      </c>
      <c r="L12" s="84" t="s">
        <v>190</v>
      </c>
      <c r="M12" s="84" t="s">
        <v>138</v>
      </c>
      <c r="N12" s="84" t="s">
        <v>187</v>
      </c>
    </row>
    <row r="13" s="53" customFormat="1" ht="29.1" customHeight="1" spans="1:14">
      <c r="A13" s="69" t="s">
        <v>144</v>
      </c>
      <c r="B13" s="67">
        <f>C13-0.9</f>
        <v>42.8</v>
      </c>
      <c r="C13" s="67">
        <f>D13-0.9</f>
        <v>43.7</v>
      </c>
      <c r="D13" s="68">
        <v>44.6</v>
      </c>
      <c r="E13" s="67">
        <f t="shared" ref="E13:G13" si="3">D13+1.1</f>
        <v>45.7</v>
      </c>
      <c r="F13" s="67">
        <f t="shared" si="3"/>
        <v>46.8</v>
      </c>
      <c r="G13" s="67">
        <f t="shared" si="3"/>
        <v>47.9</v>
      </c>
      <c r="H13" s="62"/>
      <c r="I13" s="84" t="s">
        <v>191</v>
      </c>
      <c r="J13" s="84" t="s">
        <v>146</v>
      </c>
      <c r="K13" s="84" t="s">
        <v>138</v>
      </c>
      <c r="L13" s="84" t="s">
        <v>138</v>
      </c>
      <c r="M13" s="84" t="s">
        <v>189</v>
      </c>
      <c r="N13" s="84" t="s">
        <v>138</v>
      </c>
    </row>
    <row r="14" s="53" customFormat="1" ht="29.1" customHeight="1" spans="1:14">
      <c r="A14" s="70"/>
      <c r="B14" s="71"/>
      <c r="C14" s="71"/>
      <c r="D14" s="71"/>
      <c r="E14" s="71"/>
      <c r="F14" s="71"/>
      <c r="G14" s="71"/>
      <c r="H14" s="62"/>
      <c r="I14" s="84"/>
      <c r="J14" s="84"/>
      <c r="K14" s="84"/>
      <c r="L14" s="84"/>
      <c r="M14" s="84"/>
      <c r="N14" s="84"/>
    </row>
    <row r="15" s="53" customFormat="1" ht="29.1" customHeight="1" spans="1:14">
      <c r="A15" s="70"/>
      <c r="B15" s="71"/>
      <c r="C15" s="71"/>
      <c r="D15" s="71"/>
      <c r="E15" s="71"/>
      <c r="F15" s="71"/>
      <c r="G15" s="71"/>
      <c r="H15" s="72"/>
      <c r="I15" s="85"/>
      <c r="J15" s="86"/>
      <c r="K15" s="87"/>
      <c r="L15" s="86"/>
      <c r="M15" s="86"/>
      <c r="N15" s="88"/>
    </row>
    <row r="16" s="53" customFormat="1" ht="17.25" spans="1:14">
      <c r="A16" s="73" t="s">
        <v>94</v>
      </c>
      <c r="B16" s="74"/>
      <c r="C16" s="74"/>
      <c r="D16" s="75"/>
      <c r="E16" s="74"/>
      <c r="F16" s="74"/>
      <c r="G16" s="74"/>
      <c r="H16" s="76"/>
      <c r="I16" s="76"/>
      <c r="J16" s="76"/>
      <c r="K16" s="76"/>
      <c r="L16" s="76"/>
      <c r="M16" s="76"/>
      <c r="N16" s="76"/>
    </row>
    <row r="17" s="53" customFormat="1" ht="14.25" spans="1:14">
      <c r="A17" s="53" t="s">
        <v>147</v>
      </c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</row>
    <row r="18" s="53" customFormat="1" ht="14.25" spans="1:13">
      <c r="A18" s="76"/>
      <c r="B18" s="76"/>
      <c r="C18" s="76"/>
      <c r="D18" s="76"/>
      <c r="E18" s="76"/>
      <c r="F18" s="76"/>
      <c r="G18" s="76"/>
      <c r="H18" s="76"/>
      <c r="I18" s="73" t="s">
        <v>148</v>
      </c>
      <c r="J18" s="89"/>
      <c r="K18" s="73" t="s">
        <v>149</v>
      </c>
      <c r="L18" s="73"/>
      <c r="M18" s="73" t="s">
        <v>150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"/>
  <sheetViews>
    <sheetView tabSelected="1" workbookViewId="0">
      <selection activeCell="K53" sqref="K53"/>
    </sheetView>
  </sheetViews>
  <sheetFormatPr defaultColWidth="10.1666666666667" defaultRowHeight="14.25"/>
  <cols>
    <col min="1" max="1" width="9.66666666666667" style="90" customWidth="1"/>
    <col min="2" max="2" width="11.1666666666667" style="90" customWidth="1"/>
    <col min="3" max="3" width="9.16666666666667" style="90" customWidth="1"/>
    <col min="4" max="4" width="9.5" style="90" customWidth="1"/>
    <col min="5" max="5" width="10.6833333333333" style="90" customWidth="1"/>
    <col min="6" max="6" width="10.3333333333333" style="90" customWidth="1"/>
    <col min="7" max="7" width="14.5" style="90" customWidth="1"/>
    <col min="8" max="8" width="9.16666666666667" style="90" customWidth="1"/>
    <col min="9" max="9" width="8.16666666666667" style="90" customWidth="1"/>
    <col min="10" max="10" width="10.5" style="90" customWidth="1"/>
    <col min="11" max="11" width="12.1666666666667" style="90" customWidth="1"/>
    <col min="12" max="16384" width="10.1666666666667" style="90"/>
  </cols>
  <sheetData>
    <row r="1" s="90" customFormat="1" ht="26.25" spans="1:11">
      <c r="A1" s="93" t="s">
        <v>192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="91" customFormat="1" ht="17" customHeight="1" spans="1:11">
      <c r="A2" s="94" t="s">
        <v>18</v>
      </c>
      <c r="B2" s="95" t="s">
        <v>19</v>
      </c>
      <c r="C2" s="95"/>
      <c r="D2" s="96" t="s">
        <v>27</v>
      </c>
      <c r="E2" s="97" t="s">
        <v>28</v>
      </c>
      <c r="F2" s="98"/>
      <c r="G2" s="97" t="s">
        <v>35</v>
      </c>
      <c r="H2" s="98"/>
      <c r="I2" s="148" t="s">
        <v>22</v>
      </c>
      <c r="J2" s="149" t="s">
        <v>193</v>
      </c>
      <c r="K2" s="150"/>
    </row>
    <row r="3" s="91" customFormat="1" ht="17" customHeight="1" spans="1:11">
      <c r="A3" s="99" t="s">
        <v>43</v>
      </c>
      <c r="B3" s="100">
        <v>8521</v>
      </c>
      <c r="C3" s="100"/>
      <c r="D3" s="101" t="s">
        <v>194</v>
      </c>
      <c r="E3" s="102" t="s">
        <v>195</v>
      </c>
      <c r="F3" s="102"/>
      <c r="G3" s="102"/>
      <c r="H3" s="103" t="s">
        <v>196</v>
      </c>
      <c r="I3" s="103"/>
      <c r="J3" s="103"/>
      <c r="K3" s="151"/>
    </row>
    <row r="4" s="91" customFormat="1" ht="17" customHeight="1" spans="1:11">
      <c r="A4" s="104" t="s">
        <v>39</v>
      </c>
      <c r="B4" s="105">
        <v>3</v>
      </c>
      <c r="C4" s="105">
        <v>6</v>
      </c>
      <c r="D4" s="106" t="s">
        <v>197</v>
      </c>
      <c r="E4" s="107" t="s">
        <v>198</v>
      </c>
      <c r="F4" s="107"/>
      <c r="G4" s="107"/>
      <c r="H4" s="106" t="s">
        <v>199</v>
      </c>
      <c r="I4" s="106"/>
      <c r="J4" s="152" t="s">
        <v>32</v>
      </c>
      <c r="K4" s="153" t="s">
        <v>33</v>
      </c>
    </row>
    <row r="5" s="91" customFormat="1" ht="17" customHeight="1" spans="1:11">
      <c r="A5" s="104" t="s">
        <v>200</v>
      </c>
      <c r="B5" s="100">
        <v>1</v>
      </c>
      <c r="C5" s="100"/>
      <c r="D5" s="101" t="s">
        <v>201</v>
      </c>
      <c r="E5" s="101" t="s">
        <v>202</v>
      </c>
      <c r="F5" s="101" t="s">
        <v>203</v>
      </c>
      <c r="G5" s="101" t="s">
        <v>204</v>
      </c>
      <c r="H5" s="106" t="s">
        <v>205</v>
      </c>
      <c r="I5" s="106"/>
      <c r="J5" s="152" t="s">
        <v>32</v>
      </c>
      <c r="K5" s="153" t="s">
        <v>33</v>
      </c>
    </row>
    <row r="6" s="91" customFormat="1" ht="17" customHeight="1" spans="1:11">
      <c r="A6" s="108" t="s">
        <v>206</v>
      </c>
      <c r="B6" s="109">
        <v>200</v>
      </c>
      <c r="C6" s="109"/>
      <c r="D6" s="110" t="s">
        <v>207</v>
      </c>
      <c r="E6" s="111"/>
      <c r="F6" s="112"/>
      <c r="G6" s="110"/>
      <c r="H6" s="113" t="s">
        <v>208</v>
      </c>
      <c r="I6" s="113"/>
      <c r="J6" s="112" t="s">
        <v>32</v>
      </c>
      <c r="K6" s="154" t="s">
        <v>33</v>
      </c>
    </row>
    <row r="7" s="91" customFormat="1" ht="17" customHeight="1" spans="1:11">
      <c r="A7" s="114" t="s">
        <v>209</v>
      </c>
      <c r="B7" s="115"/>
      <c r="C7" s="115"/>
      <c r="D7" s="114"/>
      <c r="E7" s="115"/>
      <c r="F7" s="91">
        <v>8599</v>
      </c>
      <c r="G7" s="114"/>
      <c r="I7" s="115"/>
      <c r="J7" s="115"/>
      <c r="K7" s="115"/>
    </row>
    <row r="8" s="91" customFormat="1" ht="17" customHeight="1" spans="1:11">
      <c r="A8" s="116" t="s">
        <v>210</v>
      </c>
      <c r="B8" s="117" t="s">
        <v>211</v>
      </c>
      <c r="C8" s="117" t="s">
        <v>212</v>
      </c>
      <c r="D8" s="117" t="s">
        <v>213</v>
      </c>
      <c r="E8" s="117" t="s">
        <v>214</v>
      </c>
      <c r="F8" s="117" t="s">
        <v>215</v>
      </c>
      <c r="G8" s="118" t="s">
        <v>209</v>
      </c>
      <c r="H8" s="119"/>
      <c r="I8" s="119"/>
      <c r="J8" s="119"/>
      <c r="K8" s="155"/>
    </row>
    <row r="9" s="91" customFormat="1" ht="17" customHeight="1" spans="1:11">
      <c r="A9" s="104" t="s">
        <v>216</v>
      </c>
      <c r="B9" s="120"/>
      <c r="C9" s="121" t="s">
        <v>32</v>
      </c>
      <c r="D9" s="121" t="s">
        <v>33</v>
      </c>
      <c r="E9" s="122" t="s">
        <v>217</v>
      </c>
      <c r="F9" s="123" t="s">
        <v>218</v>
      </c>
      <c r="G9" s="124"/>
      <c r="H9" s="125"/>
      <c r="I9" s="125"/>
      <c r="J9" s="125"/>
      <c r="K9" s="156"/>
    </row>
    <row r="10" s="91" customFormat="1" ht="17" customHeight="1" spans="1:11">
      <c r="A10" s="104" t="s">
        <v>219</v>
      </c>
      <c r="B10" s="120"/>
      <c r="C10" s="121" t="s">
        <v>32</v>
      </c>
      <c r="D10" s="121" t="s">
        <v>33</v>
      </c>
      <c r="E10" s="122" t="s">
        <v>220</v>
      </c>
      <c r="F10" s="123" t="s">
        <v>221</v>
      </c>
      <c r="G10" s="124" t="s">
        <v>222</v>
      </c>
      <c r="H10" s="125"/>
      <c r="I10" s="125"/>
      <c r="J10" s="125"/>
      <c r="K10" s="156"/>
    </row>
    <row r="11" s="91" customFormat="1" ht="17" customHeight="1" spans="1:11">
      <c r="A11" s="126" t="s">
        <v>158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57"/>
    </row>
    <row r="12" s="91" customFormat="1" ht="17" customHeight="1" spans="1:11">
      <c r="A12" s="99" t="s">
        <v>56</v>
      </c>
      <c r="B12" s="121" t="s">
        <v>52</v>
      </c>
      <c r="C12" s="121" t="s">
        <v>53</v>
      </c>
      <c r="D12" s="123"/>
      <c r="E12" s="122" t="s">
        <v>54</v>
      </c>
      <c r="F12" s="121" t="s">
        <v>52</v>
      </c>
      <c r="G12" s="121" t="s">
        <v>53</v>
      </c>
      <c r="H12" s="121"/>
      <c r="I12" s="122" t="s">
        <v>223</v>
      </c>
      <c r="J12" s="121" t="s">
        <v>52</v>
      </c>
      <c r="K12" s="158" t="s">
        <v>53</v>
      </c>
    </row>
    <row r="13" s="91" customFormat="1" ht="17" customHeight="1" spans="1:11">
      <c r="A13" s="99" t="s">
        <v>59</v>
      </c>
      <c r="B13" s="121" t="s">
        <v>52</v>
      </c>
      <c r="C13" s="121" t="s">
        <v>53</v>
      </c>
      <c r="D13" s="123"/>
      <c r="E13" s="122" t="s">
        <v>64</v>
      </c>
      <c r="F13" s="121" t="s">
        <v>52</v>
      </c>
      <c r="G13" s="121" t="s">
        <v>53</v>
      </c>
      <c r="H13" s="121"/>
      <c r="I13" s="122" t="s">
        <v>224</v>
      </c>
      <c r="J13" s="121" t="s">
        <v>52</v>
      </c>
      <c r="K13" s="158" t="s">
        <v>53</v>
      </c>
    </row>
    <row r="14" s="91" customFormat="1" ht="17" customHeight="1" spans="1:11">
      <c r="A14" s="108" t="s">
        <v>225</v>
      </c>
      <c r="B14" s="112" t="s">
        <v>52</v>
      </c>
      <c r="C14" s="112" t="s">
        <v>53</v>
      </c>
      <c r="D14" s="111"/>
      <c r="E14" s="110" t="s">
        <v>226</v>
      </c>
      <c r="F14" s="112" t="s">
        <v>52</v>
      </c>
      <c r="G14" s="112" t="s">
        <v>53</v>
      </c>
      <c r="H14" s="112"/>
      <c r="I14" s="110" t="s">
        <v>227</v>
      </c>
      <c r="J14" s="112" t="s">
        <v>52</v>
      </c>
      <c r="K14" s="154" t="s">
        <v>53</v>
      </c>
    </row>
    <row r="15" s="91" customFormat="1" ht="17" customHeight="1" spans="1:11">
      <c r="A15" s="114"/>
      <c r="B15" s="92"/>
      <c r="C15" s="92"/>
      <c r="D15" s="115"/>
      <c r="E15" s="114"/>
      <c r="F15" s="92"/>
      <c r="G15" s="92"/>
      <c r="H15" s="92"/>
      <c r="I15" s="114"/>
      <c r="J15" s="92"/>
      <c r="K15" s="92"/>
    </row>
    <row r="16" s="92" customFormat="1" ht="17" customHeight="1" spans="1:11">
      <c r="A16" s="94" t="s">
        <v>228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59"/>
    </row>
    <row r="17" s="91" customFormat="1" ht="17" customHeight="1" spans="1:11">
      <c r="A17" s="104" t="s">
        <v>229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60"/>
    </row>
    <row r="18" s="91" customFormat="1" ht="17" customHeight="1" spans="1:11">
      <c r="A18" s="104" t="s">
        <v>230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60"/>
    </row>
    <row r="19" s="91" customFormat="1" ht="17" customHeight="1" spans="1:11">
      <c r="A19" s="129" t="s">
        <v>231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58"/>
    </row>
    <row r="20" s="91" customFormat="1" ht="17" customHeight="1" spans="1:11">
      <c r="A20" s="130" t="s">
        <v>232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61"/>
    </row>
    <row r="21" s="91" customFormat="1" ht="17" customHeight="1" spans="1:11">
      <c r="A21" s="130"/>
      <c r="B21" s="131"/>
      <c r="C21" s="131"/>
      <c r="D21" s="131"/>
      <c r="E21" s="131"/>
      <c r="F21" s="131"/>
      <c r="G21" s="131"/>
      <c r="H21" s="131"/>
      <c r="I21" s="131"/>
      <c r="J21" s="131"/>
      <c r="K21" s="161"/>
    </row>
    <row r="22" s="91" customFormat="1" ht="17" customHeight="1" spans="1:11">
      <c r="A22" s="130"/>
      <c r="B22" s="131"/>
      <c r="C22" s="131"/>
      <c r="D22" s="131"/>
      <c r="E22" s="131"/>
      <c r="F22" s="131"/>
      <c r="G22" s="131"/>
      <c r="H22" s="131"/>
      <c r="I22" s="131"/>
      <c r="J22" s="131"/>
      <c r="K22" s="161"/>
    </row>
    <row r="23" s="91" customFormat="1" ht="17" customHeight="1" spans="1:11">
      <c r="A23" s="132"/>
      <c r="B23" s="133"/>
      <c r="C23" s="133"/>
      <c r="D23" s="133"/>
      <c r="E23" s="133"/>
      <c r="F23" s="133"/>
      <c r="G23" s="133"/>
      <c r="H23" s="133"/>
      <c r="I23" s="133"/>
      <c r="J23" s="133"/>
      <c r="K23" s="162"/>
    </row>
    <row r="24" s="91" customFormat="1" ht="17" customHeight="1" spans="1:11">
      <c r="A24" s="104" t="s">
        <v>93</v>
      </c>
      <c r="B24" s="120"/>
      <c r="C24" s="121" t="s">
        <v>32</v>
      </c>
      <c r="D24" s="121" t="s">
        <v>33</v>
      </c>
      <c r="E24" s="134"/>
      <c r="F24" s="134"/>
      <c r="G24" s="134"/>
      <c r="H24" s="134"/>
      <c r="I24" s="134"/>
      <c r="J24" s="134"/>
      <c r="K24" s="163"/>
    </row>
    <row r="25" s="91" customFormat="1" ht="17" customHeight="1" spans="1:11">
      <c r="A25" s="135" t="s">
        <v>233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64"/>
    </row>
    <row r="26" s="91" customFormat="1" ht="17" customHeight="1" spans="1:11">
      <c r="A26" s="136"/>
      <c r="B26" s="136"/>
      <c r="C26" s="136"/>
      <c r="D26" s="136"/>
      <c r="E26" s="136"/>
      <c r="F26" s="136"/>
      <c r="G26" s="136"/>
      <c r="H26" s="136"/>
      <c r="I26" s="136"/>
      <c r="J26" s="136"/>
      <c r="K26" s="136"/>
    </row>
    <row r="27" s="91" customFormat="1" ht="17" customHeight="1" spans="1:11">
      <c r="A27" s="137" t="s">
        <v>234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55"/>
    </row>
    <row r="28" s="91" customFormat="1" ht="17" customHeight="1" spans="1:11">
      <c r="A28" s="130" t="s">
        <v>235</v>
      </c>
      <c r="B28" s="131"/>
      <c r="C28" s="131"/>
      <c r="D28" s="131"/>
      <c r="E28" s="131"/>
      <c r="F28" s="131"/>
      <c r="G28" s="131"/>
      <c r="H28" s="131"/>
      <c r="I28" s="131"/>
      <c r="J28" s="131"/>
      <c r="K28" s="161"/>
    </row>
    <row r="29" s="91" customFormat="1" ht="17" customHeight="1" spans="1:11">
      <c r="A29" s="130" t="s">
        <v>236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61"/>
    </row>
    <row r="30" s="91" customFormat="1" ht="17" customHeight="1" spans="1:11">
      <c r="A30" s="130" t="s">
        <v>237</v>
      </c>
      <c r="B30" s="131"/>
      <c r="C30" s="131"/>
      <c r="D30" s="131"/>
      <c r="E30" s="131"/>
      <c r="F30" s="131"/>
      <c r="G30" s="131"/>
      <c r="H30" s="131"/>
      <c r="I30" s="131"/>
      <c r="J30" s="131"/>
      <c r="K30" s="161"/>
    </row>
    <row r="31" s="91" customFormat="1" ht="17" customHeight="1" spans="1:14">
      <c r="A31" s="130"/>
      <c r="B31" s="131"/>
      <c r="C31" s="131"/>
      <c r="D31" s="131"/>
      <c r="E31" s="131"/>
      <c r="F31" s="131"/>
      <c r="G31" s="131"/>
      <c r="H31" s="131"/>
      <c r="I31" s="131"/>
      <c r="J31" s="131"/>
      <c r="K31" s="161"/>
      <c r="N31" s="165"/>
    </row>
    <row r="32" s="91" customFormat="1" ht="17" customHeight="1" spans="1:11">
      <c r="A32" s="130"/>
      <c r="B32" s="131"/>
      <c r="C32" s="131"/>
      <c r="D32" s="131"/>
      <c r="E32" s="131"/>
      <c r="F32" s="131"/>
      <c r="G32" s="131"/>
      <c r="H32" s="131"/>
      <c r="I32" s="131"/>
      <c r="J32" s="131"/>
      <c r="K32" s="161"/>
    </row>
    <row r="33" s="91" customFormat="1" ht="17" customHeight="1" spans="1:11">
      <c r="A33" s="130"/>
      <c r="B33" s="131"/>
      <c r="C33" s="131"/>
      <c r="D33" s="131"/>
      <c r="E33" s="131"/>
      <c r="F33" s="131"/>
      <c r="G33" s="131"/>
      <c r="H33" s="131"/>
      <c r="I33" s="131"/>
      <c r="J33" s="131"/>
      <c r="K33" s="161"/>
    </row>
    <row r="34" s="91" customFormat="1" ht="17" customHeight="1" spans="1:11">
      <c r="A34" s="130"/>
      <c r="B34" s="131"/>
      <c r="C34" s="131"/>
      <c r="D34" s="131"/>
      <c r="E34" s="131"/>
      <c r="F34" s="131"/>
      <c r="G34" s="131"/>
      <c r="H34" s="131"/>
      <c r="I34" s="131"/>
      <c r="J34" s="131"/>
      <c r="K34" s="161"/>
    </row>
    <row r="35" s="91" customFormat="1" ht="17" customHeight="1" spans="1:11">
      <c r="A35" s="126"/>
      <c r="B35" s="131"/>
      <c r="C35" s="131"/>
      <c r="D35" s="131"/>
      <c r="E35" s="131"/>
      <c r="F35" s="131"/>
      <c r="G35" s="131"/>
      <c r="H35" s="131"/>
      <c r="I35" s="131"/>
      <c r="J35" s="131"/>
      <c r="K35" s="161"/>
    </row>
    <row r="36" s="91" customFormat="1" ht="17" customHeight="1" spans="1:11">
      <c r="A36" s="138"/>
      <c r="B36" s="139"/>
      <c r="C36" s="139"/>
      <c r="D36" s="139"/>
      <c r="E36" s="139"/>
      <c r="F36" s="139"/>
      <c r="G36" s="139"/>
      <c r="H36" s="139"/>
      <c r="I36" s="139"/>
      <c r="J36" s="139"/>
      <c r="K36" s="166"/>
    </row>
    <row r="37" s="91" customFormat="1" ht="17" customHeight="1" spans="1:11">
      <c r="A37" s="94" t="s">
        <v>238</v>
      </c>
      <c r="B37" s="128"/>
      <c r="C37" s="128"/>
      <c r="D37" s="128"/>
      <c r="E37" s="128"/>
      <c r="F37" s="128"/>
      <c r="G37" s="128"/>
      <c r="H37" s="128"/>
      <c r="I37" s="128"/>
      <c r="J37" s="128"/>
      <c r="K37" s="159"/>
    </row>
    <row r="38" s="91" customFormat="1" ht="17" customHeight="1" spans="1:11">
      <c r="A38" s="104" t="s">
        <v>239</v>
      </c>
      <c r="B38" s="120"/>
      <c r="C38" s="120"/>
      <c r="D38" s="134" t="s">
        <v>240</v>
      </c>
      <c r="E38" s="134"/>
      <c r="F38" s="140" t="s">
        <v>241</v>
      </c>
      <c r="G38" s="141"/>
      <c r="H38" s="120" t="s">
        <v>242</v>
      </c>
      <c r="I38" s="120"/>
      <c r="J38" s="120" t="s">
        <v>243</v>
      </c>
      <c r="K38" s="160"/>
    </row>
    <row r="39" s="91" customFormat="1" ht="17" customHeight="1" spans="1:11">
      <c r="A39" s="104" t="s">
        <v>94</v>
      </c>
      <c r="B39" s="120" t="s">
        <v>244</v>
      </c>
      <c r="C39" s="120"/>
      <c r="D39" s="120"/>
      <c r="E39" s="120"/>
      <c r="F39" s="120"/>
      <c r="G39" s="120"/>
      <c r="H39" s="120"/>
      <c r="I39" s="120"/>
      <c r="J39" s="120"/>
      <c r="K39" s="160"/>
    </row>
    <row r="40" s="91" customFormat="1" ht="17" customHeight="1" spans="1:11">
      <c r="A40" s="142" t="s">
        <v>245</v>
      </c>
      <c r="B40" s="143"/>
      <c r="C40" s="143"/>
      <c r="D40" s="143"/>
      <c r="E40" s="143"/>
      <c r="F40" s="143"/>
      <c r="G40" s="143"/>
      <c r="H40" s="143"/>
      <c r="I40" s="143"/>
      <c r="J40" s="143"/>
      <c r="K40" s="167"/>
    </row>
    <row r="41" s="91" customFormat="1" ht="17" customHeight="1" spans="1:11">
      <c r="A41" s="144"/>
      <c r="B41" s="145"/>
      <c r="C41" s="145"/>
      <c r="D41" s="145"/>
      <c r="E41" s="145"/>
      <c r="F41" s="145"/>
      <c r="G41" s="145"/>
      <c r="H41" s="145"/>
      <c r="I41" s="145"/>
      <c r="J41" s="145"/>
      <c r="K41" s="168"/>
    </row>
    <row r="42" s="91" customFormat="1" ht="17" customHeight="1" spans="1:11">
      <c r="A42" s="108" t="s">
        <v>105</v>
      </c>
      <c r="B42" s="109" t="s">
        <v>246</v>
      </c>
      <c r="C42" s="109"/>
      <c r="D42" s="110" t="s">
        <v>247</v>
      </c>
      <c r="E42" s="111" t="s">
        <v>108</v>
      </c>
      <c r="F42" s="110" t="s">
        <v>109</v>
      </c>
      <c r="G42" s="146" t="s">
        <v>248</v>
      </c>
      <c r="H42" s="147" t="s">
        <v>111</v>
      </c>
      <c r="I42" s="147"/>
      <c r="J42" s="109" t="s">
        <v>112</v>
      </c>
      <c r="K42" s="164"/>
    </row>
    <row r="43" ht="21" customHeight="1"/>
    <row r="44" ht="21" customHeight="1"/>
    <row r="45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B42:C42"/>
    <mergeCell ref="H42:I42"/>
    <mergeCell ref="J42:K42"/>
    <mergeCell ref="A40:K41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name="Check Box 1" r:id="rId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73025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name="Check Box 2" r:id="rId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276225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name="Check Box 3" r:id="rId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438150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name="Check Box 4" r:id="rId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name="Check Box 5" r:id="rId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name="Check Box 6" r:id="rId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495300</xdr:colOff>
                    <xdr:row>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name="Check Box 7" r:id="rId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63500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name="Check Box 8" r:id="rId1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333375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name="Check Box 9" r:id="rId1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609600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name="Check Box 10" r:id="rId1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609600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name="Check Box 11" r:id="rId1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333375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name="Check Box 12" r:id="rId1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609600</xdr:colOff>
                    <xdr:row>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name="Check Box 13" r:id="rId1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name="Check Box 14" r:id="rId1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name="Check Box 15" r:id="rId17">
              <controlPr locked="0"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342900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name="Check Box 16" r:id="rId1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name="Check Box 17" r:id="rId1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name="Check Box 18" r:id="rId2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name="Check Box 19" r:id="rId2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name="Check Box 20" r:id="rId2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73025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name="Check Box 21" r:id="rId2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561975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name="Check Box 22" r:id="rId2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561975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name="Check Box 23" r:id="rId2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53975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name="Check Box 24" r:id="rId2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647700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name="Check Box 25" r:id="rId2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238125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name="Check Box 26" r:id="rId2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428625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name="Check Box 27" r:id="rId29">
              <controlPr locked="0"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342900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name="Check Box 28" r:id="rId30">
              <controlPr locked="0"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342900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name="Check Box 29" r:id="rId3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name="Check Box 30" r:id="rId3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name="Check Box 31" r:id="rId3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485775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name="Check Box 32" r:id="rId3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419100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name="Check Box 33" r:id="rId3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368300</xdr:colOff>
                    <xdr:row>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name="Check Box 34" r:id="rId3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73025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name="Check Box 35" r:id="rId3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571500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name="Check Box 36" r:id="rId3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581025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name="Check Box 37" r:id="rId3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676275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name="Check Box 38" r:id="rId4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73025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name="Check Box 39" r:id="rId4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50800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name="Check Box 40" r:id="rId4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name="Check Box 41" r:id="rId4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411480</xdr:colOff>
                    <xdr:row>0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name="Check Box 42" r:id="rId4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name="Check Box 43" r:id="rId4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6" name="Check Box 44" r:id="rId4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name="Check Box 45" r:id="rId4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50800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name="Check Box 46" r:id="rId4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406400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name="Check Box 47" r:id="rId4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635000</xdr:colOff>
                    <xdr:row>1</xdr:row>
                    <xdr:rowOff>41275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name="Check Box 48" r:id="rId5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635000</xdr:colOff>
                    <xdr:row>1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1" name="Check Box 49" r:id="rId5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406400</xdr:colOff>
                    <xdr:row>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2" name="Check Box 50" r:id="rId5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635000</xdr:colOff>
                    <xdr:row>0</xdr:row>
                    <xdr:rowOff>282575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3" name="Check Box 51" r:id="rId5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355600</xdr:colOff>
                    <xdr:row>1</xdr:row>
                    <xdr:rowOff>53975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4" name="Check Box 52" r:id="rId5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355600</xdr:colOff>
                    <xdr:row>1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5" name="Check Box 53" r:id="rId55">
              <controlPr locked="0"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406400</xdr:colOff>
                    <xdr:row>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6" name="Check Box 54" r:id="rId5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355600</xdr:colOff>
                    <xdr:row>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7" name="Check Box 55" r:id="rId5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206375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8" name="Check Box 56" r:id="rId5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168275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9" name="Check Box 57" r:id="rId5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168275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0" name="Check Box 58" r:id="rId6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50800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1" name="Check Box 59" r:id="rId6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596900</xdr:colOff>
                    <xdr:row>0</xdr:row>
                    <xdr:rowOff>168275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2" name="Check Box 60" r:id="rId6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596900</xdr:colOff>
                    <xdr:row>0</xdr:row>
                    <xdr:rowOff>168275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3" name="Check Box 61" r:id="rId6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38100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4" name="Check Box 62" r:id="rId6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660400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5" name="Check Box 63" r:id="rId6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342900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6" name="Check Box 64" r:id="rId6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168275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7" name="Check Box 65" r:id="rId67">
              <controlPr locked="0"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406400</xdr:colOff>
                    <xdr:row>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8" name="Check Box 66" r:id="rId68">
              <controlPr locked="0"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406400</xdr:colOff>
                    <xdr:row>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9" name="Check Box 67" r:id="rId6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206375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0" name="Check Box 68" r:id="rId7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168275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1" name="Check Box 69" r:id="rId7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168275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2" name="Check Box 70" r:id="rId7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519430</xdr:colOff>
                    <xdr:row>0</xdr:row>
                    <xdr:rowOff>253365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3" name="Check Box 71" r:id="rId7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292100</xdr:colOff>
                    <xdr:row>2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4" name="Check Box 72" r:id="rId7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50800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5" name="Check Box 73" r:id="rId7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635000</xdr:colOff>
                    <xdr:row>0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6" name="Check Box 74" r:id="rId7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635000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7" name="Check Box 75" r:id="rId7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698500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8" name="Check Box 76" r:id="rId7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408940</xdr:colOff>
                    <xdr:row>0</xdr:row>
                    <xdr:rowOff>286385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9" name="Check Box 77" r:id="rId7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408940</xdr:colOff>
                    <xdr:row>0</xdr:row>
                    <xdr:rowOff>204470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0" name="Check Box 78" r:id="rId8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368300</xdr:colOff>
                    <xdr:row>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1" name="Check Box 79" r:id="rId8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168275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2" name="Check Box 80" r:id="rId8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168275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3" name="Check Box 81" r:id="rId8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168275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4" name="Check Box 82" r:id="rId8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393700</xdr:colOff>
                    <xdr:row>0</xdr:row>
                    <xdr:rowOff>168275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5" name="Check Box 83" r:id="rId85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6" name="Check Box 84" r:id="rId86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7" name="Check Box 85" r:id="rId87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23495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8" name="Check Box 86" r:id="rId88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9" name="Check Box 87" r:id="rId89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0" name="Check Box 88" r:id="rId90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1" name="Check Box 89" r:id="rId91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2" name="Check Box 90" r:id="rId92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3" name="Check Box 91" r:id="rId93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6</xdr:col>
                    <xdr:colOff>1054100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4" name="Check Box 92" r:id="rId94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6</xdr:col>
                    <xdr:colOff>1054100</xdr:colOff>
                    <xdr:row>12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5" name="Check Box 93" r:id="rId95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130175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6" name="Check Box 94" r:id="rId96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6</xdr:col>
                    <xdr:colOff>1054100</xdr:colOff>
                    <xdr:row>13</xdr:row>
                    <xdr:rowOff>155575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7" name="Check Box 95" r:id="rId97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8" name="Check Box 96" r:id="rId98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12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9" name="Check Box 97" r:id="rId99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130175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0" name="Check Box 98" r:id="rId100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79375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1" name="Check Box 99" r:id="rId101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2" name="Check Box 100" r:id="rId102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3" name="Check Box 101" r:id="rId103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4" name="Check Box 102" r:id="rId104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" name="Check Box 103" r:id="rId105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6" name="Check Box 104" r:id="rId106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7" name="Check Box 105" r:id="rId107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8" name="Check Box 106" r:id="rId108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9" name="Check Box 107" r:id="rId109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0" name="Check Box 108" r:id="rId110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117475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1" name="Check Box 109" r:id="rId111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2" name="Check Box 110" r:id="rId112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3" name="Check Box 111" r:id="rId113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4" name="Check Box 112" r:id="rId114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5" name="Check Box 113" r:id="rId115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6" name="Check Box 114" r:id="rId116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12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7" name="Check Box 115" r:id="rId117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24</xdr:row>
                    <xdr:rowOff>111125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8" name="Check Box 116" r:id="rId118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9" name="Check Box 117" r:id="rId119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180975</xdr:rowOff>
                  </from>
                  <to>
                    <xdr:col>2</xdr:col>
                    <xdr:colOff>182245</xdr:colOff>
                    <xdr:row>13</xdr:row>
                    <xdr:rowOff>166370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0" name="Check Box 118" r:id="rId120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1" name="Check Box 119" r:id="rId121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2" name="Check Box 120" r:id="rId122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6985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3" name="Check Box 121" r:id="rId123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180975</xdr:rowOff>
                  </from>
                  <to>
                    <xdr:col>3</xdr:col>
                    <xdr:colOff>85725</xdr:colOff>
                    <xdr:row>9</xdr:row>
                    <xdr:rowOff>169545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4" name="Check Box 122" r:id="rId12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368300</xdr:colOff>
                    <xdr:row>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5" name="Check Box 123" r:id="rId125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6" name="Check Box 124" r:id="rId126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7" name="Check Box 125" r:id="rId12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8" name="Check Box 126" r:id="rId128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2" workbookViewId="0">
      <selection activeCell="J19" sqref="J19"/>
    </sheetView>
  </sheetViews>
  <sheetFormatPr defaultColWidth="9" defaultRowHeight="26.1" customHeight="1"/>
  <cols>
    <col min="1" max="1" width="17.125" style="53" customWidth="1"/>
    <col min="2" max="7" width="9.375" style="53" customWidth="1"/>
    <col min="8" max="8" width="1.375" style="53" customWidth="1"/>
    <col min="9" max="9" width="16.5" style="53" customWidth="1"/>
    <col min="10" max="10" width="17" style="53" customWidth="1"/>
    <col min="11" max="11" width="18.5" style="53" customWidth="1"/>
    <col min="12" max="12" width="16.625" style="53" customWidth="1"/>
    <col min="13" max="13" width="14.125" style="53" customWidth="1"/>
    <col min="14" max="14" width="16.375" style="53" customWidth="1"/>
    <col min="15" max="16384" width="9" style="53"/>
  </cols>
  <sheetData>
    <row r="1" s="53" customFormat="1" ht="30" customHeight="1" spans="1:14">
      <c r="A1" s="54" t="s">
        <v>115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="53" customFormat="1" ht="29.1" customHeight="1" spans="1:14">
      <c r="A2" s="56" t="s">
        <v>27</v>
      </c>
      <c r="B2" s="57" t="s">
        <v>28</v>
      </c>
      <c r="C2" s="57"/>
      <c r="D2" s="58" t="s">
        <v>34</v>
      </c>
      <c r="E2" s="57" t="s">
        <v>35</v>
      </c>
      <c r="F2" s="57"/>
      <c r="G2" s="57"/>
      <c r="H2" s="59"/>
      <c r="I2" s="77" t="s">
        <v>22</v>
      </c>
      <c r="J2" s="57" t="s">
        <v>21</v>
      </c>
      <c r="K2" s="57"/>
      <c r="L2" s="57"/>
      <c r="M2" s="57"/>
      <c r="N2" s="78"/>
    </row>
    <row r="3" s="53" customFormat="1" ht="29.1" customHeight="1" spans="1:14">
      <c r="A3" s="60" t="s">
        <v>116</v>
      </c>
      <c r="B3" s="61" t="s">
        <v>117</v>
      </c>
      <c r="C3" s="61"/>
      <c r="D3" s="61"/>
      <c r="E3" s="61"/>
      <c r="F3" s="61"/>
      <c r="G3" s="61"/>
      <c r="H3" s="62"/>
      <c r="I3" s="79" t="s">
        <v>118</v>
      </c>
      <c r="J3" s="79"/>
      <c r="K3" s="79"/>
      <c r="L3" s="79"/>
      <c r="M3" s="79"/>
      <c r="N3" s="80"/>
    </row>
    <row r="4" s="53" customFormat="1" ht="29.1" customHeight="1" spans="1:14">
      <c r="A4" s="60"/>
      <c r="B4" s="63" t="s">
        <v>79</v>
      </c>
      <c r="C4" s="63" t="s">
        <v>80</v>
      </c>
      <c r="D4" s="64" t="s">
        <v>81</v>
      </c>
      <c r="E4" s="63" t="s">
        <v>82</v>
      </c>
      <c r="F4" s="63" t="s">
        <v>83</v>
      </c>
      <c r="G4" s="63" t="s">
        <v>84</v>
      </c>
      <c r="H4" s="62"/>
      <c r="I4" s="63" t="s">
        <v>79</v>
      </c>
      <c r="J4" s="63" t="s">
        <v>80</v>
      </c>
      <c r="K4" s="64" t="s">
        <v>81</v>
      </c>
      <c r="L4" s="63" t="s">
        <v>82</v>
      </c>
      <c r="M4" s="63" t="s">
        <v>83</v>
      </c>
      <c r="N4" s="63" t="s">
        <v>84</v>
      </c>
    </row>
    <row r="5" s="53" customFormat="1" ht="29.1" customHeight="1" spans="1:14">
      <c r="A5" s="60"/>
      <c r="B5" s="65" t="s">
        <v>120</v>
      </c>
      <c r="C5" s="65" t="s">
        <v>121</v>
      </c>
      <c r="D5" s="64" t="s">
        <v>122</v>
      </c>
      <c r="E5" s="65" t="s">
        <v>123</v>
      </c>
      <c r="F5" s="65" t="s">
        <v>124</v>
      </c>
      <c r="G5" s="65" t="s">
        <v>125</v>
      </c>
      <c r="H5" s="62"/>
      <c r="I5" s="81" t="s">
        <v>249</v>
      </c>
      <c r="J5" s="81" t="s">
        <v>87</v>
      </c>
      <c r="K5" s="81" t="s">
        <v>88</v>
      </c>
      <c r="L5" s="81" t="s">
        <v>87</v>
      </c>
      <c r="M5" s="82" t="s">
        <v>89</v>
      </c>
      <c r="N5" s="83" t="s">
        <v>88</v>
      </c>
    </row>
    <row r="6" s="53" customFormat="1" ht="29.1" customHeight="1" spans="1:14">
      <c r="A6" s="66" t="s">
        <v>127</v>
      </c>
      <c r="B6" s="67">
        <f>C6-2.1</f>
        <v>98.3</v>
      </c>
      <c r="C6" s="67">
        <f>D6-2.1</f>
        <v>100.4</v>
      </c>
      <c r="D6" s="68">
        <v>102.5</v>
      </c>
      <c r="E6" s="67">
        <f t="shared" ref="E6:G6" si="0">D6+2.1</f>
        <v>104.6</v>
      </c>
      <c r="F6" s="67">
        <f t="shared" si="0"/>
        <v>106.7</v>
      </c>
      <c r="G6" s="67">
        <f t="shared" si="0"/>
        <v>108.8</v>
      </c>
      <c r="H6" s="62"/>
      <c r="I6" s="82" t="s">
        <v>89</v>
      </c>
      <c r="J6" s="82" t="s">
        <v>129</v>
      </c>
      <c r="K6" s="82" t="s">
        <v>171</v>
      </c>
      <c r="L6" s="82" t="s">
        <v>172</v>
      </c>
      <c r="M6" s="82" t="s">
        <v>173</v>
      </c>
      <c r="N6" s="82" t="s">
        <v>174</v>
      </c>
    </row>
    <row r="7" s="53" customFormat="1" ht="29.1" customHeight="1" spans="1:14">
      <c r="A7" s="66" t="s">
        <v>130</v>
      </c>
      <c r="B7" s="67">
        <f>C7-4</f>
        <v>77</v>
      </c>
      <c r="C7" s="67">
        <f>D7-4</f>
        <v>81</v>
      </c>
      <c r="D7" s="68">
        <v>85</v>
      </c>
      <c r="E7" s="67">
        <f>D7+4</f>
        <v>89</v>
      </c>
      <c r="F7" s="67">
        <f>E7+5</f>
        <v>94</v>
      </c>
      <c r="G7" s="67">
        <f>F7+6</f>
        <v>100</v>
      </c>
      <c r="H7" s="62"/>
      <c r="I7" s="84" t="s">
        <v>131</v>
      </c>
      <c r="J7" s="84" t="s">
        <v>175</v>
      </c>
      <c r="K7" s="84" t="s">
        <v>129</v>
      </c>
      <c r="L7" s="84" t="s">
        <v>175</v>
      </c>
      <c r="M7" s="84" t="s">
        <v>176</v>
      </c>
      <c r="N7" s="84" t="s">
        <v>171</v>
      </c>
    </row>
    <row r="8" s="53" customFormat="1" ht="29.1" customHeight="1" spans="1:14">
      <c r="A8" s="66" t="s">
        <v>133</v>
      </c>
      <c r="B8" s="67">
        <f>C8-3.6</f>
        <v>98.8</v>
      </c>
      <c r="C8" s="67">
        <f>D8-3.6</f>
        <v>102.4</v>
      </c>
      <c r="D8" s="68">
        <v>106</v>
      </c>
      <c r="E8" s="67">
        <f t="shared" ref="E8:G8" si="1">D8+4</f>
        <v>110</v>
      </c>
      <c r="F8" s="67">
        <f t="shared" si="1"/>
        <v>114</v>
      </c>
      <c r="G8" s="67">
        <f t="shared" si="1"/>
        <v>118</v>
      </c>
      <c r="H8" s="62"/>
      <c r="I8" s="84" t="s">
        <v>177</v>
      </c>
      <c r="J8" s="84" t="s">
        <v>178</v>
      </c>
      <c r="K8" s="84" t="s">
        <v>179</v>
      </c>
      <c r="L8" s="84" t="s">
        <v>180</v>
      </c>
      <c r="M8" s="84" t="s">
        <v>175</v>
      </c>
      <c r="N8" s="84" t="s">
        <v>181</v>
      </c>
    </row>
    <row r="9" s="53" customFormat="1" ht="29.1" customHeight="1" spans="1:14">
      <c r="A9" s="66" t="s">
        <v>136</v>
      </c>
      <c r="B9" s="67">
        <f>C9-2.3/2</f>
        <v>30.3</v>
      </c>
      <c r="C9" s="67">
        <f>D9-2.3/2</f>
        <v>31.45</v>
      </c>
      <c r="D9" s="68">
        <v>32.6</v>
      </c>
      <c r="E9" s="67">
        <f t="shared" ref="E9:G9" si="2">D9+2.6/2</f>
        <v>33.9</v>
      </c>
      <c r="F9" s="67">
        <f t="shared" si="2"/>
        <v>35.2</v>
      </c>
      <c r="G9" s="67">
        <f t="shared" si="2"/>
        <v>36.5</v>
      </c>
      <c r="H9" s="62"/>
      <c r="I9" s="82" t="s">
        <v>137</v>
      </c>
      <c r="J9" s="82" t="s">
        <v>138</v>
      </c>
      <c r="K9" s="82" t="s">
        <v>182</v>
      </c>
      <c r="L9" s="82" t="s">
        <v>183</v>
      </c>
      <c r="M9" s="82" t="s">
        <v>138</v>
      </c>
      <c r="N9" s="82" t="s">
        <v>184</v>
      </c>
    </row>
    <row r="10" s="53" customFormat="1" ht="29.1" customHeight="1" spans="1:14">
      <c r="A10" s="66" t="s">
        <v>139</v>
      </c>
      <c r="B10" s="67">
        <f>C10-0.7</f>
        <v>22.3</v>
      </c>
      <c r="C10" s="67">
        <f>D10-0.7</f>
        <v>23</v>
      </c>
      <c r="D10" s="68">
        <v>23.7</v>
      </c>
      <c r="E10" s="67">
        <f>D10+0.7</f>
        <v>24.4</v>
      </c>
      <c r="F10" s="67">
        <f>E10+0.7</f>
        <v>25.1</v>
      </c>
      <c r="G10" s="67">
        <f>F10+0.9</f>
        <v>26</v>
      </c>
      <c r="H10" s="62"/>
      <c r="I10" s="84" t="s">
        <v>140</v>
      </c>
      <c r="J10" s="84" t="s">
        <v>138</v>
      </c>
      <c r="K10" s="84" t="s">
        <v>183</v>
      </c>
      <c r="L10" s="84" t="s">
        <v>185</v>
      </c>
      <c r="M10" s="84" t="s">
        <v>138</v>
      </c>
      <c r="N10" s="84" t="s">
        <v>135</v>
      </c>
    </row>
    <row r="11" s="53" customFormat="1" ht="29.1" customHeight="1" spans="1:14">
      <c r="A11" s="66" t="s">
        <v>141</v>
      </c>
      <c r="B11" s="67">
        <f>C11-0.5</f>
        <v>18</v>
      </c>
      <c r="C11" s="67">
        <f>D11-0.5</f>
        <v>18.5</v>
      </c>
      <c r="D11" s="68">
        <v>19</v>
      </c>
      <c r="E11" s="67">
        <f>D11+0.5</f>
        <v>19.5</v>
      </c>
      <c r="F11" s="67">
        <f>E11+0.5</f>
        <v>20</v>
      </c>
      <c r="G11" s="67">
        <f>F11+0.7</f>
        <v>20.7</v>
      </c>
      <c r="H11" s="62"/>
      <c r="I11" s="84" t="s">
        <v>138</v>
      </c>
      <c r="J11" s="84" t="s">
        <v>186</v>
      </c>
      <c r="K11" s="84" t="s">
        <v>146</v>
      </c>
      <c r="L11" s="84" t="s">
        <v>184</v>
      </c>
      <c r="M11" s="84" t="s">
        <v>187</v>
      </c>
      <c r="N11" s="84" t="s">
        <v>188</v>
      </c>
    </row>
    <row r="12" s="53" customFormat="1" ht="29.1" customHeight="1" spans="1:14">
      <c r="A12" s="66" t="s">
        <v>143</v>
      </c>
      <c r="B12" s="67">
        <f>C12-0.7</f>
        <v>23.4</v>
      </c>
      <c r="C12" s="67">
        <f>D12-0.6</f>
        <v>24.1</v>
      </c>
      <c r="D12" s="68">
        <v>24.7</v>
      </c>
      <c r="E12" s="67">
        <f>D12+0.6</f>
        <v>25.3</v>
      </c>
      <c r="F12" s="67">
        <f>E12+0.7</f>
        <v>26</v>
      </c>
      <c r="G12" s="67">
        <f>F12+0.6</f>
        <v>26.6</v>
      </c>
      <c r="H12" s="62"/>
      <c r="I12" s="84" t="s">
        <v>138</v>
      </c>
      <c r="J12" s="84" t="s">
        <v>138</v>
      </c>
      <c r="K12" s="84" t="s">
        <v>189</v>
      </c>
      <c r="L12" s="84" t="s">
        <v>190</v>
      </c>
      <c r="M12" s="84" t="s">
        <v>138</v>
      </c>
      <c r="N12" s="84" t="s">
        <v>187</v>
      </c>
    </row>
    <row r="13" s="53" customFormat="1" ht="29.1" customHeight="1" spans="1:14">
      <c r="A13" s="69" t="s">
        <v>144</v>
      </c>
      <c r="B13" s="67">
        <f>C13-0.9</f>
        <v>42.8</v>
      </c>
      <c r="C13" s="67">
        <f>D13-0.9</f>
        <v>43.7</v>
      </c>
      <c r="D13" s="68">
        <v>44.6</v>
      </c>
      <c r="E13" s="67">
        <f t="shared" ref="E13:G13" si="3">D13+1.1</f>
        <v>45.7</v>
      </c>
      <c r="F13" s="67">
        <f t="shared" si="3"/>
        <v>46.8</v>
      </c>
      <c r="G13" s="67">
        <f t="shared" si="3"/>
        <v>47.9</v>
      </c>
      <c r="H13" s="62"/>
      <c r="I13" s="84" t="s">
        <v>191</v>
      </c>
      <c r="J13" s="84" t="s">
        <v>146</v>
      </c>
      <c r="K13" s="84" t="s">
        <v>138</v>
      </c>
      <c r="L13" s="84" t="s">
        <v>138</v>
      </c>
      <c r="M13" s="84" t="s">
        <v>189</v>
      </c>
      <c r="N13" s="84" t="s">
        <v>138</v>
      </c>
    </row>
    <row r="14" s="53" customFormat="1" ht="29.1" customHeight="1" spans="1:14">
      <c r="A14" s="70"/>
      <c r="B14" s="71"/>
      <c r="C14" s="71"/>
      <c r="D14" s="71"/>
      <c r="E14" s="71"/>
      <c r="F14" s="71"/>
      <c r="G14" s="71"/>
      <c r="H14" s="62"/>
      <c r="I14" s="84"/>
      <c r="J14" s="84"/>
      <c r="K14" s="84"/>
      <c r="L14" s="84"/>
      <c r="M14" s="84"/>
      <c r="N14" s="84"/>
    </row>
    <row r="15" s="53" customFormat="1" ht="29.1" customHeight="1" spans="1:14">
      <c r="A15" s="70"/>
      <c r="B15" s="71"/>
      <c r="C15" s="71"/>
      <c r="D15" s="71"/>
      <c r="E15" s="71"/>
      <c r="F15" s="71"/>
      <c r="G15" s="71"/>
      <c r="H15" s="72"/>
      <c r="I15" s="85"/>
      <c r="J15" s="86"/>
      <c r="K15" s="87"/>
      <c r="L15" s="86"/>
      <c r="M15" s="86"/>
      <c r="N15" s="88"/>
    </row>
    <row r="16" s="53" customFormat="1" ht="17.25" spans="1:14">
      <c r="A16" s="73" t="s">
        <v>94</v>
      </c>
      <c r="B16" s="74"/>
      <c r="C16" s="74"/>
      <c r="D16" s="75"/>
      <c r="E16" s="74"/>
      <c r="F16" s="74"/>
      <c r="G16" s="74"/>
      <c r="H16" s="76"/>
      <c r="I16" s="76"/>
      <c r="J16" s="76"/>
      <c r="K16" s="76"/>
      <c r="L16" s="76"/>
      <c r="M16" s="76"/>
      <c r="N16" s="76"/>
    </row>
    <row r="17" s="53" customFormat="1" ht="14.25" spans="1:14">
      <c r="A17" s="53" t="s">
        <v>147</v>
      </c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</row>
    <row r="18" s="53" customFormat="1" ht="14.25" spans="1:13">
      <c r="A18" s="76"/>
      <c r="B18" s="76"/>
      <c r="C18" s="76"/>
      <c r="D18" s="76"/>
      <c r="E18" s="76"/>
      <c r="F18" s="76"/>
      <c r="G18" s="76"/>
      <c r="H18" s="76"/>
      <c r="I18" s="73" t="s">
        <v>148</v>
      </c>
      <c r="J18" s="89"/>
      <c r="K18" s="73" t="s">
        <v>149</v>
      </c>
      <c r="L18" s="73"/>
      <c r="M18" s="73" t="s">
        <v>150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workbookViewId="0">
      <selection activeCell="K26" sqref="K26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9.25" spans="1:16">
      <c r="A1" s="3" t="s">
        <v>250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6.5" spans="1:16">
      <c r="A2" s="4" t="s">
        <v>251</v>
      </c>
      <c r="B2" s="5" t="s">
        <v>252</v>
      </c>
      <c r="C2" s="5" t="s">
        <v>253</v>
      </c>
      <c r="D2" s="5" t="s">
        <v>254</v>
      </c>
      <c r="E2" s="5" t="s">
        <v>255</v>
      </c>
      <c r="F2" s="5" t="s">
        <v>256</v>
      </c>
      <c r="G2" s="5" t="s">
        <v>257</v>
      </c>
      <c r="H2" s="5" t="s">
        <v>258</v>
      </c>
      <c r="I2" s="4" t="s">
        <v>259</v>
      </c>
      <c r="J2" s="4" t="s">
        <v>260</v>
      </c>
      <c r="K2" s="4" t="s">
        <v>261</v>
      </c>
      <c r="L2" s="4" t="s">
        <v>262</v>
      </c>
      <c r="M2" s="4" t="s">
        <v>263</v>
      </c>
      <c r="N2" s="5" t="s">
        <v>264</v>
      </c>
      <c r="O2" s="5" t="s">
        <v>265</v>
      </c>
      <c r="P2" s="5" t="s">
        <v>266</v>
      </c>
    </row>
    <row r="3" s="1" customFormat="1" ht="16.5" spans="1:16">
      <c r="A3" s="4"/>
      <c r="B3" s="7"/>
      <c r="C3" s="7"/>
      <c r="D3" s="7"/>
      <c r="E3" s="7"/>
      <c r="F3" s="7"/>
      <c r="G3" s="7"/>
      <c r="H3" s="7"/>
      <c r="I3" s="4" t="s">
        <v>267</v>
      </c>
      <c r="J3" s="4" t="s">
        <v>267</v>
      </c>
      <c r="K3" s="4" t="s">
        <v>267</v>
      </c>
      <c r="L3" s="4" t="s">
        <v>267</v>
      </c>
      <c r="M3" s="4" t="s">
        <v>267</v>
      </c>
      <c r="N3" s="7" t="s">
        <v>267</v>
      </c>
      <c r="O3" s="7"/>
      <c r="P3" s="7"/>
    </row>
    <row r="4" spans="1:16">
      <c r="A4" s="9">
        <v>1</v>
      </c>
      <c r="B4" s="10" t="s">
        <v>268</v>
      </c>
      <c r="C4" s="23" t="s">
        <v>269</v>
      </c>
      <c r="D4" s="10" t="s">
        <v>89</v>
      </c>
      <c r="E4" s="10">
        <v>82031</v>
      </c>
      <c r="F4" s="10"/>
      <c r="G4" s="10"/>
      <c r="H4" s="10"/>
      <c r="I4" s="10">
        <v>1</v>
      </c>
      <c r="J4" s="10"/>
      <c r="K4" s="10"/>
      <c r="L4" s="10"/>
      <c r="M4" s="10"/>
      <c r="N4" s="10">
        <v>2</v>
      </c>
      <c r="O4" s="10"/>
      <c r="P4" s="10"/>
    </row>
    <row r="5" spans="1:16">
      <c r="A5" s="9">
        <v>2</v>
      </c>
      <c r="B5" s="10" t="s">
        <v>270</v>
      </c>
      <c r="C5" s="23" t="s">
        <v>269</v>
      </c>
      <c r="D5" s="10" t="s">
        <v>89</v>
      </c>
      <c r="E5" s="10">
        <v>82031</v>
      </c>
      <c r="F5" s="10"/>
      <c r="G5" s="10"/>
      <c r="H5" s="10"/>
      <c r="I5" s="10"/>
      <c r="J5" s="10"/>
      <c r="K5" s="10"/>
      <c r="L5" s="10"/>
      <c r="M5" s="10">
        <v>1</v>
      </c>
      <c r="N5" s="10">
        <v>2</v>
      </c>
      <c r="O5" s="10"/>
      <c r="P5" s="10"/>
    </row>
    <row r="6" spans="1:16">
      <c r="A6" s="9">
        <v>3</v>
      </c>
      <c r="B6" s="10" t="s">
        <v>271</v>
      </c>
      <c r="C6" s="23" t="s">
        <v>269</v>
      </c>
      <c r="D6" s="10" t="s">
        <v>87</v>
      </c>
      <c r="E6" s="23" t="s">
        <v>272</v>
      </c>
      <c r="F6" s="10"/>
      <c r="G6" s="10"/>
      <c r="H6" s="10"/>
      <c r="I6" s="10"/>
      <c r="J6" s="10"/>
      <c r="K6" s="10"/>
      <c r="L6" s="10"/>
      <c r="M6" s="10"/>
      <c r="N6" s="10">
        <v>3</v>
      </c>
      <c r="O6" s="10"/>
      <c r="P6" s="10"/>
    </row>
    <row r="7" spans="1:16">
      <c r="A7" s="9">
        <v>4</v>
      </c>
      <c r="B7" s="10" t="s">
        <v>271</v>
      </c>
      <c r="C7" s="23" t="s">
        <v>269</v>
      </c>
      <c r="D7" s="10" t="s">
        <v>87</v>
      </c>
      <c r="E7" s="23" t="s">
        <v>272</v>
      </c>
      <c r="F7" s="10"/>
      <c r="G7" s="10"/>
      <c r="H7" s="10"/>
      <c r="I7" s="10"/>
      <c r="J7" s="10"/>
      <c r="K7" s="10"/>
      <c r="L7" s="10">
        <v>1</v>
      </c>
      <c r="M7" s="10"/>
      <c r="N7" s="10">
        <v>2</v>
      </c>
      <c r="O7" s="10"/>
      <c r="P7" s="10"/>
    </row>
    <row r="8" spans="1:16">
      <c r="A8" s="9">
        <v>5</v>
      </c>
      <c r="B8" s="9" t="s">
        <v>273</v>
      </c>
      <c r="C8" s="23" t="s">
        <v>269</v>
      </c>
      <c r="D8" s="10" t="s">
        <v>87</v>
      </c>
      <c r="E8" s="23" t="s">
        <v>272</v>
      </c>
      <c r="F8" s="9"/>
      <c r="G8" s="9"/>
      <c r="H8" s="9"/>
      <c r="I8" s="9"/>
      <c r="J8" s="9">
        <v>2</v>
      </c>
      <c r="K8" s="9"/>
      <c r="L8" s="9"/>
      <c r="M8" s="9"/>
      <c r="N8" s="9">
        <v>3</v>
      </c>
      <c r="O8" s="9"/>
      <c r="P8" s="9"/>
    </row>
    <row r="9" spans="1:16">
      <c r="A9" s="9">
        <v>6</v>
      </c>
      <c r="B9" s="9" t="s">
        <v>273</v>
      </c>
      <c r="C9" s="23" t="s">
        <v>269</v>
      </c>
      <c r="D9" s="10" t="s">
        <v>87</v>
      </c>
      <c r="E9" s="23" t="s">
        <v>272</v>
      </c>
      <c r="F9" s="9"/>
      <c r="G9" s="9"/>
      <c r="H9" s="9"/>
      <c r="I9" s="9">
        <v>2</v>
      </c>
      <c r="J9" s="9"/>
      <c r="K9" s="9"/>
      <c r="L9" s="9"/>
      <c r="M9" s="9">
        <v>2</v>
      </c>
      <c r="N9" s="9">
        <v>2</v>
      </c>
      <c r="O9" s="9"/>
      <c r="P9" s="9"/>
    </row>
    <row r="10" spans="1:16">
      <c r="A10" s="9">
        <v>7</v>
      </c>
      <c r="B10" s="9" t="s">
        <v>274</v>
      </c>
      <c r="C10" s="23" t="s">
        <v>269</v>
      </c>
      <c r="D10" s="10" t="s">
        <v>87</v>
      </c>
      <c r="E10" s="23" t="s">
        <v>272</v>
      </c>
      <c r="F10" s="9"/>
      <c r="G10" s="9"/>
      <c r="H10" s="9"/>
      <c r="I10" s="9">
        <v>1</v>
      </c>
      <c r="J10" s="9"/>
      <c r="K10" s="9"/>
      <c r="L10" s="9"/>
      <c r="M10" s="9"/>
      <c r="N10" s="9">
        <v>4</v>
      </c>
      <c r="O10" s="9"/>
      <c r="P10" s="9"/>
    </row>
    <row r="11" spans="1:16">
      <c r="A11" s="9">
        <v>8</v>
      </c>
      <c r="B11" s="9" t="s">
        <v>275</v>
      </c>
      <c r="C11" s="23" t="s">
        <v>269</v>
      </c>
      <c r="D11" s="10" t="s">
        <v>87</v>
      </c>
      <c r="E11" s="23" t="s">
        <v>272</v>
      </c>
      <c r="F11" s="9"/>
      <c r="G11" s="9"/>
      <c r="H11" s="9"/>
      <c r="I11" s="9"/>
      <c r="J11" s="9"/>
      <c r="K11" s="9"/>
      <c r="L11" s="9"/>
      <c r="M11" s="9"/>
      <c r="N11" s="9">
        <v>3</v>
      </c>
      <c r="O11" s="9"/>
      <c r="P11" s="9"/>
    </row>
    <row r="12" spans="1:16">
      <c r="A12" s="9">
        <v>9</v>
      </c>
      <c r="B12" s="9" t="s">
        <v>276</v>
      </c>
      <c r="C12" s="23" t="s">
        <v>269</v>
      </c>
      <c r="D12" s="10" t="s">
        <v>87</v>
      </c>
      <c r="E12" s="23" t="s">
        <v>272</v>
      </c>
      <c r="F12" s="9"/>
      <c r="G12" s="9"/>
      <c r="H12" s="9"/>
      <c r="I12" s="9"/>
      <c r="J12" s="9"/>
      <c r="K12" s="9"/>
      <c r="L12" s="9">
        <v>1</v>
      </c>
      <c r="M12" s="9">
        <v>2</v>
      </c>
      <c r="N12" s="9">
        <v>3</v>
      </c>
      <c r="O12" s="9"/>
      <c r="P12" s="9"/>
    </row>
    <row r="13" spans="1:16">
      <c r="A13" s="9">
        <v>10</v>
      </c>
      <c r="B13" s="9" t="s">
        <v>277</v>
      </c>
      <c r="C13" s="23" t="s">
        <v>269</v>
      </c>
      <c r="D13" s="10" t="s">
        <v>87</v>
      </c>
      <c r="E13" s="23" t="s">
        <v>272</v>
      </c>
      <c r="F13" s="9"/>
      <c r="G13" s="9"/>
      <c r="H13" s="9"/>
      <c r="I13" s="9"/>
      <c r="J13" s="9"/>
      <c r="K13" s="9"/>
      <c r="L13" s="9"/>
      <c r="M13" s="9"/>
      <c r="N13" s="9">
        <v>2</v>
      </c>
      <c r="O13" s="9"/>
      <c r="P13" s="9"/>
    </row>
    <row r="14" spans="1:16">
      <c r="A14" s="9">
        <v>11</v>
      </c>
      <c r="B14" s="9" t="s">
        <v>278</v>
      </c>
      <c r="C14" s="23" t="s">
        <v>269</v>
      </c>
      <c r="D14" s="10" t="s">
        <v>87</v>
      </c>
      <c r="E14" s="23" t="s">
        <v>272</v>
      </c>
      <c r="F14" s="9"/>
      <c r="G14" s="9"/>
      <c r="H14" s="9"/>
      <c r="I14" s="9"/>
      <c r="J14" s="9">
        <v>2</v>
      </c>
      <c r="K14" s="9"/>
      <c r="L14" s="9"/>
      <c r="M14" s="9"/>
      <c r="N14" s="9">
        <v>3</v>
      </c>
      <c r="O14" s="9"/>
      <c r="P14" s="9"/>
    </row>
    <row r="15" s="2" customFormat="1" ht="18.75" spans="1:16">
      <c r="A15" s="12" t="s">
        <v>279</v>
      </c>
      <c r="B15" s="13"/>
      <c r="C15" s="13"/>
      <c r="D15" s="14"/>
      <c r="E15" s="15"/>
      <c r="F15" s="29"/>
      <c r="G15" s="29"/>
      <c r="H15" s="29"/>
      <c r="I15" s="24"/>
      <c r="J15" s="12" t="s">
        <v>280</v>
      </c>
      <c r="K15" s="13"/>
      <c r="L15" s="13"/>
      <c r="M15" s="14"/>
      <c r="N15" s="13" t="s">
        <v>281</v>
      </c>
      <c r="O15" s="13"/>
      <c r="P15" s="20"/>
    </row>
    <row r="16" ht="45" customHeight="1" spans="1:16">
      <c r="A16" s="16" t="s">
        <v>282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</sheetData>
  <mergeCells count="15">
    <mergeCell ref="A1:P1"/>
    <mergeCell ref="A15:D15"/>
    <mergeCell ref="E15:I15"/>
    <mergeCell ref="J15:M15"/>
    <mergeCell ref="A16:P16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workbookViewId="0">
      <selection activeCell="K33" sqref="K33"/>
    </sheetView>
  </sheetViews>
  <sheetFormatPr defaultColWidth="9.625" defaultRowHeight="14.25"/>
  <cols>
    <col min="1" max="1" width="6.25" customWidth="1"/>
    <col min="2" max="2" width="7.875" customWidth="1"/>
    <col min="3" max="3" width="10.5" customWidth="1"/>
    <col min="4" max="4" width="11.125" customWidth="1"/>
    <col min="5" max="5" width="7.125" customWidth="1"/>
    <col min="6" max="6" width="11.125" customWidth="1"/>
  </cols>
  <sheetData>
    <row r="1" ht="29.25" spans="1:13">
      <c r="A1" s="3" t="s">
        <v>283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251</v>
      </c>
      <c r="B2" s="5" t="s">
        <v>256</v>
      </c>
      <c r="C2" s="5" t="s">
        <v>252</v>
      </c>
      <c r="D2" s="5" t="s">
        <v>253</v>
      </c>
      <c r="E2" s="5" t="s">
        <v>254</v>
      </c>
      <c r="F2" s="18" t="s">
        <v>255</v>
      </c>
      <c r="G2" s="4" t="s">
        <v>284</v>
      </c>
      <c r="H2" s="4"/>
      <c r="I2" s="4" t="s">
        <v>285</v>
      </c>
      <c r="J2" s="4"/>
      <c r="K2" s="6" t="s">
        <v>286</v>
      </c>
      <c r="L2" s="50" t="s">
        <v>287</v>
      </c>
      <c r="M2" s="18" t="s">
        <v>288</v>
      </c>
    </row>
    <row r="3" s="1" customFormat="1" ht="16.5" spans="1:13">
      <c r="A3" s="4"/>
      <c r="B3" s="7"/>
      <c r="C3" s="7"/>
      <c r="D3" s="7"/>
      <c r="E3" s="7"/>
      <c r="F3" s="19"/>
      <c r="G3" s="4" t="s">
        <v>289</v>
      </c>
      <c r="H3" s="4" t="s">
        <v>290</v>
      </c>
      <c r="I3" s="4" t="s">
        <v>289</v>
      </c>
      <c r="J3" s="4" t="s">
        <v>290</v>
      </c>
      <c r="K3" s="8"/>
      <c r="L3" s="51"/>
      <c r="M3" s="19"/>
    </row>
    <row r="4" spans="1:13">
      <c r="A4" s="22">
        <v>13</v>
      </c>
      <c r="B4" s="22"/>
      <c r="C4" s="21" t="s">
        <v>291</v>
      </c>
      <c r="D4" s="22"/>
      <c r="E4" s="22" t="s">
        <v>87</v>
      </c>
      <c r="F4" s="23" t="s">
        <v>272</v>
      </c>
      <c r="G4" s="10">
        <v>2</v>
      </c>
      <c r="H4" s="10">
        <v>1.5</v>
      </c>
      <c r="I4" s="10">
        <v>1</v>
      </c>
      <c r="J4" s="10">
        <v>0</v>
      </c>
      <c r="K4" s="10"/>
      <c r="L4" s="10"/>
      <c r="M4" s="10"/>
    </row>
    <row r="5" spans="1:13">
      <c r="A5" s="22">
        <v>7</v>
      </c>
      <c r="B5" s="22"/>
      <c r="C5" s="21" t="s">
        <v>291</v>
      </c>
      <c r="D5" s="22"/>
      <c r="E5" s="22" t="s">
        <v>87</v>
      </c>
      <c r="F5" s="23" t="s">
        <v>272</v>
      </c>
      <c r="G5" s="10">
        <v>3</v>
      </c>
      <c r="H5" s="10">
        <v>1</v>
      </c>
      <c r="I5" s="10">
        <v>1</v>
      </c>
      <c r="J5" s="10">
        <v>0</v>
      </c>
      <c r="K5" s="10"/>
      <c r="L5" s="10"/>
      <c r="M5" s="10"/>
    </row>
    <row r="6" spans="1:13">
      <c r="A6" s="22">
        <v>14</v>
      </c>
      <c r="B6" s="22"/>
      <c r="C6" s="21" t="s">
        <v>291</v>
      </c>
      <c r="D6" s="22"/>
      <c r="E6" s="22" t="s">
        <v>87</v>
      </c>
      <c r="F6" s="23" t="s">
        <v>272</v>
      </c>
      <c r="G6" s="10">
        <v>2</v>
      </c>
      <c r="H6" s="10">
        <v>1</v>
      </c>
      <c r="I6" s="10">
        <v>1</v>
      </c>
      <c r="J6" s="10">
        <v>0</v>
      </c>
      <c r="K6" s="10"/>
      <c r="L6" s="10"/>
      <c r="M6" s="10"/>
    </row>
    <row r="7" spans="1:13">
      <c r="A7" s="22">
        <v>1</v>
      </c>
      <c r="B7" s="22"/>
      <c r="C7" s="21" t="s">
        <v>273</v>
      </c>
      <c r="D7" s="22"/>
      <c r="E7" s="22" t="s">
        <v>87</v>
      </c>
      <c r="F7" s="23" t="s">
        <v>272</v>
      </c>
      <c r="G7" s="10">
        <v>3</v>
      </c>
      <c r="H7" s="10">
        <v>1.5</v>
      </c>
      <c r="I7" s="10">
        <v>1</v>
      </c>
      <c r="J7" s="10">
        <v>0</v>
      </c>
      <c r="K7" s="10"/>
      <c r="L7" s="10"/>
      <c r="M7" s="10"/>
    </row>
    <row r="8" spans="1:13">
      <c r="A8" s="22">
        <v>3</v>
      </c>
      <c r="B8" s="22"/>
      <c r="C8" s="21" t="s">
        <v>273</v>
      </c>
      <c r="D8" s="22"/>
      <c r="E8" s="22" t="s">
        <v>87</v>
      </c>
      <c r="F8" s="23" t="s">
        <v>272</v>
      </c>
      <c r="G8" s="10">
        <v>2.5</v>
      </c>
      <c r="H8" s="10">
        <v>1</v>
      </c>
      <c r="I8" s="10">
        <v>1</v>
      </c>
      <c r="J8" s="10">
        <v>0</v>
      </c>
      <c r="K8" s="9"/>
      <c r="L8" s="9"/>
      <c r="M8" s="9"/>
    </row>
    <row r="9" spans="1:13">
      <c r="A9" s="22">
        <v>17</v>
      </c>
      <c r="B9" s="22"/>
      <c r="C9" s="21" t="s">
        <v>292</v>
      </c>
      <c r="D9" s="22"/>
      <c r="E9" s="22" t="s">
        <v>87</v>
      </c>
      <c r="F9" s="23" t="s">
        <v>272</v>
      </c>
      <c r="G9" s="10">
        <v>3</v>
      </c>
      <c r="H9" s="10">
        <v>1.5</v>
      </c>
      <c r="I9" s="10">
        <v>1</v>
      </c>
      <c r="J9" s="10">
        <v>0</v>
      </c>
      <c r="K9" s="9"/>
      <c r="L9" s="9"/>
      <c r="M9" s="9"/>
    </row>
    <row r="10" spans="1:13">
      <c r="A10" s="22">
        <v>36</v>
      </c>
      <c r="B10" s="22"/>
      <c r="C10" s="21" t="s">
        <v>292</v>
      </c>
      <c r="D10" s="22"/>
      <c r="E10" s="22" t="s">
        <v>87</v>
      </c>
      <c r="F10" s="23" t="s">
        <v>272</v>
      </c>
      <c r="G10" s="10">
        <v>2</v>
      </c>
      <c r="H10" s="10">
        <v>1</v>
      </c>
      <c r="I10" s="10">
        <v>1.5</v>
      </c>
      <c r="J10" s="10">
        <v>0</v>
      </c>
      <c r="K10" s="9"/>
      <c r="L10" s="9"/>
      <c r="M10" s="9"/>
    </row>
    <row r="11" spans="1:13">
      <c r="A11" s="22">
        <v>34</v>
      </c>
      <c r="B11" s="22"/>
      <c r="C11" s="21" t="s">
        <v>292</v>
      </c>
      <c r="D11" s="22"/>
      <c r="E11" s="22" t="s">
        <v>87</v>
      </c>
      <c r="F11" s="23" t="s">
        <v>272</v>
      </c>
      <c r="G11" s="10">
        <v>1.5</v>
      </c>
      <c r="H11" s="10">
        <v>1</v>
      </c>
      <c r="I11" s="10">
        <v>1.5</v>
      </c>
      <c r="J11" s="10">
        <v>0</v>
      </c>
      <c r="K11" s="10"/>
      <c r="L11" s="9"/>
      <c r="M11" s="9"/>
    </row>
    <row r="12" spans="1:13">
      <c r="A12" s="22">
        <v>65</v>
      </c>
      <c r="B12" s="22"/>
      <c r="C12" s="21" t="s">
        <v>293</v>
      </c>
      <c r="D12" s="22"/>
      <c r="E12" s="22" t="s">
        <v>87</v>
      </c>
      <c r="F12" s="23" t="s">
        <v>272</v>
      </c>
      <c r="G12" s="10">
        <v>2</v>
      </c>
      <c r="H12" s="10">
        <v>1</v>
      </c>
      <c r="I12" s="10">
        <v>1</v>
      </c>
      <c r="J12" s="10">
        <v>0</v>
      </c>
      <c r="K12" s="10"/>
      <c r="L12" s="9"/>
      <c r="M12" s="9"/>
    </row>
    <row r="13" spans="1:13">
      <c r="A13" s="22">
        <v>64</v>
      </c>
      <c r="B13" s="22"/>
      <c r="C13" s="21" t="s">
        <v>293</v>
      </c>
      <c r="D13" s="22"/>
      <c r="E13" s="22" t="s">
        <v>87</v>
      </c>
      <c r="F13" s="23" t="s">
        <v>272</v>
      </c>
      <c r="G13" s="10">
        <v>2</v>
      </c>
      <c r="H13" s="10">
        <v>1</v>
      </c>
      <c r="I13" s="10">
        <v>0.5</v>
      </c>
      <c r="J13" s="10">
        <v>0.5</v>
      </c>
      <c r="K13" s="10"/>
      <c r="L13" s="9"/>
      <c r="M13" s="9"/>
    </row>
    <row r="14" s="2" customFormat="1" ht="18.75" hidden="1" spans="1:13">
      <c r="A14" s="22">
        <v>9</v>
      </c>
      <c r="B14" s="45"/>
      <c r="C14" s="21" t="s">
        <v>293</v>
      </c>
      <c r="D14" s="45"/>
      <c r="E14" s="22" t="s">
        <v>87</v>
      </c>
      <c r="F14" s="23" t="s">
        <v>272</v>
      </c>
      <c r="G14" s="10">
        <v>1</v>
      </c>
      <c r="H14" s="10">
        <v>0.5</v>
      </c>
      <c r="I14" s="10"/>
      <c r="J14" s="10"/>
      <c r="K14" s="10"/>
      <c r="L14" s="52"/>
      <c r="M14" s="20"/>
    </row>
    <row r="15" s="2" customFormat="1" ht="18" hidden="1" customHeight="1" spans="1:13">
      <c r="A15" s="22">
        <v>10</v>
      </c>
      <c r="B15" s="45"/>
      <c r="C15" s="21" t="s">
        <v>293</v>
      </c>
      <c r="D15" s="45"/>
      <c r="E15" s="22" t="s">
        <v>87</v>
      </c>
      <c r="F15" s="23" t="s">
        <v>272</v>
      </c>
      <c r="G15" s="10">
        <v>1</v>
      </c>
      <c r="H15" s="10">
        <v>0.5</v>
      </c>
      <c r="I15" s="10"/>
      <c r="J15" s="10"/>
      <c r="K15" s="10"/>
      <c r="L15" s="52"/>
      <c r="M15" s="20"/>
    </row>
    <row r="16" ht="113.25" hidden="1" customHeight="1" spans="1:13">
      <c r="A16" s="22">
        <v>11</v>
      </c>
      <c r="B16" s="46"/>
      <c r="C16" s="21" t="s">
        <v>293</v>
      </c>
      <c r="D16" s="47"/>
      <c r="E16" s="22" t="s">
        <v>87</v>
      </c>
      <c r="F16" s="23" t="s">
        <v>272</v>
      </c>
      <c r="G16" s="10">
        <v>1</v>
      </c>
      <c r="H16" s="10">
        <v>0.5</v>
      </c>
      <c r="I16" s="10"/>
      <c r="J16" s="10"/>
      <c r="K16" s="10"/>
      <c r="L16" s="17"/>
      <c r="M16" s="17"/>
    </row>
    <row r="17" hidden="1" spans="1:11">
      <c r="A17" s="22">
        <v>12</v>
      </c>
      <c r="B17" s="48"/>
      <c r="C17" s="21" t="s">
        <v>293</v>
      </c>
      <c r="D17" s="48"/>
      <c r="E17" s="22" t="s">
        <v>87</v>
      </c>
      <c r="F17" s="23" t="s">
        <v>272</v>
      </c>
      <c r="G17" s="10">
        <v>1</v>
      </c>
      <c r="H17" s="10">
        <v>0.5</v>
      </c>
      <c r="I17" s="10"/>
      <c r="J17" s="10"/>
      <c r="K17" s="10"/>
    </row>
    <row r="18" spans="1:13">
      <c r="A18" s="22">
        <v>40</v>
      </c>
      <c r="B18" s="22"/>
      <c r="C18" s="21" t="s">
        <v>293</v>
      </c>
      <c r="D18" s="22"/>
      <c r="E18" s="22" t="s">
        <v>87</v>
      </c>
      <c r="F18" s="23" t="s">
        <v>272</v>
      </c>
      <c r="G18" s="10">
        <v>2</v>
      </c>
      <c r="H18" s="10">
        <v>1</v>
      </c>
      <c r="I18" s="10">
        <v>1</v>
      </c>
      <c r="J18" s="10">
        <v>0.5</v>
      </c>
      <c r="K18" s="10"/>
      <c r="L18" s="9"/>
      <c r="M18" s="9"/>
    </row>
    <row r="19" spans="1:13">
      <c r="A19" s="22">
        <v>41</v>
      </c>
      <c r="B19" s="22"/>
      <c r="C19" s="21" t="s">
        <v>294</v>
      </c>
      <c r="D19" s="22"/>
      <c r="E19" s="22" t="s">
        <v>87</v>
      </c>
      <c r="F19" s="23" t="s">
        <v>272</v>
      </c>
      <c r="G19" s="10">
        <v>2.5</v>
      </c>
      <c r="H19" s="10">
        <v>1.5</v>
      </c>
      <c r="I19" s="10">
        <v>1</v>
      </c>
      <c r="J19" s="10">
        <v>0.5</v>
      </c>
      <c r="K19" s="10"/>
      <c r="L19" s="9"/>
      <c r="M19" s="9"/>
    </row>
    <row r="20" spans="1:13">
      <c r="A20" s="22">
        <v>56</v>
      </c>
      <c r="B20" s="22"/>
      <c r="C20" s="21" t="s">
        <v>294</v>
      </c>
      <c r="D20" s="22"/>
      <c r="E20" s="22" t="s">
        <v>87</v>
      </c>
      <c r="F20" s="23" t="s">
        <v>272</v>
      </c>
      <c r="G20" s="10">
        <v>2</v>
      </c>
      <c r="H20" s="10">
        <v>1</v>
      </c>
      <c r="I20" s="10">
        <v>0.5</v>
      </c>
      <c r="J20" s="10">
        <v>0.5</v>
      </c>
      <c r="K20" s="10"/>
      <c r="L20" s="9"/>
      <c r="M20" s="9"/>
    </row>
    <row r="21" spans="1:13">
      <c r="A21" s="9">
        <v>51</v>
      </c>
      <c r="B21" s="9"/>
      <c r="C21" s="21" t="s">
        <v>294</v>
      </c>
      <c r="D21" s="9"/>
      <c r="E21" s="22" t="s">
        <v>87</v>
      </c>
      <c r="F21" s="23" t="s">
        <v>272</v>
      </c>
      <c r="G21" s="9">
        <v>2</v>
      </c>
      <c r="H21" s="9">
        <v>1</v>
      </c>
      <c r="I21" s="9">
        <v>1</v>
      </c>
      <c r="J21" s="9">
        <v>0</v>
      </c>
      <c r="K21" s="9"/>
      <c r="L21" s="9"/>
      <c r="M21" s="9"/>
    </row>
    <row r="22" spans="1:13">
      <c r="A22" s="9">
        <v>30</v>
      </c>
      <c r="B22" s="9"/>
      <c r="C22" s="49" t="s">
        <v>295</v>
      </c>
      <c r="D22" s="9"/>
      <c r="E22" s="22" t="s">
        <v>87</v>
      </c>
      <c r="F22" s="23" t="s">
        <v>272</v>
      </c>
      <c r="G22" s="9">
        <v>2</v>
      </c>
      <c r="H22" s="9">
        <v>1.5</v>
      </c>
      <c r="I22" s="9">
        <v>1</v>
      </c>
      <c r="J22" s="9">
        <v>0</v>
      </c>
      <c r="K22" s="9"/>
      <c r="L22" s="9"/>
      <c r="M22" s="9"/>
    </row>
    <row r="23" spans="1:13">
      <c r="A23" s="9">
        <v>32</v>
      </c>
      <c r="B23" s="9"/>
      <c r="C23" s="49" t="s">
        <v>295</v>
      </c>
      <c r="D23" s="9"/>
      <c r="E23" s="22" t="s">
        <v>87</v>
      </c>
      <c r="F23" s="23" t="s">
        <v>272</v>
      </c>
      <c r="G23" s="9">
        <v>2</v>
      </c>
      <c r="H23" s="9">
        <v>1</v>
      </c>
      <c r="I23" s="9">
        <v>1</v>
      </c>
      <c r="J23" s="9">
        <v>0</v>
      </c>
      <c r="K23" s="9"/>
      <c r="L23" s="9"/>
      <c r="M23" s="9"/>
    </row>
    <row r="24" spans="1:13">
      <c r="A24" s="9">
        <v>22</v>
      </c>
      <c r="B24" s="9"/>
      <c r="C24" s="49" t="s">
        <v>295</v>
      </c>
      <c r="D24" s="9"/>
      <c r="E24" s="22" t="s">
        <v>87</v>
      </c>
      <c r="F24" s="23" t="s">
        <v>272</v>
      </c>
      <c r="G24" s="9">
        <v>2.5</v>
      </c>
      <c r="H24" s="9">
        <v>1</v>
      </c>
      <c r="I24" s="9">
        <v>1</v>
      </c>
      <c r="J24" s="9">
        <v>0</v>
      </c>
      <c r="K24" s="9"/>
      <c r="L24" s="9"/>
      <c r="M24" s="9"/>
    </row>
    <row r="25" spans="1:13">
      <c r="A25" s="9">
        <v>57</v>
      </c>
      <c r="B25" s="9"/>
      <c r="C25" s="49" t="s">
        <v>296</v>
      </c>
      <c r="D25" s="9"/>
      <c r="E25" s="22" t="s">
        <v>87</v>
      </c>
      <c r="F25" s="23" t="s">
        <v>272</v>
      </c>
      <c r="G25" s="9">
        <v>1.5</v>
      </c>
      <c r="H25" s="9">
        <v>1</v>
      </c>
      <c r="I25" s="9">
        <v>0.5</v>
      </c>
      <c r="J25" s="9">
        <v>0</v>
      </c>
      <c r="K25" s="9"/>
      <c r="L25" s="9"/>
      <c r="M25" s="9"/>
    </row>
    <row r="26" spans="1:13">
      <c r="A26" s="9">
        <v>60</v>
      </c>
      <c r="B26" s="9"/>
      <c r="C26" s="49" t="s">
        <v>296</v>
      </c>
      <c r="D26" s="9"/>
      <c r="E26" s="22" t="s">
        <v>87</v>
      </c>
      <c r="F26" s="23" t="s">
        <v>272</v>
      </c>
      <c r="G26" s="9">
        <v>1.5</v>
      </c>
      <c r="H26" s="9">
        <v>1</v>
      </c>
      <c r="I26" s="9">
        <v>0.5</v>
      </c>
      <c r="J26" s="9">
        <v>0</v>
      </c>
      <c r="K26" s="9"/>
      <c r="L26" s="9"/>
      <c r="M26" s="9"/>
    </row>
    <row r="27" spans="1:13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13">
      <c r="A28" s="9">
        <v>2</v>
      </c>
      <c r="B28" s="9"/>
      <c r="C28" s="49" t="s">
        <v>297</v>
      </c>
      <c r="D28" s="9"/>
      <c r="E28" s="22" t="s">
        <v>89</v>
      </c>
      <c r="F28" s="9">
        <v>82031</v>
      </c>
      <c r="G28" s="9">
        <v>2</v>
      </c>
      <c r="H28" s="9">
        <v>1</v>
      </c>
      <c r="I28" s="9">
        <v>0.5</v>
      </c>
      <c r="J28" s="9">
        <v>0.3</v>
      </c>
      <c r="K28" s="9"/>
      <c r="L28" s="9"/>
      <c r="M28" s="9"/>
    </row>
    <row r="29" spans="1:13">
      <c r="A29" s="9">
        <v>5</v>
      </c>
      <c r="B29" s="9"/>
      <c r="C29" s="49" t="s">
        <v>297</v>
      </c>
      <c r="D29" s="9"/>
      <c r="E29" s="22" t="s">
        <v>89</v>
      </c>
      <c r="F29" s="9">
        <v>82031</v>
      </c>
      <c r="G29" s="9">
        <v>2</v>
      </c>
      <c r="H29" s="9">
        <v>1</v>
      </c>
      <c r="I29" s="9">
        <v>0.5</v>
      </c>
      <c r="J29" s="9">
        <v>0.3</v>
      </c>
      <c r="K29" s="9"/>
      <c r="L29" s="9"/>
      <c r="M29" s="9"/>
    </row>
    <row r="30" spans="1:13">
      <c r="A30" s="9">
        <v>7</v>
      </c>
      <c r="B30" s="9"/>
      <c r="C30" s="49" t="s">
        <v>298</v>
      </c>
      <c r="D30" s="9"/>
      <c r="E30" s="22" t="s">
        <v>89</v>
      </c>
      <c r="F30" s="9">
        <v>82031</v>
      </c>
      <c r="G30" s="9">
        <v>1.5</v>
      </c>
      <c r="H30" s="9">
        <v>1</v>
      </c>
      <c r="I30" s="9">
        <v>0.5</v>
      </c>
      <c r="J30" s="9">
        <v>0.5</v>
      </c>
      <c r="K30" s="9"/>
      <c r="L30" s="9"/>
      <c r="M30" s="9"/>
    </row>
    <row r="31" spans="1:13">
      <c r="A31" s="9">
        <v>11</v>
      </c>
      <c r="B31" s="9"/>
      <c r="C31" s="49" t="s">
        <v>298</v>
      </c>
      <c r="D31" s="9"/>
      <c r="E31" s="22" t="s">
        <v>89</v>
      </c>
      <c r="F31" s="9">
        <v>82031</v>
      </c>
      <c r="G31" s="9">
        <v>1.5</v>
      </c>
      <c r="H31" s="9">
        <v>1</v>
      </c>
      <c r="I31" s="9">
        <v>0.5</v>
      </c>
      <c r="J31" s="9">
        <v>0.5</v>
      </c>
      <c r="K31" s="9"/>
      <c r="L31" s="9"/>
      <c r="M31" s="9"/>
    </row>
  </sheetData>
  <mergeCells count="13">
    <mergeCell ref="A1:M1"/>
    <mergeCell ref="G2:H2"/>
    <mergeCell ref="I2:J2"/>
    <mergeCell ref="L15:M1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尾期2</vt:lpstr>
      <vt:lpstr>验货尺寸表3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艳</cp:lastModifiedBy>
  <dcterms:created xsi:type="dcterms:W3CDTF">2020-03-11T01:34:00Z</dcterms:created>
  <cp:lastPrinted>2021-11-29T07:33:00Z</cp:lastPrinted>
  <dcterms:modified xsi:type="dcterms:W3CDTF">2024-12-23T09:02:23Z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FFFB536E16AC4079B8170CA5C34BDE0F_13</vt:lpwstr>
  </property>
</Properties>
</file>