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工作\探路者\谷德维斯 25SS\"/>
    </mc:Choice>
  </mc:AlternateContent>
  <xr:revisionPtr revIDLastSave="0" documentId="13_ncr:1_{6F182ADC-DF39-45FF-9B56-820F2DEA77DD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G16" i="1"/>
  <c r="E15" i="1"/>
  <c r="F13" i="1"/>
  <c r="H13" i="1" s="1"/>
  <c r="F12" i="1"/>
  <c r="H12" i="1" s="1"/>
  <c r="F11" i="1"/>
  <c r="G11" i="1" s="1"/>
  <c r="H11" i="1" s="1"/>
  <c r="G10" i="1"/>
  <c r="E8" i="1"/>
  <c r="H8" i="1" s="1"/>
  <c r="E7" i="1"/>
  <c r="F7" i="1" s="1"/>
  <c r="G7" i="1" s="1"/>
  <c r="H7" i="1" s="1"/>
  <c r="E6" i="1"/>
  <c r="F6" i="1" s="1"/>
  <c r="G6" i="1" s="1"/>
  <c r="H6" i="1" s="1"/>
</calcChain>
</file>

<file path=xl/sharedStrings.xml><?xml version="1.0" encoding="utf-8"?>
<sst xmlns="http://schemas.openxmlformats.org/spreadsheetml/2006/main" count="228" uniqueCount="62">
  <si>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</si>
  <si>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</si>
  <si>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</si>
  <si>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</si>
  <si>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</si>
  <si>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</si>
  <si>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</si>
  <si>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</si>
  <si>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</si>
  <si>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</si>
  <si>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</si>
  <si>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</si>
  <si>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</si>
  <si>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+1</t>
    <phoneticPr fontId="5" type="noConversion"/>
  </si>
  <si>
    <t>腰围 平量</t>
    <phoneticPr fontId="11" type="noConversion"/>
  </si>
  <si>
    <t>+0.5</t>
    <phoneticPr fontId="5" type="noConversion"/>
  </si>
  <si>
    <t>/</t>
    <phoneticPr fontId="5" type="noConversion"/>
  </si>
  <si>
    <t>臀围</t>
  </si>
  <si>
    <t>+0.3</t>
    <phoneticPr fontId="5" type="noConversion"/>
  </si>
  <si>
    <t>+0.2</t>
    <phoneticPr fontId="5" type="noConversion"/>
  </si>
  <si>
    <t>+0.4</t>
    <phoneticPr fontId="5" type="noConversion"/>
  </si>
  <si>
    <t>-0.3</t>
    <phoneticPr fontId="5" type="noConversion"/>
  </si>
  <si>
    <t>脚口/2</t>
  </si>
  <si>
    <t>前裆长 含腰</t>
    <phoneticPr fontId="11" type="noConversion"/>
  </si>
  <si>
    <t>√</t>
    <phoneticPr fontId="5" type="noConversion"/>
  </si>
  <si>
    <t>后裆长 含腰</t>
    <phoneticPr fontId="11" type="noConversion"/>
  </si>
  <si>
    <t>前插袋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</si>
  <si>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</si>
  <si>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</si>
  <si>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</si>
  <si>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</si>
  <si>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工厂负责人：于亚丹</t>
    <phoneticPr fontId="5" type="noConversion"/>
  </si>
  <si>
    <t>号型</t>
  </si>
  <si>
    <t>内裆长</t>
  </si>
  <si>
    <t>裤外侧长（参考值）</t>
    <phoneticPr fontId="11" type="noConversion"/>
  </si>
  <si>
    <t>腿围/2</t>
    <phoneticPr fontId="11" type="noConversion"/>
  </si>
  <si>
    <t>前门襟长（不含腰）</t>
    <phoneticPr fontId="11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</si>
  <si>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</si>
  <si>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</si>
  <si>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</si>
  <si>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</si>
  <si>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</si>
  <si>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黑色</t>
    <phoneticPr fontId="3" type="noConversion"/>
  </si>
  <si>
    <r>
      <t>X</t>
    </r>
    <r>
      <rPr>
        <sz val="12"/>
        <rFont val="宋体"/>
        <family val="3"/>
        <charset val="134"/>
      </rPr>
      <t>XXL</t>
    </r>
  </si>
  <si>
    <t>膝围/2 裆下32CM</t>
    <phoneticPr fontId="5" type="noConversion"/>
  </si>
  <si>
    <t>+0.8</t>
    <phoneticPr fontId="5" type="noConversion"/>
  </si>
  <si>
    <t>TAMMBN81801</t>
    <phoneticPr fontId="5" type="noConversion"/>
  </si>
  <si>
    <t>男式长裤</t>
    <phoneticPr fontId="5" type="noConversion"/>
  </si>
  <si>
    <t>170/84B</t>
    <phoneticPr fontId="3" type="noConversion"/>
  </si>
  <si>
    <t>165/80B</t>
    <phoneticPr fontId="3" type="noConversion"/>
  </si>
  <si>
    <t>175/88B</t>
    <phoneticPr fontId="3" type="noConversion"/>
  </si>
  <si>
    <t>180/92B</t>
    <phoneticPr fontId="3" type="noConversion"/>
  </si>
  <si>
    <t>185/96B</t>
    <phoneticPr fontId="3" type="noConversion"/>
  </si>
  <si>
    <t>190/100B</t>
    <phoneticPr fontId="3" type="noConversion"/>
  </si>
  <si>
    <r>
      <rPr>
        <sz val="12"/>
        <rFont val="Microsoft YaHei UI"/>
        <family val="3"/>
        <charset val="134"/>
      </rPr>
      <t>腰围</t>
    </r>
    <r>
      <rPr>
        <sz val="12"/>
        <rFont val="宋体"/>
        <family val="3"/>
        <charset val="134"/>
      </rPr>
      <t>拉量</t>
    </r>
    <phoneticPr fontId="3" type="noConversion"/>
  </si>
  <si>
    <r>
      <rPr>
        <sz val="12"/>
        <rFont val="Microsoft YaHei UI"/>
        <family val="3"/>
        <charset val="134"/>
      </rPr>
      <t>脚口</t>
    </r>
    <r>
      <rPr>
        <sz val="12"/>
        <rFont val="宋体"/>
        <family val="3"/>
        <charset val="134"/>
      </rPr>
      <t>高</t>
    </r>
    <phoneticPr fontId="3" type="noConversion"/>
  </si>
  <si>
    <t>腰高</t>
    <phoneticPr fontId="11" type="noConversion"/>
  </si>
  <si>
    <t>炭灰</t>
    <phoneticPr fontId="3" type="noConversion"/>
  </si>
  <si>
    <t>-0.5</t>
    <phoneticPr fontId="3" type="noConversion"/>
  </si>
  <si>
    <t>-1</t>
    <phoneticPr fontId="3" type="noConversion"/>
  </si>
  <si>
    <t>XXXL</t>
    <phoneticPr fontId="5" type="noConversion"/>
  </si>
  <si>
    <t>+0.6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</si>
</sst>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7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44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49" fontId="2" fillId="2" borderId="7" xfId="4" applyNumberFormat="1" applyFont="1" applyFill="1" applyBorder="1" applyAlignment="1">
      <alignment horizontal="center" vertical="center"/>
    </xf>
    <xf numFmtId="49" fontId="4" fillId="2" borderId="7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7" xfId="6" applyFont="1" applyBorder="1" applyAlignment="1">
      <alignment horizontal="center"/>
    </xf>
    <xf numFmtId="176" fontId="10" fillId="0" borderId="7" xfId="6" applyNumberFormat="1" applyFont="1" applyBorder="1" applyAlignment="1">
      <alignment horizontal="center"/>
    </xf>
    <xf numFmtId="176" fontId="9" fillId="0" borderId="7" xfId="6" applyNumberFormat="1" applyFont="1" applyBorder="1" applyAlignment="1">
      <alignment horizontal="center"/>
    </xf>
    <xf numFmtId="176" fontId="13" fillId="0" borderId="7" xfId="6" applyNumberFormat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0" fillId="2" borderId="9" xfId="0" applyNumberForma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16" fillId="0" borderId="7" xfId="6" applyFont="1" applyBorder="1" applyAlignment="1">
      <alignment horizontal="center"/>
    </xf>
    <xf numFmtId="176" fontId="12" fillId="2" borderId="7" xfId="6" applyNumberFormat="1" applyFont="1" applyFill="1" applyBorder="1" applyAlignment="1">
      <alignment horizontal="center"/>
    </xf>
    <xf numFmtId="176" fontId="9" fillId="2" borderId="7" xfId="6" applyNumberFormat="1" applyFont="1" applyFill="1" applyBorder="1" applyAlignment="1">
      <alignment horizontal="center"/>
    </xf>
    <xf numFmtId="176" fontId="15" fillId="2" borderId="7" xfId="6" applyNumberFormat="1" applyFont="1" applyFill="1" applyBorder="1" applyAlignment="1">
      <alignment horizontal="center"/>
    </xf>
    <xf numFmtId="177" fontId="9" fillId="0" borderId="7" xfId="6" applyNumberFormat="1" applyFont="1" applyBorder="1" applyAlignment="1">
      <alignment horizontal="center"/>
    </xf>
    <xf numFmtId="177" fontId="15" fillId="0" borderId="7" xfId="6" applyNumberFormat="1" applyFont="1" applyBorder="1" applyAlignment="1">
      <alignment horizontal="center"/>
    </xf>
    <xf numFmtId="177" fontId="12" fillId="2" borderId="7" xfId="6" applyNumberFormat="1" applyFont="1" applyFill="1" applyBorder="1" applyAlignment="1">
      <alignment horizontal="center"/>
    </xf>
    <xf numFmtId="177" fontId="14" fillId="2" borderId="7" xfId="6" applyNumberFormat="1" applyFont="1" applyFill="1" applyBorder="1" applyAlignment="1">
      <alignment horizontal="center"/>
    </xf>
    <xf numFmtId="177" fontId="12" fillId="0" borderId="7" xfId="6" applyNumberFormat="1" applyFont="1" applyBorder="1" applyAlignment="1">
      <alignment horizontal="center"/>
    </xf>
    <xf numFmtId="177" fontId="9" fillId="2" borderId="7" xfId="6" applyNumberFormat="1" applyFont="1" applyFill="1" applyBorder="1" applyAlignment="1">
      <alignment horizontal="center"/>
    </xf>
    <xf numFmtId="177" fontId="15" fillId="2" borderId="7" xfId="6" applyNumberFormat="1" applyFont="1" applyFill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6" fillId="2" borderId="9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104775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V21"/>
  <sheetViews>
    <sheetView tabSelected="1" zoomScaleNormal="100" workbookViewId="0">
      <selection activeCell="J7" sqref="J7"/>
    </sheetView>
  </sheetViews>
  <sheetFormatPr defaultColWidth="9" defaultRowHeight="26.1" customHeight="1"/>
  <cols>
    <col min="1" max="1" width="18.6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10" width="6.75" style="1" customWidth="1"/>
    <col min="11" max="11" width="9.125" style="1" customWidth="1"/>
    <col min="12" max="22" width="6.75" style="1" customWidth="1"/>
    <col min="23" max="16384" width="9" style="1"/>
  </cols>
  <sheetData>
    <row r="1" spans="1:22" ht="30" customHeight="1" thickBo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29.1" customHeight="1" thickTop="1">
      <c r="A2" s="2" t="s">
        <v>1</v>
      </c>
      <c r="B2" s="37" t="s">
        <v>46</v>
      </c>
      <c r="C2" s="37"/>
      <c r="D2" s="4" t="s">
        <v>2</v>
      </c>
      <c r="E2" s="37" t="s">
        <v>47</v>
      </c>
      <c r="F2" s="37"/>
      <c r="G2" s="37"/>
      <c r="H2" s="3"/>
      <c r="I2" s="5" t="s">
        <v>3</v>
      </c>
      <c r="J2" s="5"/>
      <c r="K2" s="38" t="s">
        <v>4</v>
      </c>
      <c r="L2" s="39"/>
      <c r="M2" s="39"/>
      <c r="N2" s="39"/>
      <c r="O2" s="39"/>
      <c r="P2" s="39"/>
      <c r="Q2" s="39"/>
      <c r="R2" s="39"/>
      <c r="S2" s="39"/>
      <c r="T2" s="39"/>
      <c r="U2" s="39"/>
      <c r="V2" s="40"/>
    </row>
    <row r="3" spans="1:22" ht="29.1" customHeight="1">
      <c r="A3" s="41" t="s">
        <v>5</v>
      </c>
      <c r="B3" s="42" t="s">
        <v>6</v>
      </c>
      <c r="C3" s="42"/>
      <c r="D3" s="42"/>
      <c r="E3" s="42"/>
      <c r="F3" s="42"/>
      <c r="G3" s="42"/>
      <c r="H3" s="6"/>
      <c r="I3" s="42" t="s">
        <v>7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</row>
    <row r="4" spans="1:22" ht="29.1" customHeight="1">
      <c r="A4" s="41"/>
      <c r="B4" s="7"/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16" t="s">
        <v>43</v>
      </c>
      <c r="I4" s="17" t="s">
        <v>37</v>
      </c>
      <c r="J4" s="18"/>
      <c r="K4" s="19" t="s">
        <v>38</v>
      </c>
      <c r="L4" s="20"/>
      <c r="M4" s="17" t="s">
        <v>39</v>
      </c>
      <c r="N4" s="18"/>
      <c r="O4" s="17" t="s">
        <v>40</v>
      </c>
      <c r="P4" s="18"/>
      <c r="Q4" s="43" t="s">
        <v>41</v>
      </c>
      <c r="R4" s="34"/>
      <c r="S4" s="33" t="s">
        <v>60</v>
      </c>
      <c r="T4" s="34"/>
      <c r="U4" s="43"/>
      <c r="V4" s="34"/>
    </row>
    <row r="5" spans="1:22" ht="29.1" customHeight="1">
      <c r="A5" s="13" t="s">
        <v>32</v>
      </c>
      <c r="B5" s="14"/>
      <c r="C5" s="14" t="s">
        <v>49</v>
      </c>
      <c r="D5" s="14" t="s">
        <v>48</v>
      </c>
      <c r="E5" s="14" t="s">
        <v>50</v>
      </c>
      <c r="F5" s="14" t="s">
        <v>51</v>
      </c>
      <c r="G5" s="14" t="s">
        <v>52</v>
      </c>
      <c r="H5" s="14" t="s">
        <v>53</v>
      </c>
      <c r="I5" s="9" t="s">
        <v>57</v>
      </c>
      <c r="J5" s="9" t="s">
        <v>42</v>
      </c>
      <c r="K5" s="9" t="s">
        <v>42</v>
      </c>
      <c r="L5" s="9" t="s">
        <v>57</v>
      </c>
      <c r="M5" s="9" t="s">
        <v>57</v>
      </c>
      <c r="N5" s="9" t="s">
        <v>42</v>
      </c>
      <c r="O5" s="9" t="s">
        <v>42</v>
      </c>
      <c r="P5" s="9" t="s">
        <v>57</v>
      </c>
      <c r="Q5" s="9" t="s">
        <v>57</v>
      </c>
      <c r="R5" s="9" t="s">
        <v>42</v>
      </c>
      <c r="S5" s="9" t="s">
        <v>57</v>
      </c>
      <c r="T5" s="9" t="s">
        <v>42</v>
      </c>
      <c r="U5" s="9"/>
      <c r="V5" s="9"/>
    </row>
    <row r="6" spans="1:22" ht="29.1" customHeight="1">
      <c r="A6" s="13" t="s">
        <v>34</v>
      </c>
      <c r="B6" s="15"/>
      <c r="C6" s="25">
        <v>97.3</v>
      </c>
      <c r="D6" s="26">
        <v>99.4</v>
      </c>
      <c r="E6" s="25">
        <f>D6+2.1</f>
        <v>101.5</v>
      </c>
      <c r="F6" s="25">
        <f>E6+2.1</f>
        <v>103.6</v>
      </c>
      <c r="G6" s="25">
        <f>F6+2.1</f>
        <v>105.69999999999999</v>
      </c>
      <c r="H6" s="25">
        <f>G6+2.1</f>
        <v>107.79999999999998</v>
      </c>
      <c r="I6" s="10" t="s">
        <v>15</v>
      </c>
      <c r="J6" s="10" t="s">
        <v>15</v>
      </c>
      <c r="K6" s="10" t="s">
        <v>45</v>
      </c>
      <c r="L6" s="10" t="s">
        <v>15</v>
      </c>
      <c r="M6" s="10" t="s">
        <v>15</v>
      </c>
      <c r="N6" s="10" t="s">
        <v>15</v>
      </c>
      <c r="O6" s="10" t="s">
        <v>15</v>
      </c>
      <c r="P6" s="10" t="s">
        <v>45</v>
      </c>
      <c r="Q6" s="10" t="s">
        <v>15</v>
      </c>
      <c r="R6" s="10" t="s">
        <v>15</v>
      </c>
      <c r="S6" s="10" t="s">
        <v>15</v>
      </c>
      <c r="T6" s="10" t="s">
        <v>15</v>
      </c>
      <c r="U6" s="10"/>
      <c r="V6" s="10"/>
    </row>
    <row r="7" spans="1:22" ht="29.1" customHeight="1">
      <c r="A7" s="13" t="s">
        <v>33</v>
      </c>
      <c r="B7" s="15"/>
      <c r="C7" s="25">
        <v>71</v>
      </c>
      <c r="D7" s="26">
        <v>72.5</v>
      </c>
      <c r="E7" s="25">
        <f>D7+1.5</f>
        <v>74</v>
      </c>
      <c r="F7" s="25">
        <f>E7+1.5</f>
        <v>75.5</v>
      </c>
      <c r="G7" s="25">
        <f>F7+1.5</f>
        <v>77</v>
      </c>
      <c r="H7" s="25">
        <f>G7+1.5</f>
        <v>78.5</v>
      </c>
      <c r="I7" s="10" t="s">
        <v>58</v>
      </c>
      <c r="J7" s="10" t="s">
        <v>16</v>
      </c>
      <c r="K7" s="10" t="s">
        <v>58</v>
      </c>
      <c r="L7" s="10" t="s">
        <v>58</v>
      </c>
      <c r="M7" s="10" t="s">
        <v>58</v>
      </c>
      <c r="N7" s="10" t="s">
        <v>16</v>
      </c>
      <c r="O7" s="10" t="s">
        <v>16</v>
      </c>
      <c r="P7" s="10" t="s">
        <v>59</v>
      </c>
      <c r="Q7" s="10" t="s">
        <v>59</v>
      </c>
      <c r="R7" s="10" t="s">
        <v>58</v>
      </c>
      <c r="S7" s="10" t="s">
        <v>59</v>
      </c>
      <c r="T7" s="10" t="s">
        <v>58</v>
      </c>
      <c r="U7" s="10"/>
      <c r="V7" s="10"/>
    </row>
    <row r="8" spans="1:22" ht="29.1" customHeight="1">
      <c r="A8" s="13" t="s">
        <v>14</v>
      </c>
      <c r="B8" s="15"/>
      <c r="C8" s="25">
        <v>78</v>
      </c>
      <c r="D8" s="26">
        <v>82</v>
      </c>
      <c r="E8" s="25">
        <f>D8+4</f>
        <v>86</v>
      </c>
      <c r="F8" s="25">
        <v>90</v>
      </c>
      <c r="G8" s="25">
        <v>95</v>
      </c>
      <c r="H8" s="25">
        <f>G8+6</f>
        <v>101</v>
      </c>
      <c r="I8" s="10" t="s">
        <v>58</v>
      </c>
      <c r="J8" s="9" t="s">
        <v>58</v>
      </c>
      <c r="K8" s="10" t="s">
        <v>16</v>
      </c>
      <c r="L8" s="10" t="s">
        <v>16</v>
      </c>
      <c r="M8" s="10" t="s">
        <v>59</v>
      </c>
      <c r="N8" s="9" t="s">
        <v>59</v>
      </c>
      <c r="O8" s="9" t="s">
        <v>58</v>
      </c>
      <c r="P8" s="9" t="s">
        <v>58</v>
      </c>
      <c r="Q8" s="10" t="s">
        <v>16</v>
      </c>
      <c r="R8" s="10" t="s">
        <v>16</v>
      </c>
      <c r="S8" s="10" t="s">
        <v>16</v>
      </c>
      <c r="T8" s="10" t="s">
        <v>16</v>
      </c>
      <c r="U8" s="10"/>
      <c r="V8" s="9"/>
    </row>
    <row r="9" spans="1:22" ht="29.1" customHeight="1">
      <c r="A9" s="13" t="s">
        <v>54</v>
      </c>
      <c r="B9" s="15"/>
      <c r="C9" s="25">
        <v>87</v>
      </c>
      <c r="D9" s="26">
        <v>91</v>
      </c>
      <c r="E9" s="25">
        <v>95</v>
      </c>
      <c r="F9" s="25">
        <v>99</v>
      </c>
      <c r="G9" s="25">
        <v>104</v>
      </c>
      <c r="H9" s="25">
        <v>110</v>
      </c>
      <c r="I9" s="10" t="s">
        <v>16</v>
      </c>
      <c r="J9" s="10" t="s">
        <v>16</v>
      </c>
      <c r="K9" s="10" t="s">
        <v>16</v>
      </c>
      <c r="L9" s="10" t="s">
        <v>16</v>
      </c>
      <c r="M9" s="10" t="s">
        <v>16</v>
      </c>
      <c r="N9" s="10" t="s">
        <v>16</v>
      </c>
      <c r="O9" s="10" t="s">
        <v>16</v>
      </c>
      <c r="P9" s="10" t="s">
        <v>16</v>
      </c>
      <c r="Q9" s="10" t="s">
        <v>16</v>
      </c>
      <c r="R9" s="10" t="s">
        <v>16</v>
      </c>
      <c r="S9" s="10" t="s">
        <v>16</v>
      </c>
      <c r="T9" s="10" t="s">
        <v>16</v>
      </c>
      <c r="U9" s="10"/>
      <c r="V9" s="9"/>
    </row>
    <row r="10" spans="1:22" ht="29.1" customHeight="1">
      <c r="A10" s="13" t="s">
        <v>17</v>
      </c>
      <c r="B10" s="22"/>
      <c r="C10" s="27">
        <v>97.8</v>
      </c>
      <c r="D10" s="28">
        <v>101.4</v>
      </c>
      <c r="E10" s="27">
        <v>105</v>
      </c>
      <c r="F10" s="27">
        <v>109</v>
      </c>
      <c r="G10" s="27">
        <f>F10+4</f>
        <v>113</v>
      </c>
      <c r="H10" s="29">
        <v>117</v>
      </c>
      <c r="I10" s="10" t="s">
        <v>15</v>
      </c>
      <c r="J10" s="10" t="s">
        <v>13</v>
      </c>
      <c r="K10" s="10" t="s">
        <v>15</v>
      </c>
      <c r="L10" s="10" t="s">
        <v>13</v>
      </c>
      <c r="M10" s="10" t="s">
        <v>13</v>
      </c>
      <c r="N10" s="10" t="s">
        <v>13</v>
      </c>
      <c r="O10" s="10" t="s">
        <v>13</v>
      </c>
      <c r="P10" s="10" t="s">
        <v>15</v>
      </c>
      <c r="Q10" s="10" t="s">
        <v>13</v>
      </c>
      <c r="R10" s="10" t="s">
        <v>15</v>
      </c>
      <c r="S10" s="10" t="s">
        <v>15</v>
      </c>
      <c r="T10" s="10" t="s">
        <v>15</v>
      </c>
      <c r="U10" s="10"/>
      <c r="V10" s="10"/>
    </row>
    <row r="11" spans="1:22" ht="29.1" customHeight="1">
      <c r="A11" s="13" t="s">
        <v>35</v>
      </c>
      <c r="B11" s="23"/>
      <c r="C11" s="30">
        <v>29.7</v>
      </c>
      <c r="D11" s="31">
        <v>30.85</v>
      </c>
      <c r="E11" s="30">
        <v>32</v>
      </c>
      <c r="F11" s="30">
        <f>E11+2.6/2</f>
        <v>33.299999999999997</v>
      </c>
      <c r="G11" s="30">
        <f>F11+2.6/2</f>
        <v>34.599999999999994</v>
      </c>
      <c r="H11" s="25">
        <f>G11+2.6/2</f>
        <v>35.899999999999991</v>
      </c>
      <c r="I11" s="10" t="s">
        <v>18</v>
      </c>
      <c r="J11" s="10" t="s">
        <v>15</v>
      </c>
      <c r="K11" s="10" t="s">
        <v>18</v>
      </c>
      <c r="L11" s="10" t="s">
        <v>15</v>
      </c>
      <c r="M11" s="10" t="s">
        <v>15</v>
      </c>
      <c r="N11" s="10" t="s">
        <v>15</v>
      </c>
      <c r="O11" s="10" t="s">
        <v>18</v>
      </c>
      <c r="P11" s="10" t="s">
        <v>19</v>
      </c>
      <c r="Q11" s="10" t="s">
        <v>19</v>
      </c>
      <c r="R11" s="10" t="s">
        <v>18</v>
      </c>
      <c r="S11" s="10" t="s">
        <v>18</v>
      </c>
      <c r="T11" s="10" t="s">
        <v>15</v>
      </c>
      <c r="U11" s="10"/>
      <c r="V11" s="10"/>
    </row>
    <row r="12" spans="1:22" ht="29.1" customHeight="1">
      <c r="A12" s="13" t="s">
        <v>44</v>
      </c>
      <c r="B12" s="23"/>
      <c r="C12" s="30">
        <v>21.1</v>
      </c>
      <c r="D12" s="31">
        <v>21.8</v>
      </c>
      <c r="E12" s="30">
        <v>22.5</v>
      </c>
      <c r="F12" s="30">
        <f>E12+0.7</f>
        <v>23.2</v>
      </c>
      <c r="G12" s="30">
        <v>23.9</v>
      </c>
      <c r="H12" s="25">
        <f>G12+0.9</f>
        <v>24.799999999999997</v>
      </c>
      <c r="I12" s="10" t="s">
        <v>18</v>
      </c>
      <c r="J12" s="10" t="s">
        <v>16</v>
      </c>
      <c r="K12" s="10" t="s">
        <v>15</v>
      </c>
      <c r="L12" s="10" t="s">
        <v>16</v>
      </c>
      <c r="M12" s="10" t="s">
        <v>16</v>
      </c>
      <c r="N12" s="10" t="s">
        <v>16</v>
      </c>
      <c r="O12" s="10" t="s">
        <v>15</v>
      </c>
      <c r="P12" s="10" t="s">
        <v>18</v>
      </c>
      <c r="Q12" s="10" t="s">
        <v>16</v>
      </c>
      <c r="R12" s="10" t="s">
        <v>15</v>
      </c>
      <c r="S12" s="10" t="s">
        <v>61</v>
      </c>
      <c r="T12" s="10" t="s">
        <v>16</v>
      </c>
      <c r="U12" s="10"/>
      <c r="V12" s="10"/>
    </row>
    <row r="13" spans="1:22" ht="29.1" customHeight="1">
      <c r="A13" s="13" t="s">
        <v>22</v>
      </c>
      <c r="B13" s="23"/>
      <c r="C13" s="30">
        <v>17.5</v>
      </c>
      <c r="D13" s="31">
        <v>18</v>
      </c>
      <c r="E13" s="30">
        <v>18.5</v>
      </c>
      <c r="F13" s="30">
        <f t="shared" ref="F13" si="0">E13+0.5</f>
        <v>19</v>
      </c>
      <c r="G13" s="30">
        <v>19.5</v>
      </c>
      <c r="H13" s="25">
        <f>G13+0.7</f>
        <v>20.2</v>
      </c>
      <c r="I13" s="10" t="s">
        <v>15</v>
      </c>
      <c r="J13" s="10" t="s">
        <v>15</v>
      </c>
      <c r="K13" s="10" t="s">
        <v>16</v>
      </c>
      <c r="L13" s="10" t="s">
        <v>15</v>
      </c>
      <c r="M13" s="10" t="s">
        <v>16</v>
      </c>
      <c r="N13" s="10" t="s">
        <v>16</v>
      </c>
      <c r="O13" s="10" t="s">
        <v>15</v>
      </c>
      <c r="P13" s="10" t="s">
        <v>20</v>
      </c>
      <c r="Q13" s="10" t="s">
        <v>15</v>
      </c>
      <c r="R13" s="10" t="s">
        <v>24</v>
      </c>
      <c r="S13" s="10" t="s">
        <v>15</v>
      </c>
      <c r="T13" s="10" t="s">
        <v>15</v>
      </c>
      <c r="U13" s="10"/>
      <c r="V13" s="10"/>
    </row>
    <row r="14" spans="1:22" ht="29.1" customHeight="1">
      <c r="A14" s="13" t="s">
        <v>55</v>
      </c>
      <c r="B14" s="23"/>
      <c r="C14" s="30">
        <v>2.5</v>
      </c>
      <c r="D14" s="31">
        <v>2.5</v>
      </c>
      <c r="E14" s="30">
        <v>2.5</v>
      </c>
      <c r="F14" s="30">
        <v>2.5</v>
      </c>
      <c r="G14" s="30">
        <v>2.5</v>
      </c>
      <c r="H14" s="25">
        <v>2.5</v>
      </c>
      <c r="I14" s="10" t="s">
        <v>16</v>
      </c>
      <c r="J14" s="10" t="s">
        <v>16</v>
      </c>
      <c r="K14" s="10" t="s">
        <v>16</v>
      </c>
      <c r="L14" s="10" t="s">
        <v>16</v>
      </c>
      <c r="M14" s="10" t="s">
        <v>16</v>
      </c>
      <c r="N14" s="10" t="s">
        <v>16</v>
      </c>
      <c r="O14" s="10" t="s">
        <v>16</v>
      </c>
      <c r="P14" s="10" t="s">
        <v>16</v>
      </c>
      <c r="Q14" s="10" t="s">
        <v>16</v>
      </c>
      <c r="R14" s="10" t="s">
        <v>16</v>
      </c>
      <c r="S14" s="10" t="s">
        <v>16</v>
      </c>
      <c r="T14" s="10" t="s">
        <v>16</v>
      </c>
      <c r="U14" s="10"/>
      <c r="V14" s="10"/>
    </row>
    <row r="15" spans="1:22" ht="24.95" customHeight="1">
      <c r="A15" s="13" t="s">
        <v>23</v>
      </c>
      <c r="B15" s="23"/>
      <c r="C15" s="30">
        <v>27.7</v>
      </c>
      <c r="D15" s="31">
        <v>28.4</v>
      </c>
      <c r="E15" s="30">
        <f>D15+0.6</f>
        <v>29</v>
      </c>
      <c r="F15" s="30">
        <v>29.6</v>
      </c>
      <c r="G15" s="30">
        <v>30.3</v>
      </c>
      <c r="H15" s="25">
        <v>30.9</v>
      </c>
      <c r="I15" s="10" t="s">
        <v>21</v>
      </c>
      <c r="J15" s="10" t="s">
        <v>24</v>
      </c>
      <c r="K15" s="10" t="s">
        <v>16</v>
      </c>
      <c r="L15" s="10" t="s">
        <v>15</v>
      </c>
      <c r="M15" s="10" t="s">
        <v>16</v>
      </c>
      <c r="N15" s="10" t="s">
        <v>15</v>
      </c>
      <c r="O15" s="10" t="s">
        <v>20</v>
      </c>
      <c r="P15" s="10" t="s">
        <v>16</v>
      </c>
      <c r="Q15" s="10" t="s">
        <v>15</v>
      </c>
      <c r="R15" s="10" t="s">
        <v>24</v>
      </c>
      <c r="S15" s="10" t="s">
        <v>15</v>
      </c>
      <c r="T15" s="10" t="s">
        <v>15</v>
      </c>
      <c r="U15" s="10"/>
      <c r="V15" s="10"/>
    </row>
    <row r="16" spans="1:22" ht="24.95" customHeight="1">
      <c r="A16" s="13" t="s">
        <v>25</v>
      </c>
      <c r="B16" s="23"/>
      <c r="C16" s="30">
        <v>39.200000000000003</v>
      </c>
      <c r="D16" s="31">
        <v>40.1</v>
      </c>
      <c r="E16" s="30">
        <v>41</v>
      </c>
      <c r="F16" s="30">
        <v>42.1</v>
      </c>
      <c r="G16" s="30">
        <f>F16+1.1</f>
        <v>43.2</v>
      </c>
      <c r="H16" s="25">
        <v>44.3</v>
      </c>
      <c r="I16" s="10" t="s">
        <v>19</v>
      </c>
      <c r="J16" s="10" t="s">
        <v>19</v>
      </c>
      <c r="K16" s="10" t="s">
        <v>18</v>
      </c>
      <c r="L16" s="10" t="s">
        <v>18</v>
      </c>
      <c r="M16" s="10" t="s">
        <v>15</v>
      </c>
      <c r="N16" s="10" t="s">
        <v>15</v>
      </c>
      <c r="O16" s="10" t="s">
        <v>20</v>
      </c>
      <c r="P16" s="10" t="s">
        <v>15</v>
      </c>
      <c r="Q16" s="10" t="s">
        <v>24</v>
      </c>
      <c r="R16" s="10" t="s">
        <v>15</v>
      </c>
      <c r="S16" s="10" t="s">
        <v>15</v>
      </c>
      <c r="T16" s="10" t="s">
        <v>16</v>
      </c>
      <c r="U16" s="10"/>
      <c r="V16" s="10"/>
    </row>
    <row r="17" spans="1:22" ht="24.95" customHeight="1">
      <c r="A17" s="13" t="s">
        <v>36</v>
      </c>
      <c r="B17" s="23"/>
      <c r="C17" s="30">
        <v>14</v>
      </c>
      <c r="D17" s="31">
        <v>14</v>
      </c>
      <c r="E17" s="30">
        <v>14.5</v>
      </c>
      <c r="F17" s="30">
        <v>14.5</v>
      </c>
      <c r="G17" s="30">
        <v>16</v>
      </c>
      <c r="H17" s="25">
        <f t="shared" ref="H17:H18" si="1">G17</f>
        <v>16</v>
      </c>
      <c r="I17" s="10" t="s">
        <v>15</v>
      </c>
      <c r="J17" s="10" t="s">
        <v>16</v>
      </c>
      <c r="K17" s="10" t="s">
        <v>16</v>
      </c>
      <c r="L17" s="10" t="s">
        <v>15</v>
      </c>
      <c r="M17" s="10" t="s">
        <v>61</v>
      </c>
      <c r="N17" s="10" t="s">
        <v>16</v>
      </c>
      <c r="O17" s="10" t="s">
        <v>16</v>
      </c>
      <c r="P17" s="10" t="s">
        <v>15</v>
      </c>
      <c r="Q17" s="10" t="s">
        <v>15</v>
      </c>
      <c r="R17" s="10" t="s">
        <v>16</v>
      </c>
      <c r="S17" s="10" t="s">
        <v>15</v>
      </c>
      <c r="T17" s="10" t="s">
        <v>16</v>
      </c>
      <c r="U17" s="10"/>
      <c r="V17" s="10"/>
    </row>
    <row r="18" spans="1:22" ht="24.95" customHeight="1">
      <c r="A18" s="13" t="s">
        <v>26</v>
      </c>
      <c r="B18" s="23"/>
      <c r="C18" s="23">
        <v>16.5</v>
      </c>
      <c r="D18" s="24">
        <v>16.5</v>
      </c>
      <c r="E18" s="23">
        <v>17</v>
      </c>
      <c r="F18" s="23">
        <v>17</v>
      </c>
      <c r="G18" s="23">
        <v>18.5</v>
      </c>
      <c r="H18" s="15">
        <f t="shared" si="1"/>
        <v>18.5</v>
      </c>
      <c r="I18" s="10" t="s">
        <v>16</v>
      </c>
      <c r="J18" s="10" t="s">
        <v>16</v>
      </c>
      <c r="K18" s="10" t="s">
        <v>16</v>
      </c>
      <c r="L18" s="10" t="s">
        <v>16</v>
      </c>
      <c r="M18" s="10" t="s">
        <v>16</v>
      </c>
      <c r="N18" s="10" t="s">
        <v>16</v>
      </c>
      <c r="O18" s="10" t="s">
        <v>16</v>
      </c>
      <c r="P18" s="10" t="s">
        <v>16</v>
      </c>
      <c r="Q18" s="10" t="s">
        <v>16</v>
      </c>
      <c r="R18" s="10" t="s">
        <v>16</v>
      </c>
      <c r="S18" s="10" t="s">
        <v>16</v>
      </c>
      <c r="T18" s="10" t="s">
        <v>16</v>
      </c>
      <c r="U18" s="10"/>
      <c r="V18" s="10"/>
    </row>
    <row r="19" spans="1:22" ht="26.1" customHeight="1">
      <c r="A19" s="21" t="s">
        <v>56</v>
      </c>
      <c r="B19" s="23"/>
      <c r="C19" s="23">
        <v>4.5</v>
      </c>
      <c r="D19" s="23">
        <v>4.5</v>
      </c>
      <c r="E19" s="23">
        <v>4.5</v>
      </c>
      <c r="F19" s="23">
        <v>4.5</v>
      </c>
      <c r="G19" s="23">
        <v>4.5</v>
      </c>
      <c r="H19" s="15">
        <v>4.5</v>
      </c>
      <c r="I19" s="10" t="s">
        <v>16</v>
      </c>
      <c r="J19" s="10" t="s">
        <v>16</v>
      </c>
      <c r="K19" s="10" t="s">
        <v>16</v>
      </c>
      <c r="L19" s="10" t="s">
        <v>16</v>
      </c>
      <c r="M19" s="10" t="s">
        <v>16</v>
      </c>
      <c r="N19" s="10" t="s">
        <v>16</v>
      </c>
      <c r="O19" s="10" t="s">
        <v>16</v>
      </c>
      <c r="P19" s="10" t="s">
        <v>16</v>
      </c>
      <c r="Q19" s="10" t="s">
        <v>16</v>
      </c>
      <c r="R19" s="10" t="s">
        <v>16</v>
      </c>
      <c r="S19" s="10" t="s">
        <v>16</v>
      </c>
      <c r="T19" s="10" t="s">
        <v>16</v>
      </c>
      <c r="U19" s="10"/>
      <c r="V19" s="10"/>
    </row>
    <row r="20" spans="1:22" ht="26.1" customHeight="1">
      <c r="A20" s="1" t="s">
        <v>27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26.1" customHeight="1">
      <c r="A21" s="12"/>
      <c r="B21" s="12"/>
      <c r="C21" s="12"/>
      <c r="D21" s="12"/>
      <c r="E21" s="12"/>
      <c r="F21" s="12"/>
      <c r="G21" s="12"/>
      <c r="H21" s="12"/>
      <c r="I21" s="11" t="s">
        <v>28</v>
      </c>
      <c r="J21" s="11"/>
      <c r="K21" s="32"/>
      <c r="L21" s="32"/>
      <c r="M21" s="11" t="s">
        <v>29</v>
      </c>
      <c r="N21" s="11"/>
      <c r="O21" s="11" t="s">
        <v>30</v>
      </c>
      <c r="P21" s="11"/>
      <c r="Q21" s="11"/>
      <c r="R21" s="11" t="s">
        <v>31</v>
      </c>
      <c r="S21" s="11"/>
      <c r="T21" s="11"/>
      <c r="U21" s="11"/>
      <c r="V21" s="11"/>
    </row>
  </sheetData>
  <mergeCells count="11">
    <mergeCell ref="K21:L21"/>
    <mergeCell ref="S4:T4"/>
    <mergeCell ref="A1:V1"/>
    <mergeCell ref="B2:C2"/>
    <mergeCell ref="E2:G2"/>
    <mergeCell ref="K2:V2"/>
    <mergeCell ref="A3:A4"/>
    <mergeCell ref="B3:G3"/>
    <mergeCell ref="I3:V3"/>
    <mergeCell ref="Q4:R4"/>
    <mergeCell ref="U4:V4"/>
  </mergeCells>
  <phoneticPr fontId="3" type="noConversion"/>
  <pageMargins left="0.24" right="0.16" top="0.98425196850393704" bottom="0.98425196850393704" header="0.51181102362204722" footer="0.51181102362204722"/>
  <pageSetup paperSize="9" scale="7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2024-12-20T01:51:59Z</dcterms:modified>
</cp:coreProperties>
</file>