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<sst xmlns="http://schemas.openxmlformats.org/spreadsheetml/2006/main" count="1070" uniqueCount="351">
  <si>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</si>
  <si>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</si>
  <si>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</si>
  <si>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</si>
  <si>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</si>
  <si>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</si>
  <si>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</si>
  <si>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</si>
  <si>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</si>
  <si>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</si>
  <si>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</si>
  <si>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</si>
  <si>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</si>
  <si>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</si>
  <si>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</si>
  <si>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</si>
  <si>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</si>
  <si>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</si>
  <si>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</si>
  <si>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</si>
  <si>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</si>
  <si>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</si>
  <si>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</si>
  <si>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</si>
  <si>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</si>
  <si>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</si>
  <si>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</si>
  <si>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</si>
  <si>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</si>
  <si>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</si>
  <si>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</si>
  <si>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</si>
  <si>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</si>
  <si>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</si>
  <si>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</si>
  <si>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</si>
  <si>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</si>
  <si>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</si>
  <si>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</si>
  <si>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</si>
  <si>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</si>
  <si>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</si>
  <si>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</si>
  <si>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</si>
  <si>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</si>
  <si>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</si>
  <si>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</si>
  <si>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</si>
  <si>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</si>
  <si>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</si>
  <si>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</si>
  <si>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</si>
  <si>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</si>
  <si>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</si>
  <si>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</si>
  <si>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</si>
  <si>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</si>
  <si>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</si>
  <si>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</si>
  <si>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</si>
  <si>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</si>
  <si>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</si>
  <si>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TAJJAN81228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</si>
  <si>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</si>
  <si>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</si>
  <si>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</si>
  <si>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</si>
  <si>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</si>
  <si>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</si>
  <si>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</si>
  <si>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</si>
  <si>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</si>
  <si>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</si>
  <si>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</si>
  <si>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</si>
  <si>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</si>
  <si>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</si>
  <si>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</si>
  <si>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</si>
  <si>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</si>
  <si>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</si>
  <si>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</si>
  <si>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</si>
  <si>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</si>
  <si>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</si>
  <si>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</si>
  <si>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</si>
  <si>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</si>
  <si>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</si>
  <si>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</si>
  <si>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</si>
  <si>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</si>
  <si>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</si>
  <si>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</si>
  <si>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</si>
  <si>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</si>
  <si>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</si>
  <si>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</si>
  <si>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</si>
  <si>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</si>
  <si>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</si>
  <si>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</si>
  <si>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</si>
  <si>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</si>
  <si>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</si>
  <si>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</si>
  <si>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</si>
  <si>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</si>
  <si>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</si>
  <si>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</si>
  <si>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</si>
  <si>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</si>
  <si>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</si>
  <si>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</si>
  <si>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</si>
  <si>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</si>
  <si>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</si>
  <si>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</si>
  <si>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</si>
  <si>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山川绿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</si>
  <si>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</si>
  <si>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</si>
  <si>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</si>
  <si>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黑色L号1件，未洗水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</si>
  <si>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</si>
  <si>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</si>
  <si>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</si>
  <si>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</si>
  <si>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</si>
  <si>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</si>
  <si>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2、冚下脚弯曲，不顺直，止口外露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</si>
  <si>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</si>
  <si>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</si>
  <si>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</si>
  <si>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</si>
  <si>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</si>
  <si>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</si>
  <si>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</si>
  <si>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</si>
  <si>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</si>
  <si>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</si>
  <si>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</si>
  <si>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</si>
  <si>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</si>
  <si>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</si>
  <si>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</si>
  <si>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</si>
  <si>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</si>
  <si>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</si>
  <si>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</si>
  <si>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</si>
  <si>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</si>
  <si>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</si>
  <si>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</si>
  <si>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</si>
  <si>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</si>
  <si>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</si>
  <si>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</si>
  <si>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</si>
  <si>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</si>
  <si>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</si>
  <si>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</si>
  <si>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±1</t>
  </si>
  <si>
    <t>-0.5</t>
  </si>
  <si>
    <t>胸围</t>
  </si>
  <si>
    <t>+0</t>
  </si>
  <si>
    <t>摆围</t>
  </si>
  <si>
    <t>肩宽</t>
  </si>
  <si>
    <t>46</t>
  </si>
  <si>
    <t>±0.5</t>
  </si>
  <si>
    <t>+0.5</t>
  </si>
  <si>
    <t>肩点袖长</t>
  </si>
  <si>
    <t>袖肥/2（参考值）</t>
  </si>
  <si>
    <t>±0.3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</si>
  <si>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</si>
  <si>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</si>
  <si>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</si>
  <si>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</si>
  <si>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</si>
  <si>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</si>
  <si>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</si>
  <si>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</si>
  <si>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</si>
  <si>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3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</si>
  <si>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</si>
  <si>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</si>
  <si>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</si>
  <si>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</si>
  <si>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</si>
  <si>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</si>
  <si>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</si>
  <si>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</si>
  <si>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1、领不圆顺，后领织带有容皱</t>
  </si>
  <si>
    <t>2、冚车中分线不居中</t>
  </si>
  <si>
    <t>3、大烫不良，骨位倒向不统一，领没烫平服</t>
  </si>
  <si>
    <t>4、线头没有清理干净</t>
  </si>
  <si>
    <t>【整改的严重缺陷及整改复核时间】</t>
  </si>
  <si>
    <t>以上问题车间已整改</t>
  </si>
  <si>
    <t>白色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</si>
  <si>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</si>
  <si>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</si>
  <si>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</si>
  <si>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</si>
  <si>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</si>
  <si>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</si>
  <si>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</si>
  <si>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</si>
  <si>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</si>
  <si>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</si>
  <si>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</si>
  <si>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</si>
  <si>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</si>
  <si>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</si>
  <si>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</si>
  <si>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</si>
  <si>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</si>
  <si>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</si>
  <si>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</si>
  <si>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</si>
  <si>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</si>
  <si>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</si>
  <si>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</si>
  <si>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</si>
  <si>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</si>
  <si>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</si>
  <si>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</si>
  <si>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</si>
  <si>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</si>
  <si>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</si>
  <si>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</si>
  <si>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</si>
  <si>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</si>
  <si>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</si>
  <si>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</si>
  <si>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</si>
  <si>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②检验明细：齐色齐码72件</t>
  </si>
  <si>
    <t>情况说明：</t>
  </si>
  <si>
    <t xml:space="preserve">【问题点描述】  </t>
  </si>
  <si>
    <t>数量</t>
  </si>
  <si>
    <t>1.领不圆顺，后领织带有容皱</t>
  </si>
  <si>
    <t>2.肩位左右容皱，袖圈容皱，烫工不良</t>
  </si>
  <si>
    <t>3.线头没有清理干净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</si>
  <si>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</si>
  <si>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</si>
  <si>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</si>
  <si>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</si>
  <si>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</si>
  <si>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</si>
  <si>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</si>
  <si>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走货72件，抽查72件，发现3件不良品，已按照以上提出的问题点改正，可以出货</t>
  </si>
  <si>
    <t>服装QC部门</t>
  </si>
  <si>
    <t>检验人</t>
  </si>
  <si>
    <t>-0.5 +0</t>
  </si>
  <si>
    <t>+0 +0</t>
  </si>
  <si>
    <t>+1 +0 +0</t>
  </si>
  <si>
    <t xml:space="preserve">+0 +0 +0 </t>
  </si>
  <si>
    <t>+0.5 +0</t>
  </si>
  <si>
    <t>-0.3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</si>
  <si>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</si>
  <si>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</si>
  <si>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</si>
  <si>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</si>
  <si>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</si>
  <si>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</si>
  <si>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</si>
  <si>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</si>
  <si>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</si>
  <si>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</si>
  <si>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</si>
  <si>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</si>
  <si>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</si>
  <si>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</si>
  <si>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</si>
  <si>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</si>
  <si>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H62158-7-1</t>
  </si>
  <si>
    <t>汗锦氨麻灰汗布</t>
  </si>
  <si>
    <t>TAJJAN81228/82229</t>
  </si>
  <si>
    <t>恒诺纺织</t>
  </si>
  <si>
    <t>YES</t>
  </si>
  <si>
    <t>H63195-5-4</t>
  </si>
  <si>
    <t>黑麻灰</t>
  </si>
  <si>
    <t>H62684-3-1</t>
  </si>
  <si>
    <t>H62686-3-1</t>
  </si>
  <si>
    <t>雪兔紫</t>
  </si>
  <si>
    <t>H62687-3-1</t>
  </si>
  <si>
    <t>云层蓝</t>
  </si>
  <si>
    <t>H62688-3-1</t>
  </si>
  <si>
    <t>浅幽绿</t>
  </si>
  <si>
    <t>H62689-3-1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</si>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</sst>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9" fillId="0" borderId="2" xfId="6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4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left"/>
    </xf>
    <xf numFmtId="49" fontId="29" fillId="3" borderId="2" xfId="6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7" fillId="0" borderId="10" xfId="53" applyNumberFormat="1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9" xfId="53" applyFont="1" applyFill="1" applyBorder="1" applyAlignment="1" applyProtection="1">
      <alignment horizontal="center" vertical="center"/>
    </xf>
    <xf numFmtId="49" fontId="33" fillId="0" borderId="2" xfId="51" applyNumberFormat="1" applyFont="1" applyFill="1" applyBorder="1" applyAlignment="1">
      <alignment horizontal="center" vertical="center"/>
    </xf>
    <xf numFmtId="0" fontId="25" fillId="0" borderId="20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179" fontId="31" fillId="0" borderId="21" xfId="0" applyNumberFormat="1" applyFont="1" applyFill="1" applyBorder="1" applyAlignment="1">
      <alignment horizontal="center" vertical="center"/>
    </xf>
    <xf numFmtId="179" fontId="31" fillId="0" borderId="22" xfId="0" applyNumberFormat="1" applyFont="1" applyFill="1" applyBorder="1" applyAlignment="1">
      <alignment horizontal="center" vertical="center"/>
    </xf>
    <xf numFmtId="0" fontId="34" fillId="0" borderId="2" xfId="49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17" fillId="0" borderId="23" xfId="53" applyFont="1" applyFill="1" applyBorder="1" applyAlignment="1">
      <alignment horizontal="center"/>
    </xf>
    <xf numFmtId="49" fontId="17" fillId="0" borderId="24" xfId="53" applyNumberFormat="1" applyFont="1" applyFill="1" applyBorder="1" applyAlignment="1">
      <alignment horizontal="center"/>
    </xf>
    <xf numFmtId="49" fontId="23" fillId="0" borderId="24" xfId="54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6" fillId="0" borderId="25" xfId="52" applyFont="1" applyBorder="1" applyAlignment="1">
      <alignment horizontal="center" vertical="top"/>
    </xf>
    <xf numFmtId="0" fontId="7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7" fillId="0" borderId="27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7" fillId="0" borderId="28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7" fillId="0" borderId="21" xfId="52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vertical="center"/>
    </xf>
    <xf numFmtId="0" fontId="21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7" fillId="0" borderId="26" xfId="52" applyFont="1" applyFill="1" applyBorder="1" applyAlignment="1">
      <alignment vertical="center"/>
    </xf>
    <xf numFmtId="0" fontId="7" fillId="0" borderId="30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7" fillId="0" borderId="29" xfId="52" applyFont="1" applyFill="1" applyBorder="1" applyAlignment="1">
      <alignment horizontal="left" vertical="center"/>
    </xf>
    <xf numFmtId="0" fontId="18" fillId="0" borderId="24" xfId="52" applyFill="1" applyBorder="1" applyAlignment="1">
      <alignment horizontal="center"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3" xfId="52" applyFont="1" applyFill="1" applyBorder="1" applyAlignment="1">
      <alignment horizontal="right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7" fillId="0" borderId="24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7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7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14" fillId="0" borderId="41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18" fillId="0" borderId="39" xfId="52" applyFill="1" applyBorder="1" applyAlignment="1">
      <alignment horizontal="center" vertical="center"/>
    </xf>
    <xf numFmtId="0" fontId="7" fillId="0" borderId="4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8" fillId="0" borderId="41" xfId="52" applyFont="1" applyFill="1" applyBorder="1" applyAlignment="1">
      <alignment horizontal="center" vertical="center"/>
    </xf>
    <xf numFmtId="0" fontId="8" fillId="0" borderId="41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58" fontId="17" fillId="0" borderId="0" xfId="53" applyNumberFormat="1" applyFont="1" applyFill="1" applyAlignment="1"/>
    <xf numFmtId="0" fontId="12" fillId="0" borderId="0" xfId="0" applyFont="1" applyFill="1" applyBorder="1" applyAlignment="1">
      <alignment horizontal="center" vertical="center"/>
    </xf>
    <xf numFmtId="0" fontId="17" fillId="0" borderId="43" xfId="52" applyFont="1" applyFill="1" applyBorder="1" applyAlignment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49" fontId="23" fillId="0" borderId="39" xfId="54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7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8" fillId="0" borderId="44" xfId="52" applyFont="1" applyBorder="1" applyAlignment="1">
      <alignment horizontal="left" vertical="center"/>
    </xf>
    <xf numFmtId="0" fontId="21" fillId="0" borderId="45" xfId="52" applyFont="1" applyBorder="1" applyAlignment="1">
      <alignment horizontal="center" vertical="center"/>
    </xf>
    <xf numFmtId="0" fontId="8" fillId="0" borderId="45" xfId="52" applyFont="1" applyBorder="1" applyAlignment="1">
      <alignment horizontal="center" vertical="center"/>
    </xf>
    <xf numFmtId="0" fontId="14" fillId="0" borderId="45" xfId="52" applyFont="1" applyBorder="1" applyAlignment="1">
      <alignment horizontal="left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38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38" xfId="52" applyFont="1" applyBorder="1" applyAlignment="1">
      <alignment horizontal="center" vertical="center"/>
    </xf>
    <xf numFmtId="0" fontId="14" fillId="0" borderId="28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 wrapText="1"/>
    </xf>
    <xf numFmtId="0" fontId="21" fillId="0" borderId="22" xfId="52" applyFont="1" applyBorder="1" applyAlignment="1">
      <alignment horizontal="left" vertical="center" wrapText="1"/>
    </xf>
    <xf numFmtId="0" fontId="14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14" fillId="0" borderId="28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4" fillId="0" borderId="21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21" xfId="52" applyFont="1" applyBorder="1" applyAlignment="1">
      <alignment vertical="center"/>
    </xf>
    <xf numFmtId="0" fontId="37" fillId="0" borderId="29" xfId="52" applyFont="1" applyBorder="1" applyAlignment="1">
      <alignment vertical="center"/>
    </xf>
    <xf numFmtId="0" fontId="38" fillId="0" borderId="48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39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18" fillId="0" borderId="21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24" fillId="0" borderId="34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1" fillId="0" borderId="29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29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14" fillId="0" borderId="21" xfId="52" applyFont="1" applyBorder="1" applyAlignment="1">
      <alignment horizontal="center" vertical="center"/>
    </xf>
    <xf numFmtId="0" fontId="7" fillId="0" borderId="21" xfId="52" applyFont="1" applyBorder="1" applyAlignment="1">
      <alignment horizontal="left" vertical="center"/>
    </xf>
    <xf numFmtId="0" fontId="14" fillId="0" borderId="50" xfId="52" applyFont="1" applyFill="1" applyBorder="1" applyAlignment="1">
      <alignment horizontal="left" vertical="center"/>
    </xf>
    <xf numFmtId="0" fontId="14" fillId="0" borderId="51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3" xfId="52" applyFont="1" applyBorder="1" applyAlignment="1">
      <alignment horizontal="left" vertical="center"/>
    </xf>
    <xf numFmtId="0" fontId="8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8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8" fillId="0" borderId="53" xfId="52" applyFont="1" applyBorder="1" applyAlignment="1">
      <alignment horizontal="center" vertical="center"/>
    </xf>
    <xf numFmtId="0" fontId="8" fillId="0" borderId="54" xfId="52" applyFont="1" applyFill="1" applyBorder="1" applyAlignment="1">
      <alignment horizontal="left" vertical="center"/>
    </xf>
    <xf numFmtId="0" fontId="8" fillId="0" borderId="53" xfId="52" applyFont="1" applyFill="1" applyBorder="1" applyAlignment="1">
      <alignment horizontal="left" vertical="center"/>
    </xf>
    <xf numFmtId="0" fontId="8" fillId="0" borderId="55" xfId="52" applyFont="1" applyFill="1" applyBorder="1" applyAlignment="1">
      <alignment horizontal="center" vertical="center"/>
    </xf>
    <xf numFmtId="0" fontId="8" fillId="0" borderId="56" xfId="52" applyFont="1" applyFill="1" applyBorder="1" applyAlignment="1">
      <alignment horizontal="center" vertical="center"/>
    </xf>
    <xf numFmtId="0" fontId="8" fillId="0" borderId="29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8" fillId="0" borderId="57" xfId="52" applyFont="1" applyBorder="1" applyAlignment="1">
      <alignment horizontal="center" vertical="center"/>
    </xf>
    <xf numFmtId="0" fontId="21" fillId="0" borderId="39" xfId="52" applyFont="1" applyBorder="1" applyAlignment="1">
      <alignment horizontal="left" vertical="center"/>
    </xf>
    <xf numFmtId="0" fontId="21" fillId="0" borderId="38" xfId="52" applyFont="1" applyBorder="1" applyAlignment="1">
      <alignment horizontal="left" vertical="center"/>
    </xf>
    <xf numFmtId="0" fontId="14" fillId="0" borderId="39" xfId="52" applyFont="1" applyBorder="1" applyAlignment="1">
      <alignment horizontal="left" vertical="center"/>
    </xf>
    <xf numFmtId="0" fontId="7" fillId="0" borderId="27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7" fillId="0" borderId="32" xfId="52" applyFont="1" applyBorder="1" applyAlignment="1">
      <alignment horizontal="left" vertical="center"/>
    </xf>
    <xf numFmtId="0" fontId="7" fillId="0" borderId="33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4" fillId="0" borderId="39" xfId="52" applyFont="1" applyBorder="1" applyAlignment="1">
      <alignment horizontal="center" vertical="center"/>
    </xf>
    <xf numFmtId="0" fontId="7" fillId="0" borderId="22" xfId="52" applyFont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14" fillId="0" borderId="41" xfId="52" applyFont="1" applyBorder="1" applyAlignment="1">
      <alignment horizontal="left" vertical="center"/>
    </xf>
    <xf numFmtId="0" fontId="21" fillId="0" borderId="58" xfId="52" applyFont="1" applyBorder="1" applyAlignment="1">
      <alignment horizontal="center" vertical="center"/>
    </xf>
    <xf numFmtId="0" fontId="8" fillId="0" borderId="59" xfId="52" applyFont="1" applyFill="1" applyBorder="1" applyAlignment="1">
      <alignment horizontal="left" vertical="center"/>
    </xf>
    <xf numFmtId="0" fontId="8" fillId="0" borderId="60" xfId="52" applyFont="1" applyFill="1" applyBorder="1" applyAlignment="1">
      <alignment horizontal="center" vertical="center"/>
    </xf>
    <xf numFmtId="0" fontId="8" fillId="0" borderId="39" xfId="5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3" fillId="4" borderId="61" xfId="0" applyFont="1" applyFill="1" applyBorder="1" applyAlignment="1">
      <alignment horizontal="center" vertical="center"/>
    </xf>
    <xf numFmtId="0" fontId="21" fillId="4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33" fillId="4" borderId="64" xfId="0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5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8" fillId="0" borderId="54" xfId="52" applyFont="1" applyBorder="1" applyAlignment="1">
      <alignment horizontal="left" vertical="center"/>
    </xf>
    <xf numFmtId="0" fontId="8" fillId="0" borderId="53" xfId="52" applyFont="1" applyBorder="1" applyAlignment="1">
      <alignment horizontal="left" vertical="center"/>
    </xf>
    <xf numFmtId="0" fontId="14" fillId="0" borderId="55" xfId="52" applyFont="1" applyBorder="1" applyAlignment="1">
      <alignment vertical="center"/>
    </xf>
    <xf numFmtId="0" fontId="18" fillId="0" borderId="56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18" fillId="0" borderId="56" xfId="52" applyFont="1" applyBorder="1" applyAlignment="1">
      <alignment vertical="center"/>
    </xf>
    <xf numFmtId="0" fontId="14" fillId="0" borderId="56" xfId="52" applyFont="1" applyBorder="1" applyAlignment="1">
      <alignment vertical="center"/>
    </xf>
    <xf numFmtId="0" fontId="14" fillId="0" borderId="55" xfId="52" applyFont="1" applyBorder="1" applyAlignment="1">
      <alignment horizontal="center" vertical="center"/>
    </xf>
    <xf numFmtId="0" fontId="21" fillId="0" borderId="56" xfId="52" applyFont="1" applyBorder="1" applyAlignment="1">
      <alignment horizontal="center" vertical="center"/>
    </xf>
    <xf numFmtId="0" fontId="14" fillId="0" borderId="56" xfId="52" applyFont="1" applyBorder="1" applyAlignment="1">
      <alignment horizontal="center" vertical="center"/>
    </xf>
    <xf numFmtId="0" fontId="18" fillId="0" borderId="56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18" fillId="0" borderId="21" xfId="52" applyFont="1" applyBorder="1" applyAlignment="1">
      <alignment horizontal="center" vertical="center"/>
    </xf>
    <xf numFmtId="0" fontId="14" fillId="0" borderId="50" xfId="52" applyFont="1" applyBorder="1" applyAlignment="1">
      <alignment horizontal="left" vertical="center" wrapText="1"/>
    </xf>
    <xf numFmtId="0" fontId="14" fillId="0" borderId="51" xfId="52" applyFont="1" applyBorder="1" applyAlignment="1">
      <alignment horizontal="left" vertical="center" wrapText="1"/>
    </xf>
    <xf numFmtId="0" fontId="14" fillId="0" borderId="55" xfId="52" applyFont="1" applyBorder="1" applyAlignment="1">
      <alignment horizontal="left" vertical="center"/>
    </xf>
    <xf numFmtId="0" fontId="14" fillId="0" borderId="56" xfId="52" applyFont="1" applyBorder="1" applyAlignment="1">
      <alignment horizontal="left" vertical="center"/>
    </xf>
    <xf numFmtId="0" fontId="40" fillId="0" borderId="66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1" xfId="52" applyNumberFormat="1" applyFont="1" applyBorder="1" applyAlignment="1">
      <alignment horizontal="center" vertical="center"/>
    </xf>
    <xf numFmtId="0" fontId="21" fillId="0" borderId="28" xfId="52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0" fontId="7" fillId="0" borderId="55" xfId="52" applyFont="1" applyFill="1" applyBorder="1" applyAlignment="1">
      <alignment horizontal="left" vertical="center"/>
    </xf>
    <xf numFmtId="0" fontId="7" fillId="0" borderId="56" xfId="52" applyFont="1" applyFill="1" applyBorder="1" applyAlignment="1">
      <alignment horizontal="left" vertical="center"/>
    </xf>
    <xf numFmtId="0" fontId="7" fillId="0" borderId="48" xfId="52" applyFont="1" applyFill="1" applyBorder="1" applyAlignment="1">
      <alignment horizontal="left" vertical="center"/>
    </xf>
    <xf numFmtId="0" fontId="7" fillId="0" borderId="51" xfId="52" applyFont="1" applyFill="1" applyBorder="1" applyAlignment="1">
      <alignment horizontal="left" vertical="center"/>
    </xf>
    <xf numFmtId="0" fontId="8" fillId="0" borderId="35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8" fillId="0" borderId="44" xfId="52" applyFont="1" applyBorder="1" applyAlignment="1">
      <alignment vertical="center"/>
    </xf>
    <xf numFmtId="0" fontId="41" fillId="0" borderId="53" xfId="52" applyFont="1" applyBorder="1" applyAlignment="1">
      <alignment horizontal="center" vertical="center"/>
    </xf>
    <xf numFmtId="0" fontId="8" fillId="0" borderId="45" xfId="52" applyFont="1" applyBorder="1" applyAlignment="1">
      <alignment vertical="center"/>
    </xf>
    <xf numFmtId="0" fontId="21" fillId="0" borderId="69" xfId="52" applyFont="1" applyBorder="1" applyAlignment="1">
      <alignment vertical="center"/>
    </xf>
    <xf numFmtId="0" fontId="8" fillId="0" borderId="69" xfId="52" applyFont="1" applyBorder="1" applyAlignment="1">
      <alignment vertical="center"/>
    </xf>
    <xf numFmtId="58" fontId="18" fillId="0" borderId="45" xfId="52" applyNumberFormat="1" applyFont="1" applyBorder="1" applyAlignment="1">
      <alignment vertical="center"/>
    </xf>
    <xf numFmtId="0" fontId="8" fillId="0" borderId="35" xfId="52" applyFont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14" fillId="0" borderId="71" xfId="52" applyFont="1" applyBorder="1" applyAlignment="1">
      <alignment horizontal="left" vertical="center"/>
    </xf>
    <xf numFmtId="0" fontId="8" fillId="0" borderId="59" xfId="52" applyFont="1" applyBorder="1" applyAlignment="1">
      <alignment horizontal="left" vertical="center"/>
    </xf>
    <xf numFmtId="0" fontId="21" fillId="0" borderId="60" xfId="52" applyFont="1" applyBorder="1" applyAlignment="1">
      <alignment horizontal="left" vertical="center"/>
    </xf>
    <xf numFmtId="0" fontId="14" fillId="0" borderId="0" xfId="52" applyFont="1" applyBorder="1" applyAlignment="1">
      <alignment vertical="center"/>
    </xf>
    <xf numFmtId="0" fontId="14" fillId="0" borderId="42" xfId="52" applyFont="1" applyBorder="1" applyAlignment="1">
      <alignment horizontal="left" vertical="center" wrapText="1"/>
    </xf>
    <xf numFmtId="0" fontId="14" fillId="0" borderId="60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0" fontId="7" fillId="0" borderId="60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21" fillId="0" borderId="72" xfId="52" applyFont="1" applyFill="1" applyBorder="1" applyAlignment="1">
      <alignment horizontal="left" vertical="center"/>
    </xf>
    <xf numFmtId="0" fontId="8" fillId="0" borderId="73" xfId="52" applyFont="1" applyBorder="1" applyAlignment="1">
      <alignment horizontal="center" vertical="center"/>
    </xf>
    <xf numFmtId="0" fontId="21" fillId="0" borderId="69" xfId="52" applyFont="1" applyBorder="1" applyAlignment="1">
      <alignment horizontal="center" vertical="center"/>
    </xf>
    <xf numFmtId="0" fontId="21" fillId="0" borderId="71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3" fillId="0" borderId="43" xfId="0" applyFont="1" applyBorder="1" applyAlignment="1">
      <alignment horizontal="center" vertical="center" wrapText="1"/>
    </xf>
    <xf numFmtId="0" fontId="44" fillId="0" borderId="74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91440</xdr:colOff>
      <xdr:row>2</xdr:row>
      <xdr:rowOff>127635</xdr:rowOff>
    </xdr:from>
    <xdr:to>
      <xdr:col>8</xdr:col>
      <xdr:colOff>1104900</xdr:colOff>
      <xdr:row>6</xdr:row>
      <xdr:rowOff>163830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0570" y="708660"/>
          <a:ext cx="1013460" cy="81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8.xml"/><Relationship Id="rId8" Type="http://schemas.openxmlformats.org/officeDocument/2006/relationships/ctrlProp" Target="../ctrlProps/ctrlProp157.xml"/><Relationship Id="rId7" Type="http://schemas.openxmlformats.org/officeDocument/2006/relationships/ctrlProp" Target="../ctrlProps/ctrlProp156.xml"/><Relationship Id="rId6" Type="http://schemas.openxmlformats.org/officeDocument/2006/relationships/ctrlProp" Target="../ctrlProps/ctrlProp155.xml"/><Relationship Id="rId5" Type="http://schemas.openxmlformats.org/officeDocument/2006/relationships/ctrlProp" Target="../ctrlProps/ctrlProp154.xml"/><Relationship Id="rId41" Type="http://schemas.openxmlformats.org/officeDocument/2006/relationships/ctrlProp" Target="../ctrlProps/ctrlProp190.xml"/><Relationship Id="rId40" Type="http://schemas.openxmlformats.org/officeDocument/2006/relationships/ctrlProp" Target="../ctrlProps/ctrlProp189.xml"/><Relationship Id="rId4" Type="http://schemas.openxmlformats.org/officeDocument/2006/relationships/ctrlProp" Target="../ctrlProps/ctrlProp153.xml"/><Relationship Id="rId39" Type="http://schemas.openxmlformats.org/officeDocument/2006/relationships/ctrlProp" Target="../ctrlProps/ctrlProp188.xml"/><Relationship Id="rId38" Type="http://schemas.openxmlformats.org/officeDocument/2006/relationships/ctrlProp" Target="../ctrlProps/ctrlProp187.xml"/><Relationship Id="rId37" Type="http://schemas.openxmlformats.org/officeDocument/2006/relationships/ctrlProp" Target="../ctrlProps/ctrlProp186.xml"/><Relationship Id="rId36" Type="http://schemas.openxmlformats.org/officeDocument/2006/relationships/ctrlProp" Target="../ctrlProps/ctrlProp185.xml"/><Relationship Id="rId35" Type="http://schemas.openxmlformats.org/officeDocument/2006/relationships/ctrlProp" Target="../ctrlProps/ctrlProp184.xml"/><Relationship Id="rId34" Type="http://schemas.openxmlformats.org/officeDocument/2006/relationships/ctrlProp" Target="../ctrlProps/ctrlProp183.xml"/><Relationship Id="rId33" Type="http://schemas.openxmlformats.org/officeDocument/2006/relationships/ctrlProp" Target="../ctrlProps/ctrlProp182.xml"/><Relationship Id="rId32" Type="http://schemas.openxmlformats.org/officeDocument/2006/relationships/ctrlProp" Target="../ctrlProps/ctrlProp181.xml"/><Relationship Id="rId31" Type="http://schemas.openxmlformats.org/officeDocument/2006/relationships/ctrlProp" Target="../ctrlProps/ctrlProp180.xml"/><Relationship Id="rId30" Type="http://schemas.openxmlformats.org/officeDocument/2006/relationships/ctrlProp" Target="../ctrlProps/ctrlProp179.xml"/><Relationship Id="rId3" Type="http://schemas.openxmlformats.org/officeDocument/2006/relationships/ctrlProp" Target="../ctrlProps/ctrlProp152.xml"/><Relationship Id="rId29" Type="http://schemas.openxmlformats.org/officeDocument/2006/relationships/ctrlProp" Target="../ctrlProps/ctrlProp178.xml"/><Relationship Id="rId28" Type="http://schemas.openxmlformats.org/officeDocument/2006/relationships/ctrlProp" Target="../ctrlProps/ctrlProp177.xml"/><Relationship Id="rId27" Type="http://schemas.openxmlformats.org/officeDocument/2006/relationships/ctrlProp" Target="../ctrlProps/ctrlProp176.xml"/><Relationship Id="rId26" Type="http://schemas.openxmlformats.org/officeDocument/2006/relationships/ctrlProp" Target="../ctrlProps/ctrlProp175.xml"/><Relationship Id="rId25" Type="http://schemas.openxmlformats.org/officeDocument/2006/relationships/ctrlProp" Target="../ctrlProps/ctrlProp174.xml"/><Relationship Id="rId24" Type="http://schemas.openxmlformats.org/officeDocument/2006/relationships/ctrlProp" Target="../ctrlProps/ctrlProp173.xml"/><Relationship Id="rId23" Type="http://schemas.openxmlformats.org/officeDocument/2006/relationships/ctrlProp" Target="../ctrlProps/ctrlProp172.xml"/><Relationship Id="rId22" Type="http://schemas.openxmlformats.org/officeDocument/2006/relationships/ctrlProp" Target="../ctrlProps/ctrlProp171.xml"/><Relationship Id="rId21" Type="http://schemas.openxmlformats.org/officeDocument/2006/relationships/ctrlProp" Target="../ctrlProps/ctrlProp170.xml"/><Relationship Id="rId20" Type="http://schemas.openxmlformats.org/officeDocument/2006/relationships/ctrlProp" Target="../ctrlProps/ctrlProp16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8.xml"/><Relationship Id="rId18" Type="http://schemas.openxmlformats.org/officeDocument/2006/relationships/ctrlProp" Target="../ctrlProps/ctrlProp167.xml"/><Relationship Id="rId17" Type="http://schemas.openxmlformats.org/officeDocument/2006/relationships/ctrlProp" Target="../ctrlProps/ctrlProp166.xml"/><Relationship Id="rId16" Type="http://schemas.openxmlformats.org/officeDocument/2006/relationships/ctrlProp" Target="../ctrlProps/ctrlProp165.xml"/><Relationship Id="rId15" Type="http://schemas.openxmlformats.org/officeDocument/2006/relationships/ctrlProp" Target="../ctrlProps/ctrlProp164.xml"/><Relationship Id="rId14" Type="http://schemas.openxmlformats.org/officeDocument/2006/relationships/ctrlProp" Target="../ctrlProps/ctrlProp163.xml"/><Relationship Id="rId13" Type="http://schemas.openxmlformats.org/officeDocument/2006/relationships/ctrlProp" Target="../ctrlProps/ctrlProp162.xml"/><Relationship Id="rId12" Type="http://schemas.openxmlformats.org/officeDocument/2006/relationships/ctrlProp" Target="../ctrlProps/ctrlProp161.xml"/><Relationship Id="rId11" Type="http://schemas.openxmlformats.org/officeDocument/2006/relationships/ctrlProp" Target="../ctrlProps/ctrlProp160.xml"/><Relationship Id="rId10" Type="http://schemas.openxmlformats.org/officeDocument/2006/relationships/ctrlProp" Target="../ctrlProps/ctrlProp15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6" customWidth="1"/>
    <col min="3" max="3" width="10.125" customWidth="1"/>
  </cols>
  <sheetData>
    <row r="1" ht="21" customHeight="1" spans="1:2">
      <c r="A1" s="427"/>
      <c r="B1" s="428" t="s">
        <v>0</v>
      </c>
    </row>
    <row r="2" spans="1:2">
      <c r="A2" s="10">
        <v>1</v>
      </c>
      <c r="B2" s="429" t="s">
        <v>1</v>
      </c>
    </row>
    <row r="3" spans="1:2">
      <c r="A3" s="10">
        <v>2</v>
      </c>
      <c r="B3" s="429" t="s">
        <v>2</v>
      </c>
    </row>
    <row r="4" spans="1:2">
      <c r="A4" s="10">
        <v>3</v>
      </c>
      <c r="B4" s="429" t="s">
        <v>3</v>
      </c>
    </row>
    <row r="5" spans="1:2">
      <c r="A5" s="10">
        <v>4</v>
      </c>
      <c r="B5" s="429" t="s">
        <v>4</v>
      </c>
    </row>
    <row r="6" spans="1:2">
      <c r="A6" s="10">
        <v>5</v>
      </c>
      <c r="B6" s="429" t="s">
        <v>5</v>
      </c>
    </row>
    <row r="7" spans="1:2">
      <c r="A7" s="10">
        <v>6</v>
      </c>
      <c r="B7" s="429" t="s">
        <v>6</v>
      </c>
    </row>
    <row r="8" s="425" customFormat="1" ht="15" customHeight="1" spans="1:2">
      <c r="A8" s="430">
        <v>7</v>
      </c>
      <c r="B8" s="431" t="s">
        <v>7</v>
      </c>
    </row>
    <row r="9" ht="18.95" customHeight="1" spans="1:2">
      <c r="A9" s="427"/>
      <c r="B9" s="432" t="s">
        <v>8</v>
      </c>
    </row>
    <row r="10" ht="15.95" customHeight="1" spans="1:2">
      <c r="A10" s="10">
        <v>1</v>
      </c>
      <c r="B10" s="433" t="s">
        <v>9</v>
      </c>
    </row>
    <row r="11" spans="1:2">
      <c r="A11" s="10">
        <v>2</v>
      </c>
      <c r="B11" s="429" t="s">
        <v>10</v>
      </c>
    </row>
    <row r="12" spans="1:2">
      <c r="A12" s="10">
        <v>3</v>
      </c>
      <c r="B12" s="431" t="s">
        <v>11</v>
      </c>
    </row>
    <row r="13" spans="1:2">
      <c r="A13" s="10">
        <v>4</v>
      </c>
      <c r="B13" s="429" t="s">
        <v>12</v>
      </c>
    </row>
    <row r="14" spans="1:2">
      <c r="A14" s="10">
        <v>5</v>
      </c>
      <c r="B14" s="429" t="s">
        <v>13</v>
      </c>
    </row>
    <row r="15" spans="1:2">
      <c r="A15" s="10">
        <v>6</v>
      </c>
      <c r="B15" s="429" t="s">
        <v>14</v>
      </c>
    </row>
    <row r="16" spans="1:2">
      <c r="A16" s="10">
        <v>7</v>
      </c>
      <c r="B16" s="429" t="s">
        <v>15</v>
      </c>
    </row>
    <row r="17" spans="1:2">
      <c r="A17" s="10">
        <v>8</v>
      </c>
      <c r="B17" s="429" t="s">
        <v>16</v>
      </c>
    </row>
    <row r="18" spans="1:2">
      <c r="A18" s="10">
        <v>9</v>
      </c>
      <c r="B18" s="429" t="s">
        <v>17</v>
      </c>
    </row>
    <row r="19" spans="1:2">
      <c r="A19" s="10"/>
      <c r="B19" s="429"/>
    </row>
    <row r="20" ht="20.25" spans="1:2">
      <c r="A20" s="427"/>
      <c r="B20" s="428" t="s">
        <v>18</v>
      </c>
    </row>
    <row r="21" spans="1:2">
      <c r="A21" s="10">
        <v>1</v>
      </c>
      <c r="B21" s="434" t="s">
        <v>19</v>
      </c>
    </row>
    <row r="22" spans="1:2">
      <c r="A22" s="10">
        <v>2</v>
      </c>
      <c r="B22" s="429" t="s">
        <v>20</v>
      </c>
    </row>
    <row r="23" spans="1:2">
      <c r="A23" s="10">
        <v>3</v>
      </c>
      <c r="B23" s="429" t="s">
        <v>21</v>
      </c>
    </row>
    <row r="24" spans="1:2">
      <c r="A24" s="10">
        <v>4</v>
      </c>
      <c r="B24" s="429" t="s">
        <v>22</v>
      </c>
    </row>
    <row r="25" spans="1:2">
      <c r="A25" s="10">
        <v>5</v>
      </c>
      <c r="B25" s="429" t="s">
        <v>23</v>
      </c>
    </row>
    <row r="26" spans="1:2">
      <c r="A26" s="10">
        <v>6</v>
      </c>
      <c r="B26" s="429" t="s">
        <v>24</v>
      </c>
    </row>
    <row r="27" spans="1:2">
      <c r="A27" s="10">
        <v>7</v>
      </c>
      <c r="B27" s="429" t="s">
        <v>25</v>
      </c>
    </row>
    <row r="28" spans="1:2">
      <c r="A28" s="10"/>
      <c r="B28" s="429"/>
    </row>
    <row r="29" ht="20.25" spans="1:2">
      <c r="A29" s="427"/>
      <c r="B29" s="428" t="s">
        <v>26</v>
      </c>
    </row>
    <row r="30" spans="1:2">
      <c r="A30" s="10">
        <v>1</v>
      </c>
      <c r="B30" s="434" t="s">
        <v>27</v>
      </c>
    </row>
    <row r="31" spans="1:2">
      <c r="A31" s="10">
        <v>2</v>
      </c>
      <c r="B31" s="429" t="s">
        <v>28</v>
      </c>
    </row>
    <row r="32" spans="1:2">
      <c r="A32" s="10">
        <v>3</v>
      </c>
      <c r="B32" s="429" t="s">
        <v>29</v>
      </c>
    </row>
    <row r="33" ht="28.5" spans="1:2">
      <c r="A33" s="10">
        <v>4</v>
      </c>
      <c r="B33" s="429" t="s">
        <v>30</v>
      </c>
    </row>
    <row r="34" spans="1:2">
      <c r="A34" s="10">
        <v>5</v>
      </c>
      <c r="B34" s="429" t="s">
        <v>31</v>
      </c>
    </row>
    <row r="35" spans="1:2">
      <c r="A35" s="10">
        <v>6</v>
      </c>
      <c r="B35" s="429" t="s">
        <v>32</v>
      </c>
    </row>
    <row r="36" spans="1:2">
      <c r="A36" s="10">
        <v>7</v>
      </c>
      <c r="B36" s="429" t="s">
        <v>33</v>
      </c>
    </row>
    <row r="37" spans="1:2">
      <c r="A37" s="10"/>
      <c r="B37" s="429"/>
    </row>
    <row r="39" spans="1:2">
      <c r="A39" s="435" t="s">
        <v>34</v>
      </c>
      <c r="B39" s="43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293</v>
      </c>
      <c r="H2" s="4"/>
      <c r="I2" s="4" t="s">
        <v>294</v>
      </c>
      <c r="J2" s="4"/>
      <c r="K2" s="6" t="s">
        <v>295</v>
      </c>
      <c r="L2" s="60" t="s">
        <v>296</v>
      </c>
      <c r="M2" s="24" t="s">
        <v>297</v>
      </c>
    </row>
    <row r="3" s="1" customFormat="1" ht="16.5" spans="1:13">
      <c r="A3" s="4"/>
      <c r="B3" s="7"/>
      <c r="C3" s="7"/>
      <c r="D3" s="7"/>
      <c r="E3" s="7"/>
      <c r="F3" s="7"/>
      <c r="G3" s="4" t="s">
        <v>298</v>
      </c>
      <c r="H3" s="4" t="s">
        <v>299</v>
      </c>
      <c r="I3" s="4" t="s">
        <v>298</v>
      </c>
      <c r="J3" s="4" t="s">
        <v>299</v>
      </c>
      <c r="K3" s="8"/>
      <c r="L3" s="61"/>
      <c r="M3" s="25"/>
    </row>
    <row r="4" ht="22" customHeight="1" spans="1:13">
      <c r="A4" s="51">
        <v>1</v>
      </c>
      <c r="B4" s="15" t="s">
        <v>277</v>
      </c>
      <c r="C4" s="15" t="s">
        <v>274</v>
      </c>
      <c r="D4" s="15" t="s">
        <v>275</v>
      </c>
      <c r="E4" s="12" t="s">
        <v>118</v>
      </c>
      <c r="F4" s="13" t="s">
        <v>276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5" t="s">
        <v>277</v>
      </c>
      <c r="C5" s="15" t="s">
        <v>279</v>
      </c>
      <c r="D5" s="15" t="s">
        <v>275</v>
      </c>
      <c r="E5" s="15" t="s">
        <v>280</v>
      </c>
      <c r="F5" s="13" t="s">
        <v>276</v>
      </c>
      <c r="G5" s="52">
        <v>0</v>
      </c>
      <c r="H5" s="52">
        <v>0</v>
      </c>
      <c r="I5" s="52">
        <v>0</v>
      </c>
      <c r="J5" s="52">
        <v>0</v>
      </c>
      <c r="K5" s="56"/>
      <c r="L5" s="9"/>
      <c r="M5" s="9"/>
    </row>
    <row r="6" ht="22" customHeight="1" spans="1:13">
      <c r="A6" s="51">
        <v>3</v>
      </c>
      <c r="B6" s="15" t="s">
        <v>277</v>
      </c>
      <c r="C6" s="15" t="s">
        <v>281</v>
      </c>
      <c r="D6" s="15" t="s">
        <v>275</v>
      </c>
      <c r="E6" s="15" t="s">
        <v>121</v>
      </c>
      <c r="F6" s="13" t="s">
        <v>276</v>
      </c>
      <c r="G6" s="52">
        <v>0</v>
      </c>
      <c r="H6" s="52">
        <v>0</v>
      </c>
      <c r="I6" s="52">
        <v>-0.01</v>
      </c>
      <c r="J6" s="52">
        <v>0</v>
      </c>
      <c r="K6" s="56"/>
      <c r="L6" s="9"/>
      <c r="M6" s="9"/>
    </row>
    <row r="7" ht="22" customHeight="1" spans="1:13">
      <c r="A7" s="51">
        <v>4</v>
      </c>
      <c r="B7" s="15" t="s">
        <v>277</v>
      </c>
      <c r="C7" s="15" t="s">
        <v>282</v>
      </c>
      <c r="D7" s="15" t="s">
        <v>275</v>
      </c>
      <c r="E7" s="15" t="s">
        <v>283</v>
      </c>
      <c r="F7" s="13" t="s">
        <v>276</v>
      </c>
      <c r="G7" s="52">
        <v>0</v>
      </c>
      <c r="H7" s="52">
        <v>-0.01</v>
      </c>
      <c r="I7" s="52">
        <v>0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5" t="s">
        <v>277</v>
      </c>
      <c r="C8" s="15" t="s">
        <v>284</v>
      </c>
      <c r="D8" s="15" t="s">
        <v>275</v>
      </c>
      <c r="E8" s="15" t="s">
        <v>285</v>
      </c>
      <c r="F8" s="13" t="s">
        <v>276</v>
      </c>
      <c r="G8" s="52">
        <v>0</v>
      </c>
      <c r="H8" s="52">
        <v>0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5" t="s">
        <v>277</v>
      </c>
      <c r="C9" s="15" t="s">
        <v>286</v>
      </c>
      <c r="D9" s="15" t="s">
        <v>275</v>
      </c>
      <c r="E9" s="15" t="s">
        <v>287</v>
      </c>
      <c r="F9" s="13" t="s">
        <v>276</v>
      </c>
      <c r="G9" s="52">
        <v>-0.01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5" t="s">
        <v>277</v>
      </c>
      <c r="C10" s="15" t="s">
        <v>288</v>
      </c>
      <c r="D10" s="15" t="s">
        <v>275</v>
      </c>
      <c r="E10" s="15" t="s">
        <v>119</v>
      </c>
      <c r="F10" s="13" t="s">
        <v>276</v>
      </c>
      <c r="G10" s="52">
        <v>0</v>
      </c>
      <c r="H10" s="52">
        <v>0</v>
      </c>
      <c r="I10" s="52">
        <v>0</v>
      </c>
      <c r="J10" s="52">
        <v>0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300</v>
      </c>
      <c r="B12" s="19"/>
      <c r="C12" s="19"/>
      <c r="D12" s="54"/>
      <c r="E12" s="20"/>
      <c r="F12" s="55"/>
      <c r="G12" s="28"/>
      <c r="H12" s="18" t="s">
        <v>290</v>
      </c>
      <c r="I12" s="19"/>
      <c r="J12" s="19"/>
      <c r="K12" s="20"/>
      <c r="L12" s="62"/>
      <c r="M12" s="26"/>
    </row>
    <row r="13" ht="84" customHeight="1" spans="1:13">
      <c r="A13" s="58" t="s">
        <v>301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5" t="s">
        <v>304</v>
      </c>
      <c r="H2" s="36"/>
      <c r="I2" s="47"/>
      <c r="J2" s="35" t="s">
        <v>305</v>
      </c>
      <c r="K2" s="36"/>
      <c r="L2" s="47"/>
      <c r="M2" s="35" t="s">
        <v>306</v>
      </c>
      <c r="N2" s="36"/>
      <c r="O2" s="47"/>
      <c r="P2" s="35" t="s">
        <v>307</v>
      </c>
      <c r="Q2" s="36"/>
      <c r="R2" s="47"/>
      <c r="S2" s="36" t="s">
        <v>308</v>
      </c>
      <c r="T2" s="36"/>
      <c r="U2" s="47"/>
      <c r="V2" s="31" t="s">
        <v>309</v>
      </c>
      <c r="W2" s="31" t="s">
        <v>273</v>
      </c>
    </row>
    <row r="3" s="1" customFormat="1" ht="16.5" spans="1:23">
      <c r="A3" s="7"/>
      <c r="B3" s="37"/>
      <c r="C3" s="37"/>
      <c r="D3" s="37"/>
      <c r="E3" s="37"/>
      <c r="F3" s="37"/>
      <c r="G3" s="4" t="s">
        <v>310</v>
      </c>
      <c r="H3" s="4" t="s">
        <v>67</v>
      </c>
      <c r="I3" s="4" t="s">
        <v>264</v>
      </c>
      <c r="J3" s="4" t="s">
        <v>310</v>
      </c>
      <c r="K3" s="4" t="s">
        <v>67</v>
      </c>
      <c r="L3" s="4" t="s">
        <v>264</v>
      </c>
      <c r="M3" s="4" t="s">
        <v>310</v>
      </c>
      <c r="N3" s="4" t="s">
        <v>67</v>
      </c>
      <c r="O3" s="4" t="s">
        <v>264</v>
      </c>
      <c r="P3" s="4" t="s">
        <v>310</v>
      </c>
      <c r="Q3" s="4" t="s">
        <v>67</v>
      </c>
      <c r="R3" s="4" t="s">
        <v>264</v>
      </c>
      <c r="S3" s="4" t="s">
        <v>310</v>
      </c>
      <c r="T3" s="4" t="s">
        <v>67</v>
      </c>
      <c r="U3" s="4" t="s">
        <v>264</v>
      </c>
      <c r="V3" s="50"/>
      <c r="W3" s="50"/>
    </row>
    <row r="4" ht="20" customHeight="1" spans="1:23">
      <c r="A4" s="27" t="s">
        <v>311</v>
      </c>
      <c r="B4" s="15" t="s">
        <v>277</v>
      </c>
      <c r="C4" s="15" t="s">
        <v>274</v>
      </c>
      <c r="D4" s="38" t="s">
        <v>275</v>
      </c>
      <c r="E4" s="12" t="s">
        <v>118</v>
      </c>
      <c r="F4" s="13" t="s">
        <v>276</v>
      </c>
      <c r="G4" s="39" t="s">
        <v>312</v>
      </c>
      <c r="H4" s="39"/>
      <c r="I4" s="39" t="s">
        <v>313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314</v>
      </c>
      <c r="W4" s="9"/>
    </row>
    <row r="5" ht="20" customHeight="1" spans="1:23">
      <c r="A5" s="27" t="s">
        <v>311</v>
      </c>
      <c r="B5" s="15" t="s">
        <v>277</v>
      </c>
      <c r="C5" s="15" t="s">
        <v>279</v>
      </c>
      <c r="D5" s="38" t="s">
        <v>275</v>
      </c>
      <c r="E5" s="15" t="s">
        <v>280</v>
      </c>
      <c r="F5" s="13" t="s">
        <v>276</v>
      </c>
      <c r="G5" s="40" t="s">
        <v>315</v>
      </c>
      <c r="H5" s="41"/>
      <c r="I5" s="49"/>
      <c r="J5" s="40" t="s">
        <v>316</v>
      </c>
      <c r="K5" s="41"/>
      <c r="L5" s="49"/>
      <c r="M5" s="35" t="s">
        <v>317</v>
      </c>
      <c r="N5" s="36"/>
      <c r="O5" s="47"/>
      <c r="P5" s="35" t="s">
        <v>318</v>
      </c>
      <c r="Q5" s="36"/>
      <c r="R5" s="47"/>
      <c r="S5" s="36" t="s">
        <v>319</v>
      </c>
      <c r="T5" s="36"/>
      <c r="U5" s="47"/>
      <c r="V5" s="9"/>
      <c r="W5" s="9"/>
    </row>
    <row r="6" ht="20" customHeight="1" spans="1:23">
      <c r="A6" s="27" t="s">
        <v>311</v>
      </c>
      <c r="B6" s="15" t="s">
        <v>277</v>
      </c>
      <c r="C6" s="15" t="s">
        <v>281</v>
      </c>
      <c r="D6" s="38" t="s">
        <v>275</v>
      </c>
      <c r="E6" s="15" t="s">
        <v>121</v>
      </c>
      <c r="F6" s="13" t="s">
        <v>276</v>
      </c>
      <c r="G6" s="42" t="s">
        <v>310</v>
      </c>
      <c r="H6" s="42" t="s">
        <v>67</v>
      </c>
      <c r="I6" s="42" t="s">
        <v>264</v>
      </c>
      <c r="J6" s="42" t="s">
        <v>310</v>
      </c>
      <c r="K6" s="42" t="s">
        <v>67</v>
      </c>
      <c r="L6" s="42" t="s">
        <v>264</v>
      </c>
      <c r="M6" s="4" t="s">
        <v>310</v>
      </c>
      <c r="N6" s="4" t="s">
        <v>67</v>
      </c>
      <c r="O6" s="4" t="s">
        <v>264</v>
      </c>
      <c r="P6" s="4" t="s">
        <v>310</v>
      </c>
      <c r="Q6" s="4" t="s">
        <v>67</v>
      </c>
      <c r="R6" s="4" t="s">
        <v>264</v>
      </c>
      <c r="S6" s="4" t="s">
        <v>310</v>
      </c>
      <c r="T6" s="4" t="s">
        <v>67</v>
      </c>
      <c r="U6" s="4" t="s">
        <v>264</v>
      </c>
      <c r="V6" s="9"/>
      <c r="W6" s="9"/>
    </row>
    <row r="7" ht="20" customHeight="1" spans="1:23">
      <c r="A7" s="27" t="s">
        <v>311</v>
      </c>
      <c r="B7" s="15" t="s">
        <v>277</v>
      </c>
      <c r="C7" s="15" t="s">
        <v>282</v>
      </c>
      <c r="D7" s="38" t="s">
        <v>275</v>
      </c>
      <c r="E7" s="15" t="s">
        <v>283</v>
      </c>
      <c r="F7" s="13" t="s">
        <v>276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311</v>
      </c>
      <c r="B8" s="15" t="s">
        <v>277</v>
      </c>
      <c r="C8" s="15" t="s">
        <v>284</v>
      </c>
      <c r="D8" s="38" t="s">
        <v>275</v>
      </c>
      <c r="E8" s="15" t="s">
        <v>285</v>
      </c>
      <c r="F8" s="13" t="s">
        <v>276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311</v>
      </c>
      <c r="B9" s="15" t="s">
        <v>277</v>
      </c>
      <c r="C9" s="15" t="s">
        <v>286</v>
      </c>
      <c r="D9" s="38" t="s">
        <v>275</v>
      </c>
      <c r="E9" s="15" t="s">
        <v>287</v>
      </c>
      <c r="F9" s="13" t="s">
        <v>276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311</v>
      </c>
      <c r="B10" s="15" t="s">
        <v>277</v>
      </c>
      <c r="C10" s="15" t="s">
        <v>288</v>
      </c>
      <c r="D10" s="38" t="s">
        <v>275</v>
      </c>
      <c r="E10" s="15" t="s">
        <v>119</v>
      </c>
      <c r="F10" s="13" t="s">
        <v>276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300</v>
      </c>
      <c r="B13" s="19"/>
      <c r="C13" s="19"/>
      <c r="D13" s="19"/>
      <c r="E13" s="20"/>
      <c r="F13" s="21"/>
      <c r="G13" s="28"/>
      <c r="H13" s="34"/>
      <c r="I13" s="34"/>
      <c r="J13" s="18" t="s">
        <v>290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320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322</v>
      </c>
      <c r="B2" s="31" t="s">
        <v>260</v>
      </c>
      <c r="C2" s="31" t="s">
        <v>261</v>
      </c>
      <c r="D2" s="31" t="s">
        <v>262</v>
      </c>
      <c r="E2" s="31" t="s">
        <v>263</v>
      </c>
      <c r="F2" s="31" t="s">
        <v>264</v>
      </c>
      <c r="G2" s="30" t="s">
        <v>323</v>
      </c>
      <c r="H2" s="30" t="s">
        <v>324</v>
      </c>
      <c r="I2" s="30" t="s">
        <v>325</v>
      </c>
      <c r="J2" s="30" t="s">
        <v>324</v>
      </c>
      <c r="K2" s="30" t="s">
        <v>326</v>
      </c>
      <c r="L2" s="30" t="s">
        <v>324</v>
      </c>
      <c r="M2" s="31" t="s">
        <v>309</v>
      </c>
      <c r="N2" s="31" t="s">
        <v>273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322</v>
      </c>
      <c r="B4" s="33" t="s">
        <v>327</v>
      </c>
      <c r="C4" s="33" t="s">
        <v>310</v>
      </c>
      <c r="D4" s="33" t="s">
        <v>262</v>
      </c>
      <c r="E4" s="31" t="s">
        <v>263</v>
      </c>
      <c r="F4" s="31" t="s">
        <v>264</v>
      </c>
      <c r="G4" s="30" t="s">
        <v>323</v>
      </c>
      <c r="H4" s="30" t="s">
        <v>324</v>
      </c>
      <c r="I4" s="30" t="s">
        <v>325</v>
      </c>
      <c r="J4" s="30" t="s">
        <v>324</v>
      </c>
      <c r="K4" s="30" t="s">
        <v>326</v>
      </c>
      <c r="L4" s="30" t="s">
        <v>324</v>
      </c>
      <c r="M4" s="31" t="s">
        <v>309</v>
      </c>
      <c r="N4" s="31" t="s">
        <v>273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328</v>
      </c>
      <c r="B11" s="19"/>
      <c r="C11" s="19"/>
      <c r="D11" s="20"/>
      <c r="E11" s="21"/>
      <c r="F11" s="34"/>
      <c r="G11" s="28"/>
      <c r="H11" s="34"/>
      <c r="I11" s="18" t="s">
        <v>329</v>
      </c>
      <c r="J11" s="19"/>
      <c r="K11" s="19"/>
      <c r="L11" s="19"/>
      <c r="M11" s="19"/>
      <c r="N11" s="26"/>
    </row>
    <row r="12" ht="16.5" spans="1:14">
      <c r="A12" s="22" t="s">
        <v>330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9" sqref="H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332</v>
      </c>
      <c r="H2" s="4" t="s">
        <v>333</v>
      </c>
      <c r="I2" s="4" t="s">
        <v>334</v>
      </c>
      <c r="J2" s="4" t="s">
        <v>335</v>
      </c>
      <c r="K2" s="5" t="s">
        <v>309</v>
      </c>
      <c r="L2" s="5" t="s">
        <v>273</v>
      </c>
    </row>
    <row r="3" ht="18.75" spans="1:12">
      <c r="A3" s="27" t="s">
        <v>311</v>
      </c>
      <c r="B3" s="15" t="s">
        <v>277</v>
      </c>
      <c r="C3" s="15" t="s">
        <v>274</v>
      </c>
      <c r="D3" s="15" t="s">
        <v>275</v>
      </c>
      <c r="E3" s="12" t="s">
        <v>118</v>
      </c>
      <c r="F3" s="13" t="s">
        <v>276</v>
      </c>
      <c r="G3" s="9" t="s">
        <v>336</v>
      </c>
      <c r="H3" s="9" t="s">
        <v>337</v>
      </c>
      <c r="I3" s="9"/>
      <c r="J3" s="9"/>
      <c r="K3" s="29" t="s">
        <v>338</v>
      </c>
      <c r="L3" s="9" t="s">
        <v>278</v>
      </c>
    </row>
    <row r="4" spans="1:12">
      <c r="A4" s="27" t="s">
        <v>311</v>
      </c>
      <c r="B4" s="15" t="s">
        <v>277</v>
      </c>
      <c r="C4" s="15" t="s">
        <v>279</v>
      </c>
      <c r="D4" s="15" t="s">
        <v>275</v>
      </c>
      <c r="E4" s="15" t="s">
        <v>280</v>
      </c>
      <c r="F4" s="13" t="s">
        <v>276</v>
      </c>
      <c r="G4" s="9" t="s">
        <v>336</v>
      </c>
      <c r="H4" s="9" t="s">
        <v>337</v>
      </c>
      <c r="I4" s="9"/>
      <c r="J4" s="9"/>
      <c r="K4" s="29" t="s">
        <v>338</v>
      </c>
      <c r="L4" s="9" t="s">
        <v>278</v>
      </c>
    </row>
    <row r="5" spans="1:12">
      <c r="A5" s="27" t="s">
        <v>311</v>
      </c>
      <c r="B5" s="15" t="s">
        <v>277</v>
      </c>
      <c r="C5" s="15" t="s">
        <v>281</v>
      </c>
      <c r="D5" s="15" t="s">
        <v>275</v>
      </c>
      <c r="E5" s="15" t="s">
        <v>121</v>
      </c>
      <c r="F5" s="13" t="s">
        <v>276</v>
      </c>
      <c r="G5" s="9" t="s">
        <v>336</v>
      </c>
      <c r="H5" s="9" t="s">
        <v>337</v>
      </c>
      <c r="I5" s="9"/>
      <c r="J5" s="9"/>
      <c r="K5" s="29" t="s">
        <v>338</v>
      </c>
      <c r="L5" s="9" t="s">
        <v>278</v>
      </c>
    </row>
    <row r="6" spans="1:12">
      <c r="A6" s="27" t="s">
        <v>311</v>
      </c>
      <c r="B6" s="15" t="s">
        <v>277</v>
      </c>
      <c r="C6" s="15" t="s">
        <v>282</v>
      </c>
      <c r="D6" s="15" t="s">
        <v>275</v>
      </c>
      <c r="E6" s="15" t="s">
        <v>283</v>
      </c>
      <c r="F6" s="13" t="s">
        <v>276</v>
      </c>
      <c r="G6" s="9" t="s">
        <v>336</v>
      </c>
      <c r="H6" s="9" t="s">
        <v>337</v>
      </c>
      <c r="I6" s="9"/>
      <c r="J6" s="9"/>
      <c r="K6" s="29" t="s">
        <v>338</v>
      </c>
      <c r="L6" s="9" t="s">
        <v>278</v>
      </c>
    </row>
    <row r="7" spans="1:12">
      <c r="A7" s="27" t="s">
        <v>311</v>
      </c>
      <c r="B7" s="15" t="s">
        <v>277</v>
      </c>
      <c r="C7" s="15" t="s">
        <v>284</v>
      </c>
      <c r="D7" s="15" t="s">
        <v>275</v>
      </c>
      <c r="E7" s="15" t="s">
        <v>285</v>
      </c>
      <c r="F7" s="13" t="s">
        <v>276</v>
      </c>
      <c r="G7" s="9" t="s">
        <v>336</v>
      </c>
      <c r="H7" s="9" t="s">
        <v>337</v>
      </c>
      <c r="I7" s="10"/>
      <c r="J7" s="10"/>
      <c r="K7" s="29" t="s">
        <v>338</v>
      </c>
      <c r="L7" s="9" t="s">
        <v>278</v>
      </c>
    </row>
    <row r="8" spans="1:12">
      <c r="A8" s="27" t="s">
        <v>311</v>
      </c>
      <c r="B8" s="15" t="s">
        <v>277</v>
      </c>
      <c r="C8" s="15" t="s">
        <v>286</v>
      </c>
      <c r="D8" s="15" t="s">
        <v>275</v>
      </c>
      <c r="E8" s="15" t="s">
        <v>287</v>
      </c>
      <c r="F8" s="13" t="s">
        <v>276</v>
      </c>
      <c r="G8" s="9" t="s">
        <v>336</v>
      </c>
      <c r="H8" s="9" t="s">
        <v>337</v>
      </c>
      <c r="I8" s="10"/>
      <c r="J8" s="10"/>
      <c r="K8" s="29" t="s">
        <v>338</v>
      </c>
      <c r="L8" s="9" t="s">
        <v>278</v>
      </c>
    </row>
    <row r="9" spans="1:12">
      <c r="A9" s="27" t="s">
        <v>311</v>
      </c>
      <c r="B9" s="15" t="s">
        <v>277</v>
      </c>
      <c r="C9" s="15" t="s">
        <v>288</v>
      </c>
      <c r="D9" s="15" t="s">
        <v>275</v>
      </c>
      <c r="E9" s="15" t="s">
        <v>119</v>
      </c>
      <c r="F9" s="13" t="s">
        <v>276</v>
      </c>
      <c r="G9" s="9" t="s">
        <v>336</v>
      </c>
      <c r="H9" s="9" t="s">
        <v>337</v>
      </c>
      <c r="I9" s="10"/>
      <c r="J9" s="10"/>
      <c r="K9" s="29" t="s">
        <v>338</v>
      </c>
      <c r="L9" s="9" t="s">
        <v>278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339</v>
      </c>
      <c r="B11" s="19"/>
      <c r="C11" s="19"/>
      <c r="D11" s="19"/>
      <c r="E11" s="20"/>
      <c r="F11" s="21"/>
      <c r="G11" s="28"/>
      <c r="H11" s="18" t="s">
        <v>340</v>
      </c>
      <c r="I11" s="19"/>
      <c r="J11" s="19"/>
      <c r="K11" s="19"/>
      <c r="L11" s="26"/>
    </row>
    <row r="12" ht="16.5" spans="1:12">
      <c r="A12" s="22" t="s">
        <v>341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310</v>
      </c>
      <c r="D2" s="5" t="s">
        <v>262</v>
      </c>
      <c r="E2" s="5" t="s">
        <v>263</v>
      </c>
      <c r="F2" s="4" t="s">
        <v>343</v>
      </c>
      <c r="G2" s="4" t="s">
        <v>294</v>
      </c>
      <c r="H2" s="6" t="s">
        <v>295</v>
      </c>
      <c r="I2" s="24" t="s">
        <v>297</v>
      </c>
    </row>
    <row r="3" s="1" customFormat="1" ht="16.5" spans="1:9">
      <c r="A3" s="4"/>
      <c r="B3" s="7"/>
      <c r="C3" s="7"/>
      <c r="D3" s="7"/>
      <c r="E3" s="7"/>
      <c r="F3" s="4" t="s">
        <v>344</v>
      </c>
      <c r="G3" s="4" t="s">
        <v>298</v>
      </c>
      <c r="H3" s="8"/>
      <c r="I3" s="25"/>
    </row>
    <row r="4" ht="20" customHeight="1" spans="1:9">
      <c r="A4" s="9">
        <v>1</v>
      </c>
      <c r="B4" s="10" t="s">
        <v>313</v>
      </c>
      <c r="C4" s="11" t="s">
        <v>345</v>
      </c>
      <c r="D4" s="12" t="s">
        <v>118</v>
      </c>
      <c r="E4" s="13" t="s">
        <v>276</v>
      </c>
      <c r="F4" s="14">
        <v>-0.015</v>
      </c>
      <c r="G4" s="14">
        <v>-0.025</v>
      </c>
      <c r="H4" s="9"/>
      <c r="I4" s="9" t="s">
        <v>278</v>
      </c>
    </row>
    <row r="5" ht="20" customHeight="1" spans="1:9">
      <c r="A5" s="9">
        <v>2</v>
      </c>
      <c r="B5" s="10" t="s">
        <v>313</v>
      </c>
      <c r="C5" s="11" t="s">
        <v>345</v>
      </c>
      <c r="D5" s="15" t="s">
        <v>280</v>
      </c>
      <c r="E5" s="13" t="s">
        <v>276</v>
      </c>
      <c r="F5" s="16">
        <v>-0.05</v>
      </c>
      <c r="G5" s="14">
        <v>-0.03</v>
      </c>
      <c r="H5" s="9"/>
      <c r="I5" s="9" t="s">
        <v>278</v>
      </c>
    </row>
    <row r="6" ht="20" customHeight="1" spans="1:9">
      <c r="A6" s="9">
        <v>3</v>
      </c>
      <c r="B6" s="10" t="s">
        <v>313</v>
      </c>
      <c r="C6" s="11" t="s">
        <v>345</v>
      </c>
      <c r="D6" s="15" t="s">
        <v>121</v>
      </c>
      <c r="E6" s="13" t="s">
        <v>276</v>
      </c>
      <c r="F6" s="14">
        <v>-0.04</v>
      </c>
      <c r="G6" s="14">
        <v>-0.03</v>
      </c>
      <c r="H6" s="9"/>
      <c r="I6" s="9" t="s">
        <v>278</v>
      </c>
    </row>
    <row r="7" ht="20" customHeight="1" spans="1:10">
      <c r="A7" s="9">
        <v>4</v>
      </c>
      <c r="B7" s="10" t="s">
        <v>313</v>
      </c>
      <c r="C7" s="11" t="s">
        <v>345</v>
      </c>
      <c r="D7" s="15" t="s">
        <v>283</v>
      </c>
      <c r="E7" s="13" t="s">
        <v>276</v>
      </c>
      <c r="F7" s="17">
        <v>-0.07</v>
      </c>
      <c r="G7" s="14">
        <v>-0.035</v>
      </c>
      <c r="H7" s="9"/>
      <c r="I7" s="9" t="s">
        <v>346</v>
      </c>
      <c r="J7" t="s">
        <v>347</v>
      </c>
    </row>
    <row r="8" ht="20" customHeight="1" spans="1:9">
      <c r="A8" s="9">
        <v>5</v>
      </c>
      <c r="B8" s="10" t="s">
        <v>313</v>
      </c>
      <c r="C8" s="11" t="s">
        <v>345</v>
      </c>
      <c r="D8" s="15" t="s">
        <v>285</v>
      </c>
      <c r="E8" s="13" t="s">
        <v>276</v>
      </c>
      <c r="F8" s="14">
        <v>-0.04</v>
      </c>
      <c r="G8" s="14">
        <v>-0.03</v>
      </c>
      <c r="H8" s="9"/>
      <c r="I8" s="9" t="s">
        <v>278</v>
      </c>
    </row>
    <row r="9" ht="20" customHeight="1" spans="1:9">
      <c r="A9" s="9">
        <v>6</v>
      </c>
      <c r="B9" s="10" t="s">
        <v>313</v>
      </c>
      <c r="C9" s="11" t="s">
        <v>345</v>
      </c>
      <c r="D9" s="15" t="s">
        <v>287</v>
      </c>
      <c r="E9" s="13" t="s">
        <v>276</v>
      </c>
      <c r="F9" s="14">
        <v>-0.015</v>
      </c>
      <c r="G9" s="14">
        <v>-0.025</v>
      </c>
      <c r="H9" s="10"/>
      <c r="I9" s="9" t="s">
        <v>278</v>
      </c>
    </row>
    <row r="10" ht="20" customHeight="1" spans="1:9">
      <c r="A10" s="9">
        <v>7</v>
      </c>
      <c r="B10" s="10" t="s">
        <v>313</v>
      </c>
      <c r="C10" s="11" t="s">
        <v>345</v>
      </c>
      <c r="D10" s="15" t="s">
        <v>119</v>
      </c>
      <c r="E10" s="13" t="s">
        <v>276</v>
      </c>
      <c r="F10" s="14">
        <v>-0.04</v>
      </c>
      <c r="G10" s="14">
        <v>-0.03</v>
      </c>
      <c r="H10" s="10"/>
      <c r="I10" s="9" t="s">
        <v>278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348</v>
      </c>
      <c r="B12" s="19"/>
      <c r="C12" s="19"/>
      <c r="D12" s="20"/>
      <c r="E12" s="21"/>
      <c r="F12" s="18" t="s">
        <v>349</v>
      </c>
      <c r="G12" s="19"/>
      <c r="H12" s="20"/>
      <c r="I12" s="26"/>
    </row>
    <row r="13" ht="16.5" spans="1:9">
      <c r="A13" s="22" t="s">
        <v>350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35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21"/>
    </row>
    <row r="4" ht="27.95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3" t="s">
        <v>41</v>
      </c>
      <c r="G4" s="413" t="s">
        <v>42</v>
      </c>
      <c r="H4" s="408" t="s">
        <v>41</v>
      </c>
      <c r="I4" s="422" t="s">
        <v>42</v>
      </c>
    </row>
    <row r="5" ht="27.95" customHeight="1" spans="2:9">
      <c r="B5" s="414" t="s">
        <v>43</v>
      </c>
      <c r="C5" s="10">
        <v>13</v>
      </c>
      <c r="D5" s="10">
        <v>0</v>
      </c>
      <c r="E5" s="10">
        <v>1</v>
      </c>
      <c r="F5" s="415">
        <v>0</v>
      </c>
      <c r="G5" s="415">
        <v>1</v>
      </c>
      <c r="H5" s="10">
        <v>1</v>
      </c>
      <c r="I5" s="423">
        <v>2</v>
      </c>
    </row>
    <row r="6" ht="27.95" customHeight="1" spans="2:9">
      <c r="B6" s="414" t="s">
        <v>44</v>
      </c>
      <c r="C6" s="10">
        <v>20</v>
      </c>
      <c r="D6" s="10">
        <v>0</v>
      </c>
      <c r="E6" s="10">
        <v>1</v>
      </c>
      <c r="F6" s="415">
        <v>1</v>
      </c>
      <c r="G6" s="415">
        <v>2</v>
      </c>
      <c r="H6" s="10">
        <v>2</v>
      </c>
      <c r="I6" s="423">
        <v>3</v>
      </c>
    </row>
    <row r="7" ht="27.95" customHeight="1" spans="2:9">
      <c r="B7" s="414" t="s">
        <v>45</v>
      </c>
      <c r="C7" s="10">
        <v>32</v>
      </c>
      <c r="D7" s="10">
        <v>0</v>
      </c>
      <c r="E7" s="10">
        <v>1</v>
      </c>
      <c r="F7" s="415">
        <v>2</v>
      </c>
      <c r="G7" s="415">
        <v>3</v>
      </c>
      <c r="H7" s="10">
        <v>3</v>
      </c>
      <c r="I7" s="423">
        <v>4</v>
      </c>
    </row>
    <row r="8" ht="27.95" customHeight="1" spans="2:9">
      <c r="B8" s="414" t="s">
        <v>46</v>
      </c>
      <c r="C8" s="10">
        <v>50</v>
      </c>
      <c r="D8" s="10">
        <v>1</v>
      </c>
      <c r="E8" s="10">
        <v>2</v>
      </c>
      <c r="F8" s="415">
        <v>3</v>
      </c>
      <c r="G8" s="415">
        <v>4</v>
      </c>
      <c r="H8" s="10">
        <v>5</v>
      </c>
      <c r="I8" s="423">
        <v>6</v>
      </c>
    </row>
    <row r="9" ht="27.95" customHeight="1" spans="2:9">
      <c r="B9" s="414" t="s">
        <v>47</v>
      </c>
      <c r="C9" s="10">
        <v>80</v>
      </c>
      <c r="D9" s="10">
        <v>2</v>
      </c>
      <c r="E9" s="10">
        <v>3</v>
      </c>
      <c r="F9" s="415">
        <v>5</v>
      </c>
      <c r="G9" s="415">
        <v>6</v>
      </c>
      <c r="H9" s="10">
        <v>7</v>
      </c>
      <c r="I9" s="423">
        <v>8</v>
      </c>
    </row>
    <row r="10" ht="27.95" customHeight="1" spans="2:9">
      <c r="B10" s="414" t="s">
        <v>48</v>
      </c>
      <c r="C10" s="10">
        <v>125</v>
      </c>
      <c r="D10" s="10">
        <v>3</v>
      </c>
      <c r="E10" s="10">
        <v>4</v>
      </c>
      <c r="F10" s="415">
        <v>7</v>
      </c>
      <c r="G10" s="415">
        <v>8</v>
      </c>
      <c r="H10" s="10">
        <v>10</v>
      </c>
      <c r="I10" s="423">
        <v>11</v>
      </c>
    </row>
    <row r="11" ht="27.95" customHeight="1" spans="2:9">
      <c r="B11" s="414" t="s">
        <v>49</v>
      </c>
      <c r="C11" s="10">
        <v>200</v>
      </c>
      <c r="D11" s="10">
        <v>5</v>
      </c>
      <c r="E11" s="10">
        <v>6</v>
      </c>
      <c r="F11" s="415">
        <v>10</v>
      </c>
      <c r="G11" s="415">
        <v>11</v>
      </c>
      <c r="H11" s="10">
        <v>14</v>
      </c>
      <c r="I11" s="423">
        <v>15</v>
      </c>
    </row>
    <row r="12" ht="27.95" customHeight="1" spans="2:9">
      <c r="B12" s="416" t="s">
        <v>50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51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topLeftCell="A15" workbookViewId="0">
      <selection activeCell="N22" sqref="N22"/>
    </sheetView>
  </sheetViews>
  <sheetFormatPr defaultColWidth="10.375" defaultRowHeight="16.5" customHeight="1"/>
  <cols>
    <col min="1" max="1" width="11.125" style="229" customWidth="1"/>
    <col min="2" max="9" width="10.375" style="229"/>
    <col min="10" max="10" width="8.875" style="229" customWidth="1"/>
    <col min="11" max="11" width="12" style="229" customWidth="1"/>
    <col min="12" max="16384" width="10.375" style="229"/>
  </cols>
  <sheetData>
    <row r="1" ht="21" spans="1:11">
      <c r="A1" s="339" t="s">
        <v>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30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233" t="s">
        <v>57</v>
      </c>
      <c r="I2" s="306" t="s">
        <v>56</v>
      </c>
      <c r="J2" s="306"/>
      <c r="K2" s="307"/>
    </row>
    <row r="3" ht="14.25" spans="1:1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ht="18" customHeight="1" spans="1:11">
      <c r="A4" s="240" t="s">
        <v>61</v>
      </c>
      <c r="B4" s="241" t="s">
        <v>62</v>
      </c>
      <c r="C4" s="242"/>
      <c r="D4" s="240" t="s">
        <v>63</v>
      </c>
      <c r="E4" s="243"/>
      <c r="F4" s="244">
        <v>45657</v>
      </c>
      <c r="G4" s="245"/>
      <c r="H4" s="240" t="s">
        <v>64</v>
      </c>
      <c r="I4" s="243"/>
      <c r="J4" s="145" t="s">
        <v>65</v>
      </c>
      <c r="K4" s="146" t="s">
        <v>66</v>
      </c>
    </row>
    <row r="5" ht="14.25" spans="1:11">
      <c r="A5" s="246" t="s">
        <v>67</v>
      </c>
      <c r="B5" s="145" t="s">
        <v>68</v>
      </c>
      <c r="C5" s="146"/>
      <c r="D5" s="240" t="s">
        <v>69</v>
      </c>
      <c r="E5" s="243"/>
      <c r="F5" s="244">
        <v>45644</v>
      </c>
      <c r="G5" s="245"/>
      <c r="H5" s="240" t="s">
        <v>70</v>
      </c>
      <c r="I5" s="243"/>
      <c r="J5" s="145" t="s">
        <v>65</v>
      </c>
      <c r="K5" s="146" t="s">
        <v>66</v>
      </c>
    </row>
    <row r="6" ht="14.25" spans="1:11">
      <c r="A6" s="240" t="s">
        <v>71</v>
      </c>
      <c r="B6" s="247" t="s">
        <v>72</v>
      </c>
      <c r="C6" s="248">
        <v>6</v>
      </c>
      <c r="D6" s="246" t="s">
        <v>73</v>
      </c>
      <c r="E6" s="249"/>
      <c r="F6" s="244">
        <v>45301</v>
      </c>
      <c r="G6" s="245"/>
      <c r="H6" s="240" t="s">
        <v>74</v>
      </c>
      <c r="I6" s="243"/>
      <c r="J6" s="145" t="s">
        <v>65</v>
      </c>
      <c r="K6" s="146" t="s">
        <v>66</v>
      </c>
    </row>
    <row r="7" ht="14.25" spans="1:11">
      <c r="A7" s="240" t="s">
        <v>75</v>
      </c>
      <c r="B7" s="250">
        <v>40991</v>
      </c>
      <c r="C7" s="251"/>
      <c r="D7" s="246" t="s">
        <v>76</v>
      </c>
      <c r="E7" s="252"/>
      <c r="F7" s="244">
        <v>45306</v>
      </c>
      <c r="G7" s="245"/>
      <c r="H7" s="240" t="s">
        <v>77</v>
      </c>
      <c r="I7" s="243"/>
      <c r="J7" s="145" t="s">
        <v>65</v>
      </c>
      <c r="K7" s="146" t="s">
        <v>66</v>
      </c>
    </row>
    <row r="8" ht="15" spans="1:11">
      <c r="A8" s="253" t="s">
        <v>78</v>
      </c>
      <c r="B8" s="254" t="s">
        <v>79</v>
      </c>
      <c r="C8" s="255"/>
      <c r="D8" s="256" t="s">
        <v>80</v>
      </c>
      <c r="E8" s="257"/>
      <c r="F8" s="258">
        <v>45309</v>
      </c>
      <c r="G8" s="259"/>
      <c r="H8" s="256" t="s">
        <v>81</v>
      </c>
      <c r="I8" s="257"/>
      <c r="J8" s="276" t="s">
        <v>65</v>
      </c>
      <c r="K8" s="308" t="s">
        <v>66</v>
      </c>
    </row>
    <row r="9" ht="15" spans="1:11">
      <c r="A9" s="340" t="s">
        <v>82</v>
      </c>
      <c r="B9" s="341"/>
      <c r="C9" s="341"/>
      <c r="D9" s="342"/>
      <c r="E9" s="342"/>
      <c r="F9" s="342"/>
      <c r="G9" s="342"/>
      <c r="H9" s="342"/>
      <c r="I9" s="342"/>
      <c r="J9" s="342"/>
      <c r="K9" s="387"/>
    </row>
    <row r="10" ht="15" spans="1:11">
      <c r="A10" s="343" t="s">
        <v>83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88"/>
    </row>
    <row r="11" ht="14.25" spans="1:11">
      <c r="A11" s="345" t="s">
        <v>84</v>
      </c>
      <c r="B11" s="346" t="s">
        <v>85</v>
      </c>
      <c r="C11" s="347" t="s">
        <v>86</v>
      </c>
      <c r="D11" s="348"/>
      <c r="E11" s="349" t="s">
        <v>87</v>
      </c>
      <c r="F11" s="346" t="s">
        <v>85</v>
      </c>
      <c r="G11" s="347" t="s">
        <v>86</v>
      </c>
      <c r="H11" s="347" t="s">
        <v>88</v>
      </c>
      <c r="I11" s="349" t="s">
        <v>89</v>
      </c>
      <c r="J11" s="346" t="s">
        <v>85</v>
      </c>
      <c r="K11" s="389" t="s">
        <v>86</v>
      </c>
    </row>
    <row r="12" ht="14.25" spans="1:11">
      <c r="A12" s="246" t="s">
        <v>90</v>
      </c>
      <c r="B12" s="266" t="s">
        <v>85</v>
      </c>
      <c r="C12" s="145" t="s">
        <v>86</v>
      </c>
      <c r="D12" s="252"/>
      <c r="E12" s="249" t="s">
        <v>91</v>
      </c>
      <c r="F12" s="266" t="s">
        <v>85</v>
      </c>
      <c r="G12" s="145" t="s">
        <v>86</v>
      </c>
      <c r="H12" s="145" t="s">
        <v>88</v>
      </c>
      <c r="I12" s="249" t="s">
        <v>92</v>
      </c>
      <c r="J12" s="266" t="s">
        <v>85</v>
      </c>
      <c r="K12" s="146" t="s">
        <v>86</v>
      </c>
    </row>
    <row r="13" ht="14.25" spans="1:11">
      <c r="A13" s="246" t="s">
        <v>93</v>
      </c>
      <c r="B13" s="266" t="s">
        <v>85</v>
      </c>
      <c r="C13" s="145" t="s">
        <v>86</v>
      </c>
      <c r="D13" s="252"/>
      <c r="E13" s="249" t="s">
        <v>94</v>
      </c>
      <c r="F13" s="145" t="s">
        <v>95</v>
      </c>
      <c r="G13" s="145" t="s">
        <v>96</v>
      </c>
      <c r="H13" s="145" t="s">
        <v>88</v>
      </c>
      <c r="I13" s="249" t="s">
        <v>97</v>
      </c>
      <c r="J13" s="266" t="s">
        <v>85</v>
      </c>
      <c r="K13" s="146" t="s">
        <v>86</v>
      </c>
    </row>
    <row r="14" ht="15" spans="1:11">
      <c r="A14" s="256" t="s">
        <v>98</v>
      </c>
      <c r="B14" s="257"/>
      <c r="C14" s="257"/>
      <c r="D14" s="257"/>
      <c r="E14" s="257"/>
      <c r="F14" s="257"/>
      <c r="G14" s="257"/>
      <c r="H14" s="257"/>
      <c r="I14" s="257"/>
      <c r="J14" s="257"/>
      <c r="K14" s="310"/>
    </row>
    <row r="15" ht="15" spans="1:11">
      <c r="A15" s="343" t="s">
        <v>99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88"/>
    </row>
    <row r="16" ht="14.25" spans="1:11">
      <c r="A16" s="350" t="s">
        <v>100</v>
      </c>
      <c r="B16" s="347" t="s">
        <v>95</v>
      </c>
      <c r="C16" s="347" t="s">
        <v>96</v>
      </c>
      <c r="D16" s="351"/>
      <c r="E16" s="352" t="s">
        <v>101</v>
      </c>
      <c r="F16" s="347" t="s">
        <v>95</v>
      </c>
      <c r="G16" s="347" t="s">
        <v>96</v>
      </c>
      <c r="H16" s="353"/>
      <c r="I16" s="352" t="s">
        <v>102</v>
      </c>
      <c r="J16" s="347" t="s">
        <v>95</v>
      </c>
      <c r="K16" s="389" t="s">
        <v>96</v>
      </c>
    </row>
    <row r="17" customHeight="1" spans="1:22">
      <c r="A17" s="283" t="s">
        <v>103</v>
      </c>
      <c r="B17" s="145" t="s">
        <v>95</v>
      </c>
      <c r="C17" s="145" t="s">
        <v>96</v>
      </c>
      <c r="D17" s="354"/>
      <c r="E17" s="284" t="s">
        <v>104</v>
      </c>
      <c r="F17" s="145" t="s">
        <v>95</v>
      </c>
      <c r="G17" s="145" t="s">
        <v>96</v>
      </c>
      <c r="H17" s="355"/>
      <c r="I17" s="284" t="s">
        <v>105</v>
      </c>
      <c r="J17" s="145" t="s">
        <v>95</v>
      </c>
      <c r="K17" s="146" t="s">
        <v>96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56" t="s">
        <v>106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91"/>
    </row>
    <row r="19" s="338" customFormat="1" ht="18" customHeight="1" spans="1:11">
      <c r="A19" s="343" t="s">
        <v>107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88"/>
    </row>
    <row r="20" customHeight="1" spans="1:11">
      <c r="A20" s="358" t="s">
        <v>108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92"/>
    </row>
    <row r="21" ht="21.75" customHeight="1" spans="1:11">
      <c r="A21" s="360" t="s">
        <v>109</v>
      </c>
      <c r="B21" s="361"/>
      <c r="C21" s="361" t="s">
        <v>110</v>
      </c>
      <c r="D21" s="361" t="s">
        <v>111</v>
      </c>
      <c r="E21" s="361" t="s">
        <v>112</v>
      </c>
      <c r="F21" s="361" t="s">
        <v>113</v>
      </c>
      <c r="G21" s="361" t="s">
        <v>114</v>
      </c>
      <c r="H21" s="361" t="s">
        <v>115</v>
      </c>
      <c r="I21" s="361" t="s">
        <v>116</v>
      </c>
      <c r="J21" s="284"/>
      <c r="K21" s="318" t="s">
        <v>117</v>
      </c>
    </row>
    <row r="22" ht="23" customHeight="1" spans="1:11">
      <c r="A22" s="362" t="s">
        <v>118</v>
      </c>
      <c r="B22" s="363"/>
      <c r="C22" s="363"/>
      <c r="D22" s="363" t="s">
        <v>95</v>
      </c>
      <c r="E22" s="363" t="s">
        <v>95</v>
      </c>
      <c r="F22" s="363" t="s">
        <v>95</v>
      </c>
      <c r="G22" s="363" t="s">
        <v>95</v>
      </c>
      <c r="H22" s="363" t="s">
        <v>95</v>
      </c>
      <c r="I22" s="363" t="s">
        <v>95</v>
      </c>
      <c r="J22" s="363"/>
      <c r="K22" s="393"/>
    </row>
    <row r="23" ht="23" customHeight="1" spans="1:11">
      <c r="A23" s="362" t="s">
        <v>119</v>
      </c>
      <c r="B23" s="363"/>
      <c r="C23" s="363"/>
      <c r="D23" s="363" t="s">
        <v>95</v>
      </c>
      <c r="E23" s="363" t="s">
        <v>95</v>
      </c>
      <c r="F23" s="363" t="s">
        <v>95</v>
      </c>
      <c r="G23" s="363" t="s">
        <v>95</v>
      </c>
      <c r="H23" s="363" t="s">
        <v>95</v>
      </c>
      <c r="I23" s="363" t="s">
        <v>95</v>
      </c>
      <c r="J23" s="363"/>
      <c r="K23" s="394"/>
    </row>
    <row r="24" ht="23" customHeight="1" spans="1:11">
      <c r="A24" s="362" t="s">
        <v>120</v>
      </c>
      <c r="B24" s="363"/>
      <c r="C24" s="363"/>
      <c r="D24" s="363" t="s">
        <v>95</v>
      </c>
      <c r="E24" s="363" t="s">
        <v>95</v>
      </c>
      <c r="F24" s="363" t="s">
        <v>95</v>
      </c>
      <c r="G24" s="363" t="s">
        <v>95</v>
      </c>
      <c r="H24" s="363" t="s">
        <v>95</v>
      </c>
      <c r="I24" s="363" t="s">
        <v>95</v>
      </c>
      <c r="J24" s="363"/>
      <c r="K24" s="394"/>
    </row>
    <row r="25" ht="23" customHeight="1" spans="1:11">
      <c r="A25" s="362" t="s">
        <v>121</v>
      </c>
      <c r="B25" s="363"/>
      <c r="C25" s="363"/>
      <c r="D25" s="363" t="s">
        <v>95</v>
      </c>
      <c r="E25" s="363" t="s">
        <v>95</v>
      </c>
      <c r="F25" s="363" t="s">
        <v>95</v>
      </c>
      <c r="G25" s="363" t="s">
        <v>95</v>
      </c>
      <c r="H25" s="363" t="s">
        <v>95</v>
      </c>
      <c r="I25" s="363" t="s">
        <v>95</v>
      </c>
      <c r="J25" s="363"/>
      <c r="K25" s="394"/>
    </row>
    <row r="26" ht="23" customHeight="1" spans="1:11">
      <c r="A26" s="364"/>
      <c r="B26" s="363"/>
      <c r="C26" s="363"/>
      <c r="D26" s="363"/>
      <c r="E26" s="363"/>
      <c r="F26" s="363"/>
      <c r="G26" s="363"/>
      <c r="H26" s="363"/>
      <c r="I26" s="363"/>
      <c r="J26" s="363"/>
      <c r="K26" s="394"/>
    </row>
    <row r="27" ht="18" customHeight="1" spans="1:11">
      <c r="A27" s="365" t="s">
        <v>122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95"/>
    </row>
    <row r="28" ht="18.75" customHeight="1" spans="1:11">
      <c r="A28" s="367" t="s">
        <v>123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96"/>
    </row>
    <row r="29" ht="18.75" customHeight="1" spans="1:11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397"/>
    </row>
    <row r="30" ht="18" customHeight="1" spans="1:11">
      <c r="A30" s="365" t="s">
        <v>124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95"/>
    </row>
    <row r="31" ht="14.25" spans="1:11">
      <c r="A31" s="371" t="s">
        <v>125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98"/>
    </row>
    <row r="32" ht="15" spans="1:11">
      <c r="A32" s="153" t="s">
        <v>126</v>
      </c>
      <c r="B32" s="154"/>
      <c r="C32" s="145" t="s">
        <v>65</v>
      </c>
      <c r="D32" s="145" t="s">
        <v>66</v>
      </c>
      <c r="E32" s="373" t="s">
        <v>127</v>
      </c>
      <c r="F32" s="374"/>
      <c r="G32" s="374"/>
      <c r="H32" s="374"/>
      <c r="I32" s="374"/>
      <c r="J32" s="374"/>
      <c r="K32" s="399"/>
    </row>
    <row r="33" ht="15" spans="1:11">
      <c r="A33" s="375" t="s">
        <v>128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5"/>
    </row>
    <row r="34" ht="21" customHeight="1" spans="1:11">
      <c r="A34" s="376" t="s">
        <v>129</v>
      </c>
      <c r="B34" s="377"/>
      <c r="C34" s="377"/>
      <c r="D34" s="377"/>
      <c r="E34" s="377"/>
      <c r="F34" s="377"/>
      <c r="G34" s="377"/>
      <c r="H34" s="377"/>
      <c r="I34" s="377"/>
      <c r="J34" s="377"/>
      <c r="K34" s="400"/>
    </row>
    <row r="35" ht="21" customHeight="1" spans="1:11">
      <c r="A35" s="291" t="s">
        <v>130</v>
      </c>
      <c r="B35" s="292"/>
      <c r="C35" s="292"/>
      <c r="D35" s="292"/>
      <c r="E35" s="292"/>
      <c r="F35" s="292"/>
      <c r="G35" s="292"/>
      <c r="H35" s="292"/>
      <c r="I35" s="292"/>
      <c r="J35" s="292"/>
      <c r="K35" s="321"/>
    </row>
    <row r="36" ht="21" customHeight="1" spans="1:11">
      <c r="A36" s="291" t="s">
        <v>131</v>
      </c>
      <c r="B36" s="292"/>
      <c r="C36" s="292"/>
      <c r="D36" s="292"/>
      <c r="E36" s="292"/>
      <c r="F36" s="292"/>
      <c r="G36" s="292"/>
      <c r="H36" s="292"/>
      <c r="I36" s="292"/>
      <c r="J36" s="292"/>
      <c r="K36" s="321"/>
    </row>
    <row r="37" ht="21" customHeight="1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321"/>
    </row>
    <row r="38" ht="21" customHeight="1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321"/>
    </row>
    <row r="39" ht="21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321"/>
    </row>
    <row r="40" ht="21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21"/>
    </row>
    <row r="41" ht="15" spans="1:11">
      <c r="A41" s="286" t="s">
        <v>132</v>
      </c>
      <c r="B41" s="287"/>
      <c r="C41" s="287"/>
      <c r="D41" s="287"/>
      <c r="E41" s="287"/>
      <c r="F41" s="287"/>
      <c r="G41" s="287"/>
      <c r="H41" s="287"/>
      <c r="I41" s="287"/>
      <c r="J41" s="287"/>
      <c r="K41" s="319"/>
    </row>
    <row r="42" ht="15" spans="1:11">
      <c r="A42" s="343" t="s">
        <v>133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88"/>
    </row>
    <row r="43" ht="14.25" spans="1:11">
      <c r="A43" s="350" t="s">
        <v>134</v>
      </c>
      <c r="B43" s="347" t="s">
        <v>95</v>
      </c>
      <c r="C43" s="347" t="s">
        <v>96</v>
      </c>
      <c r="D43" s="347" t="s">
        <v>88</v>
      </c>
      <c r="E43" s="352" t="s">
        <v>135</v>
      </c>
      <c r="F43" s="347" t="s">
        <v>95</v>
      </c>
      <c r="G43" s="347" t="s">
        <v>96</v>
      </c>
      <c r="H43" s="347" t="s">
        <v>88</v>
      </c>
      <c r="I43" s="352" t="s">
        <v>136</v>
      </c>
      <c r="J43" s="347" t="s">
        <v>95</v>
      </c>
      <c r="K43" s="389" t="s">
        <v>96</v>
      </c>
    </row>
    <row r="44" ht="14.25" spans="1:11">
      <c r="A44" s="283" t="s">
        <v>87</v>
      </c>
      <c r="B44" s="145" t="s">
        <v>95</v>
      </c>
      <c r="C44" s="145" t="s">
        <v>96</v>
      </c>
      <c r="D44" s="145" t="s">
        <v>88</v>
      </c>
      <c r="E44" s="284" t="s">
        <v>94</v>
      </c>
      <c r="F44" s="145" t="s">
        <v>95</v>
      </c>
      <c r="G44" s="145" t="s">
        <v>96</v>
      </c>
      <c r="H44" s="145" t="s">
        <v>88</v>
      </c>
      <c r="I44" s="284" t="s">
        <v>105</v>
      </c>
      <c r="J44" s="145" t="s">
        <v>95</v>
      </c>
      <c r="K44" s="146" t="s">
        <v>96</v>
      </c>
    </row>
    <row r="45" ht="15" spans="1:11">
      <c r="A45" s="256" t="s">
        <v>98</v>
      </c>
      <c r="B45" s="257"/>
      <c r="C45" s="257"/>
      <c r="D45" s="257"/>
      <c r="E45" s="257"/>
      <c r="F45" s="257"/>
      <c r="G45" s="257"/>
      <c r="H45" s="257"/>
      <c r="I45" s="257"/>
      <c r="J45" s="257"/>
      <c r="K45" s="310"/>
    </row>
    <row r="46" ht="15" spans="1:11">
      <c r="A46" s="375" t="s">
        <v>137</v>
      </c>
      <c r="B46" s="375"/>
      <c r="C46" s="375"/>
      <c r="D46" s="375"/>
      <c r="E46" s="375"/>
      <c r="F46" s="375"/>
      <c r="G46" s="375"/>
      <c r="H46" s="375"/>
      <c r="I46" s="375"/>
      <c r="J46" s="375"/>
      <c r="K46" s="375"/>
    </row>
    <row r="47" ht="15" spans="1:11">
      <c r="A47" s="376"/>
      <c r="B47" s="377"/>
      <c r="C47" s="377"/>
      <c r="D47" s="377"/>
      <c r="E47" s="377"/>
      <c r="F47" s="377"/>
      <c r="G47" s="377"/>
      <c r="H47" s="377"/>
      <c r="I47" s="377"/>
      <c r="J47" s="377"/>
      <c r="K47" s="400"/>
    </row>
    <row r="48" ht="15" spans="1:11">
      <c r="A48" s="378" t="s">
        <v>138</v>
      </c>
      <c r="B48" s="379" t="s">
        <v>139</v>
      </c>
      <c r="C48" s="379"/>
      <c r="D48" s="380" t="s">
        <v>140</v>
      </c>
      <c r="E48" s="381" t="s">
        <v>141</v>
      </c>
      <c r="F48" s="382" t="s">
        <v>142</v>
      </c>
      <c r="G48" s="383">
        <v>45646</v>
      </c>
      <c r="H48" s="384" t="s">
        <v>143</v>
      </c>
      <c r="I48" s="401"/>
      <c r="J48" s="402" t="s">
        <v>144</v>
      </c>
      <c r="K48" s="403"/>
    </row>
    <row r="49" ht="15" spans="1:11">
      <c r="A49" s="375" t="s">
        <v>145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</row>
    <row r="50" ht="15" spans="1:11">
      <c r="A50" s="385" t="s">
        <v>146</v>
      </c>
      <c r="B50" s="386"/>
      <c r="C50" s="386"/>
      <c r="D50" s="386"/>
      <c r="E50" s="386"/>
      <c r="F50" s="386"/>
      <c r="G50" s="386"/>
      <c r="H50" s="386"/>
      <c r="I50" s="386"/>
      <c r="J50" s="386"/>
      <c r="K50" s="404"/>
    </row>
    <row r="51" ht="15" spans="1:11">
      <c r="A51" s="378" t="s">
        <v>138</v>
      </c>
      <c r="B51" s="379" t="s">
        <v>139</v>
      </c>
      <c r="C51" s="379"/>
      <c r="D51" s="380" t="s">
        <v>140</v>
      </c>
      <c r="E51" s="381" t="s">
        <v>141</v>
      </c>
      <c r="F51" s="382" t="s">
        <v>142</v>
      </c>
      <c r="G51" s="383">
        <v>45646</v>
      </c>
      <c r="H51" s="384" t="s">
        <v>143</v>
      </c>
      <c r="I51" s="401"/>
      <c r="J51" s="402" t="s">
        <v>144</v>
      </c>
      <c r="K51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M17" sqref="M17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28" customWidth="1"/>
    <col min="18" max="255" width="9" style="75"/>
    <col min="256" max="16384" width="9" style="78"/>
  </cols>
  <sheetData>
    <row r="1" s="75" customFormat="1" ht="29" customHeight="1" spans="1:258">
      <c r="A1" s="218" t="s">
        <v>147</v>
      </c>
      <c r="B1" s="218"/>
      <c r="C1" s="220"/>
      <c r="D1" s="220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333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11"/>
      <c r="K2" s="112" t="s">
        <v>57</v>
      </c>
      <c r="L2" s="113" t="s">
        <v>56</v>
      </c>
      <c r="M2" s="113"/>
      <c r="N2" s="113"/>
      <c r="O2" s="113"/>
      <c r="P2" s="114"/>
      <c r="Q2" s="334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9" t="s">
        <v>148</v>
      </c>
      <c r="B3" s="90" t="s">
        <v>149</v>
      </c>
      <c r="C3" s="91"/>
      <c r="D3" s="90"/>
      <c r="E3" s="90"/>
      <c r="F3" s="90"/>
      <c r="G3" s="90"/>
      <c r="H3" s="90"/>
      <c r="I3" s="90"/>
      <c r="J3" s="115"/>
      <c r="K3" s="116"/>
      <c r="L3" s="116"/>
      <c r="M3" s="116"/>
      <c r="N3" s="116"/>
      <c r="O3" s="116"/>
      <c r="P3" s="117"/>
      <c r="Q3" s="335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150</v>
      </c>
      <c r="I4" s="118" t="s">
        <v>151</v>
      </c>
      <c r="J4" s="115"/>
      <c r="K4" s="330"/>
      <c r="L4" s="331"/>
      <c r="M4" s="332" t="s">
        <v>120</v>
      </c>
      <c r="N4" s="332"/>
      <c r="O4" s="332"/>
      <c r="P4" s="332"/>
      <c r="Q4" s="336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9"/>
      <c r="B5" s="92" t="s">
        <v>152</v>
      </c>
      <c r="C5" s="93" t="s">
        <v>153</v>
      </c>
      <c r="D5" s="94" t="s">
        <v>154</v>
      </c>
      <c r="E5" s="93" t="s">
        <v>155</v>
      </c>
      <c r="F5" s="93" t="s">
        <v>156</v>
      </c>
      <c r="G5" s="93" t="s">
        <v>157</v>
      </c>
      <c r="H5" s="93" t="s">
        <v>158</v>
      </c>
      <c r="I5" s="118"/>
      <c r="J5" s="120"/>
      <c r="K5" s="121"/>
      <c r="L5" s="122"/>
      <c r="M5" s="123" t="s">
        <v>159</v>
      </c>
      <c r="N5" s="123" t="s">
        <v>160</v>
      </c>
      <c r="O5" s="123"/>
      <c r="P5" s="123"/>
      <c r="Q5" s="337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5" t="s">
        <v>161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25" t="s">
        <v>162</v>
      </c>
      <c r="J6" s="120"/>
      <c r="K6" s="121"/>
      <c r="L6" s="121"/>
      <c r="M6" s="121" t="s">
        <v>163</v>
      </c>
      <c r="N6" s="121"/>
      <c r="O6" s="121"/>
      <c r="P6" s="121"/>
      <c r="Q6" s="126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8" t="s">
        <v>164</v>
      </c>
      <c r="B7" s="96">
        <f>C7-4</f>
        <v>102</v>
      </c>
      <c r="C7" s="96">
        <f>D7-4</f>
        <v>106</v>
      </c>
      <c r="D7" s="97">
        <v>110</v>
      </c>
      <c r="E7" s="96">
        <f>D7+4</f>
        <v>114</v>
      </c>
      <c r="F7" s="96">
        <f>E7+4</f>
        <v>118</v>
      </c>
      <c r="G7" s="96">
        <f>F7+6</f>
        <v>124</v>
      </c>
      <c r="H7" s="96">
        <f>G7+6</f>
        <v>130</v>
      </c>
      <c r="I7" s="125" t="s">
        <v>162</v>
      </c>
      <c r="J7" s="120"/>
      <c r="K7" s="121"/>
      <c r="L7" s="121"/>
      <c r="M7" s="121" t="s">
        <v>165</v>
      </c>
      <c r="N7" s="121"/>
      <c r="O7" s="121"/>
      <c r="P7" s="121"/>
      <c r="Q7" s="126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8" t="s">
        <v>166</v>
      </c>
      <c r="B8" s="96">
        <f>C8-4</f>
        <v>100</v>
      </c>
      <c r="C8" s="96">
        <f>D8-4</f>
        <v>104</v>
      </c>
      <c r="D8" s="99">
        <v>108</v>
      </c>
      <c r="E8" s="96">
        <f>D8+4</f>
        <v>112</v>
      </c>
      <c r="F8" s="96">
        <f>E8+5</f>
        <v>117</v>
      </c>
      <c r="G8" s="96">
        <f>F8+6</f>
        <v>123</v>
      </c>
      <c r="H8" s="96">
        <f>G8+7</f>
        <v>130</v>
      </c>
      <c r="I8" s="125" t="s">
        <v>162</v>
      </c>
      <c r="J8" s="120"/>
      <c r="K8" s="121"/>
      <c r="L8" s="121"/>
      <c r="M8" s="121" t="s">
        <v>165</v>
      </c>
      <c r="N8" s="121"/>
      <c r="O8" s="121"/>
      <c r="P8" s="121"/>
      <c r="Q8" s="126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8" t="s">
        <v>167</v>
      </c>
      <c r="B9" s="96">
        <f>C9-1.2</f>
        <v>43.6</v>
      </c>
      <c r="C9" s="96">
        <f>D9-1.2</f>
        <v>44.8</v>
      </c>
      <c r="D9" s="99" t="s">
        <v>168</v>
      </c>
      <c r="E9" s="96">
        <f>D9+1.2</f>
        <v>47.2</v>
      </c>
      <c r="F9" s="96">
        <f>E9+1.2</f>
        <v>48.4</v>
      </c>
      <c r="G9" s="96">
        <f>F9+1.4</f>
        <v>49.8</v>
      </c>
      <c r="H9" s="96">
        <f>G9+1.4</f>
        <v>51.2</v>
      </c>
      <c r="I9" s="125" t="s">
        <v>169</v>
      </c>
      <c r="J9" s="120"/>
      <c r="K9" s="121"/>
      <c r="L9" s="121"/>
      <c r="M9" s="121" t="s">
        <v>170</v>
      </c>
      <c r="N9" s="121"/>
      <c r="O9" s="121"/>
      <c r="P9" s="121"/>
      <c r="Q9" s="126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8" t="s">
        <v>171</v>
      </c>
      <c r="B10" s="96">
        <f>C10-0.5</f>
        <v>20</v>
      </c>
      <c r="C10" s="96">
        <f>D10-0.5</f>
        <v>20.5</v>
      </c>
      <c r="D10" s="99">
        <v>21</v>
      </c>
      <c r="E10" s="96">
        <f t="shared" ref="E10:H10" si="0">D10+0.5</f>
        <v>21.5</v>
      </c>
      <c r="F10" s="96">
        <f t="shared" si="0"/>
        <v>22</v>
      </c>
      <c r="G10" s="96">
        <f t="shared" si="0"/>
        <v>22.5</v>
      </c>
      <c r="H10" s="96">
        <f t="shared" si="0"/>
        <v>23</v>
      </c>
      <c r="I10" s="125" t="s">
        <v>169</v>
      </c>
      <c r="J10" s="120"/>
      <c r="K10" s="121"/>
      <c r="L10" s="121"/>
      <c r="M10" s="121" t="s">
        <v>163</v>
      </c>
      <c r="N10" s="121"/>
      <c r="O10" s="121"/>
      <c r="P10" s="121"/>
      <c r="Q10" s="126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100" t="s">
        <v>172</v>
      </c>
      <c r="B11" s="101">
        <f>C11-0.8</f>
        <v>17.9</v>
      </c>
      <c r="C11" s="101">
        <f>D11-0.8</f>
        <v>18.7</v>
      </c>
      <c r="D11" s="102">
        <v>19.5</v>
      </c>
      <c r="E11" s="101">
        <f>D11+0.8</f>
        <v>20.3</v>
      </c>
      <c r="F11" s="101">
        <f>E11+0.8</f>
        <v>21.1</v>
      </c>
      <c r="G11" s="101">
        <f>F11+1.3</f>
        <v>22.4</v>
      </c>
      <c r="H11" s="101">
        <f>G11+1.3</f>
        <v>23.7</v>
      </c>
      <c r="I11" s="125" t="s">
        <v>173</v>
      </c>
      <c r="J11" s="120"/>
      <c r="K11" s="121"/>
      <c r="L11" s="121"/>
      <c r="M11" s="121" t="s">
        <v>165</v>
      </c>
      <c r="N11" s="121"/>
      <c r="O11" s="121"/>
      <c r="P11" s="121"/>
      <c r="Q11" s="126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100" t="s">
        <v>174</v>
      </c>
      <c r="B12" s="101">
        <f>C12-0.6</f>
        <v>16.3</v>
      </c>
      <c r="C12" s="101">
        <f>D12-0.6</f>
        <v>16.9</v>
      </c>
      <c r="D12" s="102">
        <v>17.5</v>
      </c>
      <c r="E12" s="101">
        <f>D12+0.6</f>
        <v>18.1</v>
      </c>
      <c r="F12" s="101">
        <f>E12+0.6</f>
        <v>18.7</v>
      </c>
      <c r="G12" s="101">
        <f>F12+0.95</f>
        <v>19.65</v>
      </c>
      <c r="H12" s="101">
        <f>G12+0.95</f>
        <v>20.6</v>
      </c>
      <c r="I12" s="125" t="s">
        <v>169</v>
      </c>
      <c r="J12" s="120"/>
      <c r="K12" s="121"/>
      <c r="L12" s="121"/>
      <c r="M12" s="121" t="s">
        <v>165</v>
      </c>
      <c r="N12" s="121"/>
      <c r="O12" s="121"/>
      <c r="P12" s="121"/>
      <c r="Q12" s="126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8" t="s">
        <v>175</v>
      </c>
      <c r="B13" s="96">
        <f>C13-0.4</f>
        <v>19.2</v>
      </c>
      <c r="C13" s="96">
        <f>D13-0.4</f>
        <v>19.6</v>
      </c>
      <c r="D13" s="97">
        <v>20</v>
      </c>
      <c r="E13" s="96">
        <f>D13+0.4</f>
        <v>20.4</v>
      </c>
      <c r="F13" s="96">
        <f>E13+0.4</f>
        <v>20.8</v>
      </c>
      <c r="G13" s="96">
        <f>F13+0.6</f>
        <v>21.4</v>
      </c>
      <c r="H13" s="96">
        <f>G13+0.6</f>
        <v>22</v>
      </c>
      <c r="I13" s="125">
        <v>0</v>
      </c>
      <c r="J13" s="120"/>
      <c r="K13" s="121"/>
      <c r="L13" s="121"/>
      <c r="M13" s="121" t="s">
        <v>165</v>
      </c>
      <c r="N13" s="121"/>
      <c r="O13" s="121"/>
      <c r="P13" s="121"/>
      <c r="Q13" s="126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8" t="s">
        <v>176</v>
      </c>
      <c r="B14" s="96">
        <f>C14-0.2</f>
        <v>10.6</v>
      </c>
      <c r="C14" s="96">
        <f>D14-0.2</f>
        <v>10.8</v>
      </c>
      <c r="D14" s="97">
        <v>11</v>
      </c>
      <c r="E14" s="96">
        <f>D14+0.2</f>
        <v>11.2</v>
      </c>
      <c r="F14" s="96">
        <f>E14+0.2</f>
        <v>11.4</v>
      </c>
      <c r="G14" s="96">
        <f>F14+0.25</f>
        <v>11.65</v>
      </c>
      <c r="H14" s="96">
        <f>G14+0.25</f>
        <v>11.9</v>
      </c>
      <c r="I14" s="127"/>
      <c r="J14" s="120"/>
      <c r="K14" s="121"/>
      <c r="L14" s="121"/>
      <c r="M14" s="121" t="s">
        <v>165</v>
      </c>
      <c r="N14" s="121"/>
      <c r="O14" s="121"/>
      <c r="P14" s="121"/>
      <c r="Q14" s="126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8" t="s">
        <v>177</v>
      </c>
      <c r="B15" s="96">
        <v>1.5</v>
      </c>
      <c r="C15" s="96">
        <v>1.5</v>
      </c>
      <c r="D15" s="97">
        <v>1.5</v>
      </c>
      <c r="E15" s="96">
        <v>1.5</v>
      </c>
      <c r="F15" s="96">
        <v>1.5</v>
      </c>
      <c r="G15" s="96">
        <v>1.5</v>
      </c>
      <c r="H15" s="96">
        <v>1.5</v>
      </c>
      <c r="I15" s="127"/>
      <c r="J15" s="120"/>
      <c r="K15" s="121"/>
      <c r="L15" s="121"/>
      <c r="M15" s="121" t="s">
        <v>165</v>
      </c>
      <c r="N15" s="121"/>
      <c r="O15" s="121"/>
      <c r="P15" s="121"/>
      <c r="Q15" s="126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98"/>
      <c r="B16" s="96"/>
      <c r="C16" s="96"/>
      <c r="D16" s="103"/>
      <c r="E16" s="96"/>
      <c r="F16" s="96"/>
      <c r="G16" s="96"/>
      <c r="H16" s="96"/>
      <c r="I16" s="127"/>
      <c r="J16" s="120"/>
      <c r="K16" s="121"/>
      <c r="L16" s="121"/>
      <c r="M16" s="121"/>
      <c r="N16" s="121"/>
      <c r="O16" s="121"/>
      <c r="P16" s="121"/>
      <c r="Q16" s="126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98"/>
      <c r="B17" s="96"/>
      <c r="C17" s="96"/>
      <c r="D17" s="104"/>
      <c r="E17" s="96"/>
      <c r="F17" s="96"/>
      <c r="G17" s="96"/>
      <c r="H17" s="96"/>
      <c r="I17" s="128"/>
      <c r="J17" s="120"/>
      <c r="K17" s="121"/>
      <c r="L17" s="121"/>
      <c r="M17" s="121"/>
      <c r="N17" s="121"/>
      <c r="O17" s="121"/>
      <c r="P17" s="121"/>
      <c r="Q17" s="126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98"/>
      <c r="B18" s="96"/>
      <c r="C18" s="96"/>
      <c r="D18" s="104"/>
      <c r="E18" s="96"/>
      <c r="F18" s="96"/>
      <c r="G18" s="96"/>
      <c r="H18" s="96"/>
      <c r="I18" s="129"/>
      <c r="J18" s="120"/>
      <c r="K18" s="121"/>
      <c r="L18" s="121"/>
      <c r="M18" s="121"/>
      <c r="N18" s="121"/>
      <c r="O18" s="121"/>
      <c r="P18" s="121"/>
      <c r="Q18" s="126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5"/>
      <c r="B19" s="106"/>
      <c r="C19" s="106"/>
      <c r="D19" s="106"/>
      <c r="E19" s="107"/>
      <c r="F19" s="106"/>
      <c r="G19" s="106"/>
      <c r="H19" s="106"/>
      <c r="I19" s="106"/>
      <c r="J19" s="130"/>
      <c r="K19" s="131"/>
      <c r="L19" s="131"/>
      <c r="M19" s="132"/>
      <c r="N19" s="131"/>
      <c r="O19" s="131"/>
      <c r="P19" s="132"/>
      <c r="Q19" s="225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27"/>
      <c r="B20" s="327"/>
      <c r="C20" s="328"/>
      <c r="D20" s="328"/>
      <c r="E20" s="329"/>
      <c r="F20" s="328"/>
      <c r="G20" s="328"/>
      <c r="H20" s="328"/>
      <c r="I20" s="328"/>
      <c r="Q20" s="333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08" t="s">
        <v>178</v>
      </c>
      <c r="B21" s="108"/>
      <c r="C21" s="109"/>
      <c r="D21" s="109"/>
      <c r="Q21" s="333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33" t="s">
        <v>179</v>
      </c>
      <c r="L22" s="226">
        <v>45646</v>
      </c>
      <c r="M22" s="133" t="s">
        <v>180</v>
      </c>
      <c r="N22" s="133" t="s">
        <v>141</v>
      </c>
      <c r="O22" s="133" t="s">
        <v>181</v>
      </c>
      <c r="P22" s="75" t="s">
        <v>144</v>
      </c>
      <c r="Q22" s="333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29" customWidth="1"/>
    <col min="2" max="16384" width="10" style="229"/>
  </cols>
  <sheetData>
    <row r="1" ht="22.5" customHeight="1" spans="1:11">
      <c r="A1" s="139" t="s">
        <v>182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7.25" customHeight="1" spans="1:11">
      <c r="A2" s="230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233" t="s">
        <v>57</v>
      </c>
      <c r="I2" s="306" t="s">
        <v>56</v>
      </c>
      <c r="J2" s="306"/>
      <c r="K2" s="307"/>
    </row>
    <row r="3" customHeight="1" spans="1:1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customHeight="1" spans="1:11">
      <c r="A4" s="240" t="s">
        <v>61</v>
      </c>
      <c r="B4" s="241" t="s">
        <v>62</v>
      </c>
      <c r="C4" s="242"/>
      <c r="D4" s="240" t="s">
        <v>63</v>
      </c>
      <c r="E4" s="243"/>
      <c r="F4" s="244">
        <v>45657</v>
      </c>
      <c r="G4" s="245"/>
      <c r="H4" s="240" t="s">
        <v>64</v>
      </c>
      <c r="I4" s="243"/>
      <c r="J4" s="145" t="s">
        <v>65</v>
      </c>
      <c r="K4" s="146" t="s">
        <v>66</v>
      </c>
    </row>
    <row r="5" customHeight="1" spans="1:11">
      <c r="A5" s="246" t="s">
        <v>67</v>
      </c>
      <c r="B5" s="145" t="s">
        <v>68</v>
      </c>
      <c r="C5" s="146"/>
      <c r="D5" s="240" t="s">
        <v>69</v>
      </c>
      <c r="E5" s="243"/>
      <c r="F5" s="244">
        <v>45644</v>
      </c>
      <c r="G5" s="245"/>
      <c r="H5" s="240" t="s">
        <v>70</v>
      </c>
      <c r="I5" s="243"/>
      <c r="J5" s="145" t="s">
        <v>65</v>
      </c>
      <c r="K5" s="146" t="s">
        <v>66</v>
      </c>
    </row>
    <row r="6" customHeight="1" spans="1:11">
      <c r="A6" s="240" t="s">
        <v>71</v>
      </c>
      <c r="B6" s="247" t="s">
        <v>183</v>
      </c>
      <c r="C6" s="248">
        <v>6</v>
      </c>
      <c r="D6" s="246" t="s">
        <v>73</v>
      </c>
      <c r="E6" s="249"/>
      <c r="F6" s="244">
        <v>45301</v>
      </c>
      <c r="G6" s="245"/>
      <c r="H6" s="240" t="s">
        <v>74</v>
      </c>
      <c r="I6" s="243"/>
      <c r="J6" s="145" t="s">
        <v>65</v>
      </c>
      <c r="K6" s="146" t="s">
        <v>66</v>
      </c>
    </row>
    <row r="7" customHeight="1" spans="1:11">
      <c r="A7" s="240" t="s">
        <v>75</v>
      </c>
      <c r="B7" s="250">
        <v>11884</v>
      </c>
      <c r="C7" s="251"/>
      <c r="D7" s="246" t="s">
        <v>76</v>
      </c>
      <c r="E7" s="252"/>
      <c r="F7" s="244">
        <v>45306</v>
      </c>
      <c r="G7" s="245"/>
      <c r="H7" s="240" t="s">
        <v>77</v>
      </c>
      <c r="I7" s="243"/>
      <c r="J7" s="145" t="s">
        <v>65</v>
      </c>
      <c r="K7" s="146" t="s">
        <v>66</v>
      </c>
    </row>
    <row r="8" customHeight="1" spans="1:16">
      <c r="A8" s="253" t="s">
        <v>78</v>
      </c>
      <c r="B8" s="254" t="s">
        <v>79</v>
      </c>
      <c r="C8" s="255"/>
      <c r="D8" s="256" t="s">
        <v>80</v>
      </c>
      <c r="E8" s="257"/>
      <c r="F8" s="258">
        <v>45309</v>
      </c>
      <c r="G8" s="259"/>
      <c r="H8" s="256" t="s">
        <v>81</v>
      </c>
      <c r="I8" s="257"/>
      <c r="J8" s="276" t="s">
        <v>65</v>
      </c>
      <c r="K8" s="308" t="s">
        <v>66</v>
      </c>
      <c r="P8" s="198" t="s">
        <v>184</v>
      </c>
    </row>
    <row r="9" customHeight="1" spans="1:11">
      <c r="A9" s="260" t="s">
        <v>185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customHeight="1" spans="1:11">
      <c r="A10" s="261" t="s">
        <v>84</v>
      </c>
      <c r="B10" s="262" t="s">
        <v>85</v>
      </c>
      <c r="C10" s="263" t="s">
        <v>86</v>
      </c>
      <c r="D10" s="264"/>
      <c r="E10" s="265" t="s">
        <v>89</v>
      </c>
      <c r="F10" s="262" t="s">
        <v>85</v>
      </c>
      <c r="G10" s="263" t="s">
        <v>86</v>
      </c>
      <c r="H10" s="262"/>
      <c r="I10" s="265" t="s">
        <v>87</v>
      </c>
      <c r="J10" s="262" t="s">
        <v>85</v>
      </c>
      <c r="K10" s="309" t="s">
        <v>86</v>
      </c>
    </row>
    <row r="11" customHeight="1" spans="1:11">
      <c r="A11" s="246" t="s">
        <v>90</v>
      </c>
      <c r="B11" s="266" t="s">
        <v>85</v>
      </c>
      <c r="C11" s="145" t="s">
        <v>86</v>
      </c>
      <c r="D11" s="252"/>
      <c r="E11" s="249" t="s">
        <v>92</v>
      </c>
      <c r="F11" s="266" t="s">
        <v>85</v>
      </c>
      <c r="G11" s="145" t="s">
        <v>86</v>
      </c>
      <c r="H11" s="266"/>
      <c r="I11" s="249" t="s">
        <v>97</v>
      </c>
      <c r="J11" s="266" t="s">
        <v>85</v>
      </c>
      <c r="K11" s="146" t="s">
        <v>86</v>
      </c>
    </row>
    <row r="12" customHeight="1" spans="1:11">
      <c r="A12" s="256" t="s">
        <v>127</v>
      </c>
      <c r="B12" s="257"/>
      <c r="C12" s="257"/>
      <c r="D12" s="257"/>
      <c r="E12" s="257"/>
      <c r="F12" s="257"/>
      <c r="G12" s="257"/>
      <c r="H12" s="257"/>
      <c r="I12" s="257"/>
      <c r="J12" s="257"/>
      <c r="K12" s="310"/>
    </row>
    <row r="13" customHeight="1" spans="1:11">
      <c r="A13" s="267" t="s">
        <v>186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customHeight="1" spans="1:11">
      <c r="A14" s="268" t="s">
        <v>187</v>
      </c>
      <c r="B14" s="269"/>
      <c r="C14" s="269"/>
      <c r="D14" s="269"/>
      <c r="E14" s="269"/>
      <c r="F14" s="269"/>
      <c r="G14" s="269"/>
      <c r="H14" s="270"/>
      <c r="I14" s="311"/>
      <c r="J14" s="311"/>
      <c r="K14" s="312"/>
    </row>
    <row r="15" customHeight="1" spans="1:11">
      <c r="A15" s="271"/>
      <c r="B15" s="272"/>
      <c r="C15" s="272"/>
      <c r="D15" s="273"/>
      <c r="E15" s="274"/>
      <c r="F15" s="272"/>
      <c r="G15" s="272"/>
      <c r="H15" s="273"/>
      <c r="I15" s="313"/>
      <c r="J15" s="314"/>
      <c r="K15" s="315"/>
    </row>
    <row r="16" customHeight="1" spans="1:11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308"/>
    </row>
    <row r="17" customHeight="1" spans="1:11">
      <c r="A17" s="267" t="s">
        <v>188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customHeight="1" spans="1:11">
      <c r="A18" s="277" t="s">
        <v>189</v>
      </c>
      <c r="B18" s="278"/>
      <c r="C18" s="278"/>
      <c r="D18" s="278"/>
      <c r="E18" s="278"/>
      <c r="F18" s="278"/>
      <c r="G18" s="278"/>
      <c r="H18" s="278"/>
      <c r="I18" s="311"/>
      <c r="J18" s="311"/>
      <c r="K18" s="312"/>
    </row>
    <row r="19" customHeight="1" spans="1:11">
      <c r="A19" s="271"/>
      <c r="B19" s="272"/>
      <c r="C19" s="272"/>
      <c r="D19" s="273"/>
      <c r="E19" s="274"/>
      <c r="F19" s="272"/>
      <c r="G19" s="272"/>
      <c r="H19" s="273"/>
      <c r="I19" s="313"/>
      <c r="J19" s="314"/>
      <c r="K19" s="315"/>
    </row>
    <row r="20" customHeight="1" spans="1:11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308"/>
    </row>
    <row r="21" customHeight="1" spans="1:11">
      <c r="A21" s="279" t="s">
        <v>124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customHeight="1" spans="1:11">
      <c r="A22" s="140" t="s">
        <v>125</v>
      </c>
      <c r="B22" s="174"/>
      <c r="C22" s="174"/>
      <c r="D22" s="174"/>
      <c r="E22" s="174"/>
      <c r="F22" s="174"/>
      <c r="G22" s="174"/>
      <c r="H22" s="174"/>
      <c r="I22" s="174"/>
      <c r="J22" s="174"/>
      <c r="K22" s="202"/>
    </row>
    <row r="23" customHeight="1" spans="1:11">
      <c r="A23" s="153" t="s">
        <v>126</v>
      </c>
      <c r="B23" s="154"/>
      <c r="C23" s="145" t="s">
        <v>65</v>
      </c>
      <c r="D23" s="145" t="s">
        <v>66</v>
      </c>
      <c r="E23" s="152"/>
      <c r="F23" s="152"/>
      <c r="G23" s="152"/>
      <c r="H23" s="152"/>
      <c r="I23" s="152"/>
      <c r="J23" s="152"/>
      <c r="K23" s="195"/>
    </row>
    <row r="24" customHeight="1" spans="1:11">
      <c r="A24" s="280" t="s">
        <v>190</v>
      </c>
      <c r="B24" s="148"/>
      <c r="C24" s="148"/>
      <c r="D24" s="148"/>
      <c r="E24" s="148"/>
      <c r="F24" s="148"/>
      <c r="G24" s="148"/>
      <c r="H24" s="148"/>
      <c r="I24" s="148"/>
      <c r="J24" s="148"/>
      <c r="K24" s="316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7"/>
    </row>
    <row r="26" customHeight="1" spans="1:11">
      <c r="A26" s="260" t="s">
        <v>133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customHeight="1" spans="1:11">
      <c r="A27" s="234" t="s">
        <v>134</v>
      </c>
      <c r="B27" s="263" t="s">
        <v>95</v>
      </c>
      <c r="C27" s="263" t="s">
        <v>96</v>
      </c>
      <c r="D27" s="263" t="s">
        <v>88</v>
      </c>
      <c r="E27" s="235" t="s">
        <v>135</v>
      </c>
      <c r="F27" s="263" t="s">
        <v>95</v>
      </c>
      <c r="G27" s="263" t="s">
        <v>96</v>
      </c>
      <c r="H27" s="263" t="s">
        <v>88</v>
      </c>
      <c r="I27" s="235" t="s">
        <v>136</v>
      </c>
      <c r="J27" s="263" t="s">
        <v>95</v>
      </c>
      <c r="K27" s="309" t="s">
        <v>96</v>
      </c>
    </row>
    <row r="28" customHeight="1" spans="1:11">
      <c r="A28" s="283" t="s">
        <v>87</v>
      </c>
      <c r="B28" s="145" t="s">
        <v>95</v>
      </c>
      <c r="C28" s="145" t="s">
        <v>96</v>
      </c>
      <c r="D28" s="145" t="s">
        <v>88</v>
      </c>
      <c r="E28" s="284" t="s">
        <v>94</v>
      </c>
      <c r="F28" s="145" t="s">
        <v>95</v>
      </c>
      <c r="G28" s="145" t="s">
        <v>96</v>
      </c>
      <c r="H28" s="145" t="s">
        <v>88</v>
      </c>
      <c r="I28" s="284" t="s">
        <v>105</v>
      </c>
      <c r="J28" s="145" t="s">
        <v>95</v>
      </c>
      <c r="K28" s="146" t="s">
        <v>96</v>
      </c>
    </row>
    <row r="29" customHeight="1" spans="1:11">
      <c r="A29" s="240" t="s">
        <v>98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18"/>
    </row>
    <row r="30" customHeight="1" spans="1:1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319"/>
    </row>
    <row r="31" customHeight="1" spans="1:11">
      <c r="A31" s="288" t="s">
        <v>191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21" customHeight="1" spans="1:11">
      <c r="A32" s="289" t="s">
        <v>192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0"/>
    </row>
    <row r="33" ht="21" customHeight="1" spans="1:11">
      <c r="A33" s="291" t="s">
        <v>193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21"/>
    </row>
    <row r="34" ht="21" customHeight="1" spans="1:11">
      <c r="A34" s="291" t="s">
        <v>194</v>
      </c>
      <c r="B34" s="292"/>
      <c r="C34" s="292"/>
      <c r="D34" s="292"/>
      <c r="E34" s="292"/>
      <c r="F34" s="292"/>
      <c r="G34" s="292"/>
      <c r="H34" s="292"/>
      <c r="I34" s="292"/>
      <c r="J34" s="292"/>
      <c r="K34" s="321"/>
    </row>
    <row r="35" ht="21" customHeight="1" spans="1:11">
      <c r="A35" s="291" t="s">
        <v>195</v>
      </c>
      <c r="B35" s="292"/>
      <c r="C35" s="292"/>
      <c r="D35" s="292"/>
      <c r="E35" s="292"/>
      <c r="F35" s="292"/>
      <c r="G35" s="292"/>
      <c r="H35" s="292"/>
      <c r="I35" s="292"/>
      <c r="J35" s="292"/>
      <c r="K35" s="321"/>
    </row>
    <row r="36" ht="21" customHeight="1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321"/>
    </row>
    <row r="37" ht="21" customHeight="1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321"/>
    </row>
    <row r="38" ht="21" customHeight="1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321"/>
    </row>
    <row r="39" ht="21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321"/>
    </row>
    <row r="40" ht="21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21"/>
    </row>
    <row r="41" ht="21" customHeight="1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21"/>
    </row>
    <row r="42" ht="21" customHeight="1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21"/>
    </row>
    <row r="43" ht="17.25" customHeight="1" spans="1:11">
      <c r="A43" s="286" t="s">
        <v>132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19"/>
    </row>
    <row r="44" customHeight="1" spans="1:11">
      <c r="A44" s="288" t="s">
        <v>196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3" t="s">
        <v>127</v>
      </c>
      <c r="B45" s="294"/>
      <c r="C45" s="294"/>
      <c r="D45" s="294"/>
      <c r="E45" s="294"/>
      <c r="F45" s="294"/>
      <c r="G45" s="294"/>
      <c r="H45" s="294"/>
      <c r="I45" s="294"/>
      <c r="J45" s="294"/>
      <c r="K45" s="322"/>
    </row>
    <row r="46" ht="18" customHeight="1" spans="1:11">
      <c r="A46" s="293" t="s">
        <v>197</v>
      </c>
      <c r="B46" s="294"/>
      <c r="C46" s="294"/>
      <c r="D46" s="294"/>
      <c r="E46" s="294"/>
      <c r="F46" s="294"/>
      <c r="G46" s="294"/>
      <c r="H46" s="294"/>
      <c r="I46" s="294"/>
      <c r="J46" s="294"/>
      <c r="K46" s="322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7"/>
    </row>
    <row r="48" ht="21" customHeight="1" spans="1:11">
      <c r="A48" s="295" t="s">
        <v>138</v>
      </c>
      <c r="B48" s="296" t="s">
        <v>139</v>
      </c>
      <c r="C48" s="296"/>
      <c r="D48" s="297" t="s">
        <v>140</v>
      </c>
      <c r="E48" s="297" t="s">
        <v>141</v>
      </c>
      <c r="F48" s="297" t="s">
        <v>142</v>
      </c>
      <c r="G48" s="298">
        <v>45616</v>
      </c>
      <c r="H48" s="299" t="s">
        <v>143</v>
      </c>
      <c r="I48" s="299"/>
      <c r="J48" s="296" t="s">
        <v>144</v>
      </c>
      <c r="K48" s="323"/>
    </row>
    <row r="49" customHeight="1" spans="1:11">
      <c r="A49" s="300" t="s">
        <v>145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24"/>
    </row>
    <row r="50" customHeight="1" spans="1:11">
      <c r="A50" s="302"/>
      <c r="B50" s="303"/>
      <c r="C50" s="303"/>
      <c r="D50" s="303"/>
      <c r="E50" s="303"/>
      <c r="F50" s="303"/>
      <c r="G50" s="303"/>
      <c r="H50" s="303"/>
      <c r="I50" s="303"/>
      <c r="J50" s="303"/>
      <c r="K50" s="325"/>
    </row>
    <row r="51" customHeight="1" spans="1:1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26"/>
    </row>
    <row r="52" ht="21" customHeight="1" spans="1:11">
      <c r="A52" s="295" t="s">
        <v>138</v>
      </c>
      <c r="B52" s="296" t="s">
        <v>139</v>
      </c>
      <c r="C52" s="296"/>
      <c r="D52" s="297" t="s">
        <v>140</v>
      </c>
      <c r="E52" s="297" t="s">
        <v>141</v>
      </c>
      <c r="F52" s="297" t="s">
        <v>142</v>
      </c>
      <c r="G52" s="298">
        <v>45616</v>
      </c>
      <c r="H52" s="299" t="s">
        <v>143</v>
      </c>
      <c r="I52" s="299"/>
      <c r="J52" s="296" t="s">
        <v>144</v>
      </c>
      <c r="K52" s="32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C25" sqref="C25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17" customWidth="1"/>
    <col min="17" max="247" width="9" style="75"/>
    <col min="248" max="16384" width="9" style="78"/>
  </cols>
  <sheetData>
    <row r="1" s="75" customFormat="1" ht="29" customHeight="1" spans="1:250">
      <c r="A1" s="218" t="s">
        <v>147</v>
      </c>
      <c r="B1" s="219"/>
      <c r="C1" s="220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22"/>
      <c r="O1" s="222"/>
      <c r="P1" s="222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11"/>
      <c r="K2" s="112" t="s">
        <v>57</v>
      </c>
      <c r="L2" s="113" t="s">
        <v>56</v>
      </c>
      <c r="M2" s="113"/>
      <c r="N2" s="113"/>
      <c r="O2" s="113"/>
      <c r="P2" s="223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89" t="s">
        <v>148</v>
      </c>
      <c r="B3" s="90" t="s">
        <v>149</v>
      </c>
      <c r="C3" s="91"/>
      <c r="D3" s="90"/>
      <c r="E3" s="90"/>
      <c r="F3" s="90"/>
      <c r="G3" s="90"/>
      <c r="H3" s="90"/>
      <c r="I3" s="90"/>
      <c r="J3" s="115"/>
      <c r="K3" s="116"/>
      <c r="L3" s="116"/>
      <c r="M3" s="116"/>
      <c r="N3" s="116"/>
      <c r="O3" s="116"/>
      <c r="P3" s="224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150</v>
      </c>
      <c r="I4" s="118" t="s">
        <v>151</v>
      </c>
      <c r="J4" s="115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119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152</v>
      </c>
      <c r="C5" s="93" t="s">
        <v>153</v>
      </c>
      <c r="D5" s="94" t="s">
        <v>154</v>
      </c>
      <c r="E5" s="93" t="s">
        <v>155</v>
      </c>
      <c r="F5" s="93" t="s">
        <v>156</v>
      </c>
      <c r="G5" s="93" t="s">
        <v>157</v>
      </c>
      <c r="H5" s="93" t="s">
        <v>158</v>
      </c>
      <c r="I5" s="118"/>
      <c r="J5" s="120"/>
      <c r="K5" s="121" t="s">
        <v>198</v>
      </c>
      <c r="L5" s="122" t="s">
        <v>120</v>
      </c>
      <c r="M5" s="123" t="s">
        <v>119</v>
      </c>
      <c r="N5" s="121" t="s">
        <v>198</v>
      </c>
      <c r="O5" s="122" t="s">
        <v>120</v>
      </c>
      <c r="P5" s="124" t="s">
        <v>119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95" t="s">
        <v>161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25" t="s">
        <v>162</v>
      </c>
      <c r="J6" s="120"/>
      <c r="K6" s="121"/>
      <c r="L6" s="121"/>
      <c r="M6" s="121"/>
      <c r="N6" s="121"/>
      <c r="O6" s="121"/>
      <c r="P6" s="126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98" t="s">
        <v>164</v>
      </c>
      <c r="B7" s="96">
        <f>C7-4</f>
        <v>102</v>
      </c>
      <c r="C7" s="96">
        <f>D7-4</f>
        <v>106</v>
      </c>
      <c r="D7" s="97">
        <v>110</v>
      </c>
      <c r="E7" s="96">
        <f>D7+4</f>
        <v>114</v>
      </c>
      <c r="F7" s="96">
        <f>E7+4</f>
        <v>118</v>
      </c>
      <c r="G7" s="96">
        <f>F7+6</f>
        <v>124</v>
      </c>
      <c r="H7" s="96">
        <f>G7+6</f>
        <v>130</v>
      </c>
      <c r="I7" s="125" t="s">
        <v>162</v>
      </c>
      <c r="J7" s="120"/>
      <c r="K7" s="121"/>
      <c r="L7" s="121"/>
      <c r="M7" s="121"/>
      <c r="N7" s="121"/>
      <c r="O7" s="121"/>
      <c r="P7" s="126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98" t="s">
        <v>166</v>
      </c>
      <c r="B8" s="96">
        <f>C8-4</f>
        <v>100</v>
      </c>
      <c r="C8" s="96">
        <f>D8-4</f>
        <v>104</v>
      </c>
      <c r="D8" s="99">
        <v>108</v>
      </c>
      <c r="E8" s="96">
        <f>D8+4</f>
        <v>112</v>
      </c>
      <c r="F8" s="96">
        <f>E8+5</f>
        <v>117</v>
      </c>
      <c r="G8" s="96">
        <f>F8+6</f>
        <v>123</v>
      </c>
      <c r="H8" s="96">
        <f>G8+7</f>
        <v>130</v>
      </c>
      <c r="I8" s="125" t="s">
        <v>162</v>
      </c>
      <c r="J8" s="120"/>
      <c r="K8" s="121"/>
      <c r="L8" s="121"/>
      <c r="M8" s="121"/>
      <c r="N8" s="121"/>
      <c r="O8" s="121"/>
      <c r="P8" s="126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98" t="s">
        <v>167</v>
      </c>
      <c r="B9" s="96">
        <f>C9-1.2</f>
        <v>43.6</v>
      </c>
      <c r="C9" s="96">
        <f>D9-1.2</f>
        <v>44.8</v>
      </c>
      <c r="D9" s="99" t="s">
        <v>168</v>
      </c>
      <c r="E9" s="96">
        <f>D9+1.2</f>
        <v>47.2</v>
      </c>
      <c r="F9" s="96">
        <f>E9+1.2</f>
        <v>48.4</v>
      </c>
      <c r="G9" s="96">
        <f>F9+1.4</f>
        <v>49.8</v>
      </c>
      <c r="H9" s="96">
        <f>G9+1.4</f>
        <v>51.2</v>
      </c>
      <c r="I9" s="125" t="s">
        <v>169</v>
      </c>
      <c r="J9" s="120"/>
      <c r="K9" s="121"/>
      <c r="L9" s="121"/>
      <c r="M9" s="121"/>
      <c r="N9" s="121"/>
      <c r="O9" s="121"/>
      <c r="P9" s="126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98" t="s">
        <v>171</v>
      </c>
      <c r="B10" s="96">
        <f>C10-0.5</f>
        <v>20</v>
      </c>
      <c r="C10" s="96">
        <f>D10-0.5</f>
        <v>20.5</v>
      </c>
      <c r="D10" s="99">
        <v>21</v>
      </c>
      <c r="E10" s="96">
        <f t="shared" ref="E10:H10" si="0">D10+0.5</f>
        <v>21.5</v>
      </c>
      <c r="F10" s="96">
        <f t="shared" si="0"/>
        <v>22</v>
      </c>
      <c r="G10" s="96">
        <f t="shared" si="0"/>
        <v>22.5</v>
      </c>
      <c r="H10" s="96">
        <f t="shared" si="0"/>
        <v>23</v>
      </c>
      <c r="I10" s="125" t="s">
        <v>169</v>
      </c>
      <c r="J10" s="120"/>
      <c r="K10" s="121"/>
      <c r="L10" s="121"/>
      <c r="M10" s="121"/>
      <c r="N10" s="121"/>
      <c r="O10" s="121"/>
      <c r="P10" s="126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100" t="s">
        <v>172</v>
      </c>
      <c r="B11" s="101">
        <f>C11-0.8</f>
        <v>17.9</v>
      </c>
      <c r="C11" s="101">
        <f>D11-0.8</f>
        <v>18.7</v>
      </c>
      <c r="D11" s="102">
        <v>19.5</v>
      </c>
      <c r="E11" s="101">
        <f>D11+0.8</f>
        <v>20.3</v>
      </c>
      <c r="F11" s="101">
        <f>E11+0.8</f>
        <v>21.1</v>
      </c>
      <c r="G11" s="101">
        <f>F11+1.3</f>
        <v>22.4</v>
      </c>
      <c r="H11" s="101">
        <f>G11+1.3</f>
        <v>23.7</v>
      </c>
      <c r="I11" s="125" t="s">
        <v>173</v>
      </c>
      <c r="J11" s="120"/>
      <c r="K11" s="121"/>
      <c r="L11" s="121"/>
      <c r="M11" s="121"/>
      <c r="N11" s="121"/>
      <c r="O11" s="121"/>
      <c r="P11" s="126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100" t="s">
        <v>174</v>
      </c>
      <c r="B12" s="101">
        <f>C12-0.6</f>
        <v>16.3</v>
      </c>
      <c r="C12" s="101">
        <f>D12-0.6</f>
        <v>16.9</v>
      </c>
      <c r="D12" s="102">
        <v>17.5</v>
      </c>
      <c r="E12" s="101">
        <f>D12+0.6</f>
        <v>18.1</v>
      </c>
      <c r="F12" s="101">
        <f>E12+0.6</f>
        <v>18.7</v>
      </c>
      <c r="G12" s="101">
        <f>F12+0.95</f>
        <v>19.65</v>
      </c>
      <c r="H12" s="101">
        <f>G12+0.95</f>
        <v>20.6</v>
      </c>
      <c r="I12" s="125" t="s">
        <v>169</v>
      </c>
      <c r="J12" s="120"/>
      <c r="K12" s="121"/>
      <c r="L12" s="121"/>
      <c r="M12" s="121"/>
      <c r="N12" s="121"/>
      <c r="O12" s="121"/>
      <c r="P12" s="126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98" t="s">
        <v>175</v>
      </c>
      <c r="B13" s="96">
        <f>C13-0.4</f>
        <v>19.2</v>
      </c>
      <c r="C13" s="96">
        <f>D13-0.4</f>
        <v>19.6</v>
      </c>
      <c r="D13" s="97">
        <v>20</v>
      </c>
      <c r="E13" s="96">
        <f>D13+0.4</f>
        <v>20.4</v>
      </c>
      <c r="F13" s="96">
        <f>E13+0.4</f>
        <v>20.8</v>
      </c>
      <c r="G13" s="96">
        <f>F13+0.6</f>
        <v>21.4</v>
      </c>
      <c r="H13" s="96">
        <f>G13+0.6</f>
        <v>22</v>
      </c>
      <c r="I13" s="125">
        <v>0</v>
      </c>
      <c r="J13" s="120"/>
      <c r="K13" s="121"/>
      <c r="L13" s="121"/>
      <c r="M13" s="121"/>
      <c r="N13" s="121"/>
      <c r="O13" s="121"/>
      <c r="P13" s="126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98" t="s">
        <v>176</v>
      </c>
      <c r="B14" s="96">
        <f>C14-0.2</f>
        <v>10.6</v>
      </c>
      <c r="C14" s="96">
        <f>D14-0.2</f>
        <v>10.8</v>
      </c>
      <c r="D14" s="97">
        <v>11</v>
      </c>
      <c r="E14" s="96">
        <f>D14+0.2</f>
        <v>11.2</v>
      </c>
      <c r="F14" s="96">
        <f>E14+0.2</f>
        <v>11.4</v>
      </c>
      <c r="G14" s="96">
        <f>F14+0.25</f>
        <v>11.65</v>
      </c>
      <c r="H14" s="96">
        <f>G14+0.25</f>
        <v>11.9</v>
      </c>
      <c r="I14" s="127"/>
      <c r="J14" s="120"/>
      <c r="K14" s="121"/>
      <c r="L14" s="121"/>
      <c r="M14" s="121"/>
      <c r="N14" s="121"/>
      <c r="O14" s="121"/>
      <c r="P14" s="126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98" t="s">
        <v>177</v>
      </c>
      <c r="B15" s="96">
        <v>1.5</v>
      </c>
      <c r="C15" s="96">
        <v>1.5</v>
      </c>
      <c r="D15" s="97">
        <v>1.5</v>
      </c>
      <c r="E15" s="96">
        <v>1.5</v>
      </c>
      <c r="F15" s="96">
        <v>1.5</v>
      </c>
      <c r="G15" s="96">
        <v>1.5</v>
      </c>
      <c r="H15" s="96">
        <v>1.5</v>
      </c>
      <c r="I15" s="127"/>
      <c r="J15" s="120"/>
      <c r="K15" s="121"/>
      <c r="L15" s="121"/>
      <c r="M15" s="121"/>
      <c r="N15" s="121"/>
      <c r="O15" s="121"/>
      <c r="P15" s="126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0" customHeight="1" spans="1:250">
      <c r="A16" s="98"/>
      <c r="B16" s="96"/>
      <c r="C16" s="96"/>
      <c r="D16" s="103"/>
      <c r="E16" s="96"/>
      <c r="F16" s="96"/>
      <c r="G16" s="96"/>
      <c r="H16" s="96"/>
      <c r="I16" s="127"/>
      <c r="J16" s="120"/>
      <c r="K16" s="121"/>
      <c r="L16" s="121"/>
      <c r="M16" s="121"/>
      <c r="N16" s="121"/>
      <c r="O16" s="121"/>
      <c r="P16" s="126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0" customHeight="1" spans="1:250">
      <c r="A17" s="98"/>
      <c r="B17" s="96"/>
      <c r="C17" s="96"/>
      <c r="D17" s="104"/>
      <c r="E17" s="96"/>
      <c r="F17" s="96"/>
      <c r="G17" s="96"/>
      <c r="H17" s="96"/>
      <c r="I17" s="128"/>
      <c r="J17" s="120"/>
      <c r="K17" s="121"/>
      <c r="L17" s="121"/>
      <c r="M17" s="121"/>
      <c r="N17" s="121"/>
      <c r="O17" s="121"/>
      <c r="P17" s="126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18" spans="1:250">
      <c r="A18" s="98"/>
      <c r="B18" s="96"/>
      <c r="C18" s="96"/>
      <c r="D18" s="104"/>
      <c r="E18" s="96"/>
      <c r="F18" s="96"/>
      <c r="G18" s="96"/>
      <c r="H18" s="96"/>
      <c r="I18" s="129"/>
      <c r="J18" s="120"/>
      <c r="K18" s="121"/>
      <c r="L18" s="121"/>
      <c r="M18" s="121"/>
      <c r="N18" s="121"/>
      <c r="O18" s="121"/>
      <c r="P18" s="126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ht="17.25" spans="1:250">
      <c r="A19" s="105"/>
      <c r="B19" s="106"/>
      <c r="C19" s="106"/>
      <c r="D19" s="106"/>
      <c r="E19" s="107"/>
      <c r="F19" s="106"/>
      <c r="G19" s="106"/>
      <c r="H19" s="106"/>
      <c r="I19" s="106"/>
      <c r="J19" s="130"/>
      <c r="K19" s="131"/>
      <c r="L19" s="131"/>
      <c r="M19" s="132"/>
      <c r="N19" s="131"/>
      <c r="O19" s="131"/>
      <c r="P19" s="225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="75" customFormat="1" spans="3:250">
      <c r="C20" s="76"/>
      <c r="J20" s="133"/>
      <c r="K20" s="226"/>
      <c r="L20" s="133"/>
      <c r="M20" s="133"/>
      <c r="O20" s="133"/>
      <c r="P20" s="22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7:16">
      <c r="G21" s="133" t="s">
        <v>179</v>
      </c>
      <c r="H21" s="221">
        <v>45616</v>
      </c>
      <c r="K21" s="133" t="s">
        <v>180</v>
      </c>
      <c r="L21" s="75" t="s">
        <v>141</v>
      </c>
      <c r="O21" s="133" t="s">
        <v>181</v>
      </c>
      <c r="P21" s="228" t="s">
        <v>144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3" sqref="O33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1.3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3.25" spans="1:11">
      <c r="A1" s="139" t="s">
        <v>199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39" customHeight="1" spans="1:11">
      <c r="A2" s="140" t="s">
        <v>53</v>
      </c>
      <c r="B2" s="141" t="s">
        <v>200</v>
      </c>
      <c r="C2" s="141"/>
      <c r="D2" s="142" t="s">
        <v>61</v>
      </c>
      <c r="E2" s="143" t="str">
        <f>首期!B4</f>
        <v>TAJJAN81228</v>
      </c>
      <c r="F2" s="144" t="s">
        <v>201</v>
      </c>
      <c r="G2" s="145" t="s">
        <v>202</v>
      </c>
      <c r="H2" s="146"/>
      <c r="I2" s="174" t="s">
        <v>57</v>
      </c>
      <c r="J2" s="193" t="s">
        <v>56</v>
      </c>
      <c r="K2" s="194"/>
    </row>
    <row r="3" ht="18" customHeight="1" spans="1:11">
      <c r="A3" s="147" t="s">
        <v>75</v>
      </c>
      <c r="B3" s="148">
        <v>72</v>
      </c>
      <c r="C3" s="148"/>
      <c r="D3" s="149" t="s">
        <v>203</v>
      </c>
      <c r="E3" s="150">
        <v>45657</v>
      </c>
      <c r="F3" s="151"/>
      <c r="G3" s="151"/>
      <c r="H3" s="152" t="s">
        <v>204</v>
      </c>
      <c r="I3" s="152"/>
      <c r="J3" s="152"/>
      <c r="K3" s="195"/>
    </row>
    <row r="4" ht="18" customHeight="1" spans="1:11">
      <c r="A4" s="153" t="s">
        <v>71</v>
      </c>
      <c r="B4" s="148">
        <v>3</v>
      </c>
      <c r="C4" s="148">
        <v>4</v>
      </c>
      <c r="D4" s="154" t="s">
        <v>205</v>
      </c>
      <c r="E4" s="151" t="s">
        <v>206</v>
      </c>
      <c r="F4" s="151"/>
      <c r="G4" s="151"/>
      <c r="H4" s="154" t="s">
        <v>207</v>
      </c>
      <c r="I4" s="154"/>
      <c r="J4" s="166" t="s">
        <v>65</v>
      </c>
      <c r="K4" s="196" t="s">
        <v>66</v>
      </c>
    </row>
    <row r="5" ht="18" customHeight="1" spans="1:11">
      <c r="A5" s="153" t="s">
        <v>208</v>
      </c>
      <c r="B5" s="148">
        <v>1</v>
      </c>
      <c r="C5" s="148"/>
      <c r="D5" s="149" t="s">
        <v>209</v>
      </c>
      <c r="E5" s="149"/>
      <c r="G5" s="149"/>
      <c r="H5" s="154" t="s">
        <v>210</v>
      </c>
      <c r="I5" s="154"/>
      <c r="J5" s="166" t="s">
        <v>65</v>
      </c>
      <c r="K5" s="196" t="s">
        <v>66</v>
      </c>
    </row>
    <row r="6" ht="18" customHeight="1" spans="1:13">
      <c r="A6" s="155" t="s">
        <v>211</v>
      </c>
      <c r="B6" s="156">
        <v>72</v>
      </c>
      <c r="C6" s="156"/>
      <c r="D6" s="157" t="s">
        <v>212</v>
      </c>
      <c r="E6" s="158"/>
      <c r="F6" s="158"/>
      <c r="G6" s="157"/>
      <c r="H6" s="159" t="s">
        <v>213</v>
      </c>
      <c r="I6" s="159"/>
      <c r="J6" s="158" t="s">
        <v>65</v>
      </c>
      <c r="K6" s="197" t="s">
        <v>66</v>
      </c>
      <c r="M6" s="198"/>
    </row>
    <row r="7" ht="18" customHeight="1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ht="18" customHeight="1" spans="1:11">
      <c r="A8" s="163" t="s">
        <v>214</v>
      </c>
      <c r="B8" s="144" t="s">
        <v>215</v>
      </c>
      <c r="C8" s="144" t="s">
        <v>216</v>
      </c>
      <c r="D8" s="144" t="s">
        <v>217</v>
      </c>
      <c r="E8" s="144" t="s">
        <v>218</v>
      </c>
      <c r="F8" s="144" t="s">
        <v>219</v>
      </c>
      <c r="G8" s="164" t="s">
        <v>220</v>
      </c>
      <c r="H8" s="165"/>
      <c r="I8" s="165"/>
      <c r="J8" s="165"/>
      <c r="K8" s="199"/>
    </row>
    <row r="9" ht="18" customHeight="1" spans="1:11">
      <c r="A9" s="153" t="s">
        <v>221</v>
      </c>
      <c r="B9" s="154"/>
      <c r="C9" s="166" t="s">
        <v>65</v>
      </c>
      <c r="D9" s="166" t="s">
        <v>66</v>
      </c>
      <c r="E9" s="149" t="s">
        <v>222</v>
      </c>
      <c r="F9" s="167" t="s">
        <v>223</v>
      </c>
      <c r="G9" s="168"/>
      <c r="H9" s="169"/>
      <c r="I9" s="169"/>
      <c r="J9" s="169"/>
      <c r="K9" s="200"/>
    </row>
    <row r="10" ht="18" customHeight="1" spans="1:11">
      <c r="A10" s="153" t="s">
        <v>224</v>
      </c>
      <c r="B10" s="154"/>
      <c r="C10" s="166" t="s">
        <v>65</v>
      </c>
      <c r="D10" s="166" t="s">
        <v>66</v>
      </c>
      <c r="E10" s="149" t="s">
        <v>225</v>
      </c>
      <c r="F10" s="167" t="s">
        <v>226</v>
      </c>
      <c r="G10" s="168" t="s">
        <v>227</v>
      </c>
      <c r="H10" s="169"/>
      <c r="I10" s="169"/>
      <c r="J10" s="169"/>
      <c r="K10" s="200"/>
    </row>
    <row r="11" ht="18" customHeight="1" spans="1:11">
      <c r="A11" s="170" t="s">
        <v>185</v>
      </c>
      <c r="B11" s="171"/>
      <c r="C11" s="171"/>
      <c r="D11" s="171"/>
      <c r="E11" s="171"/>
      <c r="F11" s="171"/>
      <c r="G11" s="171"/>
      <c r="H11" s="171"/>
      <c r="I11" s="171"/>
      <c r="J11" s="171"/>
      <c r="K11" s="201"/>
    </row>
    <row r="12" ht="18" customHeight="1" spans="1:11">
      <c r="A12" s="147" t="s">
        <v>89</v>
      </c>
      <c r="B12" s="166" t="s">
        <v>85</v>
      </c>
      <c r="C12" s="166" t="s">
        <v>86</v>
      </c>
      <c r="D12" s="167"/>
      <c r="E12" s="149" t="s">
        <v>87</v>
      </c>
      <c r="F12" s="166" t="s">
        <v>85</v>
      </c>
      <c r="G12" s="166" t="s">
        <v>86</v>
      </c>
      <c r="H12" s="166"/>
      <c r="I12" s="149" t="s">
        <v>228</v>
      </c>
      <c r="J12" s="166" t="s">
        <v>85</v>
      </c>
      <c r="K12" s="196" t="s">
        <v>86</v>
      </c>
    </row>
    <row r="13" ht="18" customHeight="1" spans="1:11">
      <c r="A13" s="147" t="s">
        <v>92</v>
      </c>
      <c r="B13" s="166" t="s">
        <v>85</v>
      </c>
      <c r="C13" s="166" t="s">
        <v>86</v>
      </c>
      <c r="D13" s="167"/>
      <c r="E13" s="149" t="s">
        <v>97</v>
      </c>
      <c r="F13" s="166" t="s">
        <v>85</v>
      </c>
      <c r="G13" s="166" t="s">
        <v>86</v>
      </c>
      <c r="H13" s="166"/>
      <c r="I13" s="149" t="s">
        <v>229</v>
      </c>
      <c r="J13" s="166" t="s">
        <v>85</v>
      </c>
      <c r="K13" s="196" t="s">
        <v>86</v>
      </c>
    </row>
    <row r="14" ht="18" customHeight="1" spans="1:11">
      <c r="A14" s="155" t="s">
        <v>230</v>
      </c>
      <c r="B14" s="158" t="s">
        <v>85</v>
      </c>
      <c r="C14" s="158" t="s">
        <v>86</v>
      </c>
      <c r="D14" s="172"/>
      <c r="E14" s="157" t="s">
        <v>231</v>
      </c>
      <c r="F14" s="158" t="s">
        <v>85</v>
      </c>
      <c r="G14" s="158" t="s">
        <v>86</v>
      </c>
      <c r="H14" s="158"/>
      <c r="I14" s="157" t="s">
        <v>232</v>
      </c>
      <c r="J14" s="158" t="s">
        <v>85</v>
      </c>
      <c r="K14" s="197" t="s">
        <v>86</v>
      </c>
    </row>
    <row r="15" ht="18" customHeight="1" spans="1:11">
      <c r="A15" s="160"/>
      <c r="B15" s="173"/>
      <c r="C15" s="173"/>
      <c r="D15" s="161"/>
      <c r="E15" s="160"/>
      <c r="F15" s="173"/>
      <c r="G15" s="173"/>
      <c r="H15" s="173"/>
      <c r="I15" s="160"/>
      <c r="J15" s="173"/>
      <c r="K15" s="173"/>
    </row>
    <row r="16" s="136" customFormat="1" ht="18" customHeight="1" spans="1:11">
      <c r="A16" s="140" t="s">
        <v>233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2"/>
    </row>
    <row r="17" ht="18" customHeight="1" spans="1:11">
      <c r="A17" s="153" t="s">
        <v>234</v>
      </c>
      <c r="B17" s="154"/>
      <c r="C17" s="154"/>
      <c r="D17" s="154"/>
      <c r="E17" s="154"/>
      <c r="F17" s="154"/>
      <c r="G17" s="154"/>
      <c r="H17" s="154"/>
      <c r="I17" s="154"/>
      <c r="J17" s="154"/>
      <c r="K17" s="203"/>
    </row>
    <row r="18" ht="18" customHeight="1" spans="1:11">
      <c r="A18" s="153" t="s">
        <v>235</v>
      </c>
      <c r="B18" s="154"/>
      <c r="C18" s="154"/>
      <c r="D18" s="154"/>
      <c r="E18" s="154"/>
      <c r="F18" s="154"/>
      <c r="G18" s="154"/>
      <c r="H18" s="154"/>
      <c r="I18" s="154"/>
      <c r="J18" s="154"/>
      <c r="K18" s="203"/>
    </row>
    <row r="19" ht="22" customHeight="1" spans="1:11">
      <c r="A19" s="175"/>
      <c r="B19" s="166"/>
      <c r="C19" s="166"/>
      <c r="D19" s="166"/>
      <c r="E19" s="166"/>
      <c r="F19" s="166"/>
      <c r="G19" s="166"/>
      <c r="H19" s="166"/>
      <c r="I19" s="166"/>
      <c r="J19" s="166"/>
      <c r="K19" s="196"/>
    </row>
    <row r="20" ht="22" customHeight="1" spans="1:1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204"/>
    </row>
    <row r="21" ht="22" customHeight="1" spans="1:1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204"/>
    </row>
    <row r="22" ht="22" customHeight="1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04"/>
    </row>
    <row r="23" ht="22" customHeight="1" spans="1:11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205"/>
    </row>
    <row r="24" ht="18" customHeight="1" spans="1:11">
      <c r="A24" s="153" t="s">
        <v>126</v>
      </c>
      <c r="B24" s="154"/>
      <c r="C24" s="166" t="s">
        <v>65</v>
      </c>
      <c r="D24" s="166" t="s">
        <v>66</v>
      </c>
      <c r="E24" s="152"/>
      <c r="F24" s="152"/>
      <c r="G24" s="152"/>
      <c r="H24" s="152"/>
      <c r="I24" s="152"/>
      <c r="J24" s="152"/>
      <c r="K24" s="195"/>
    </row>
    <row r="25" ht="18" customHeight="1" spans="1:11">
      <c r="A25" s="180" t="s">
        <v>236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06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ht="20" customHeight="1" spans="1:11">
      <c r="A27" s="183" t="s">
        <v>237</v>
      </c>
      <c r="B27" s="165"/>
      <c r="C27" s="165"/>
      <c r="D27" s="165"/>
      <c r="E27" s="165"/>
      <c r="F27" s="165"/>
      <c r="G27" s="165"/>
      <c r="H27" s="165"/>
      <c r="I27" s="165"/>
      <c r="J27" s="165"/>
      <c r="K27" s="207" t="s">
        <v>238</v>
      </c>
    </row>
    <row r="28" ht="23" customHeight="1" spans="1:11">
      <c r="A28" s="176" t="s">
        <v>239</v>
      </c>
      <c r="B28" s="177"/>
      <c r="C28" s="177"/>
      <c r="D28" s="177"/>
      <c r="E28" s="177"/>
      <c r="F28" s="177"/>
      <c r="G28" s="177"/>
      <c r="H28" s="177"/>
      <c r="I28" s="177"/>
      <c r="J28" s="208"/>
      <c r="K28" s="209">
        <v>1</v>
      </c>
    </row>
    <row r="29" ht="23" customHeight="1" spans="1:11">
      <c r="A29" s="176" t="s">
        <v>240</v>
      </c>
      <c r="B29" s="177"/>
      <c r="C29" s="177"/>
      <c r="D29" s="177"/>
      <c r="E29" s="177"/>
      <c r="F29" s="177"/>
      <c r="G29" s="177"/>
      <c r="H29" s="177"/>
      <c r="I29" s="177"/>
      <c r="J29" s="208"/>
      <c r="K29" s="200">
        <v>1</v>
      </c>
    </row>
    <row r="30" ht="23" customHeight="1" spans="1:11">
      <c r="A30" s="176" t="s">
        <v>241</v>
      </c>
      <c r="B30" s="177"/>
      <c r="C30" s="177"/>
      <c r="D30" s="177"/>
      <c r="E30" s="177"/>
      <c r="F30" s="177"/>
      <c r="G30" s="177"/>
      <c r="H30" s="177"/>
      <c r="I30" s="177"/>
      <c r="J30" s="208"/>
      <c r="K30" s="200">
        <v>1</v>
      </c>
    </row>
    <row r="31" ht="23" customHeight="1" spans="1:11">
      <c r="A31" s="176"/>
      <c r="B31" s="177"/>
      <c r="C31" s="177"/>
      <c r="D31" s="177"/>
      <c r="E31" s="177"/>
      <c r="F31" s="177"/>
      <c r="G31" s="177"/>
      <c r="H31" s="177"/>
      <c r="I31" s="177"/>
      <c r="J31" s="208"/>
      <c r="K31" s="200"/>
    </row>
    <row r="32" ht="23" customHeight="1" spans="1:11">
      <c r="A32" s="176"/>
      <c r="B32" s="177"/>
      <c r="C32" s="177"/>
      <c r="D32" s="177"/>
      <c r="E32" s="177"/>
      <c r="F32" s="177"/>
      <c r="G32" s="177"/>
      <c r="H32" s="177"/>
      <c r="I32" s="177"/>
      <c r="J32" s="208"/>
      <c r="K32" s="210"/>
    </row>
    <row r="33" ht="23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208"/>
      <c r="K33" s="211"/>
    </row>
    <row r="34" ht="23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208"/>
      <c r="K34" s="200"/>
    </row>
    <row r="35" ht="23" customHeight="1" spans="1:11">
      <c r="A35" s="176"/>
      <c r="B35" s="177"/>
      <c r="C35" s="177"/>
      <c r="D35" s="177"/>
      <c r="E35" s="177"/>
      <c r="F35" s="177"/>
      <c r="G35" s="177"/>
      <c r="H35" s="177"/>
      <c r="I35" s="177"/>
      <c r="J35" s="208"/>
      <c r="K35" s="212"/>
    </row>
    <row r="36" ht="23" customHeight="1" spans="1:11">
      <c r="A36" s="184" t="s">
        <v>242</v>
      </c>
      <c r="B36" s="185"/>
      <c r="C36" s="185"/>
      <c r="D36" s="185"/>
      <c r="E36" s="185"/>
      <c r="F36" s="185"/>
      <c r="G36" s="185"/>
      <c r="H36" s="185"/>
      <c r="I36" s="185"/>
      <c r="J36" s="213"/>
      <c r="K36" s="214">
        <f>SUM(K28:K35)</f>
        <v>3</v>
      </c>
    </row>
    <row r="37" ht="18.75" customHeight="1" spans="1:11">
      <c r="A37" s="186" t="s">
        <v>243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5"/>
    </row>
    <row r="38" s="137" customFormat="1" ht="18.75" customHeight="1" spans="1:11">
      <c r="A38" s="153" t="s">
        <v>244</v>
      </c>
      <c r="B38" s="154"/>
      <c r="C38" s="154"/>
      <c r="D38" s="152" t="s">
        <v>245</v>
      </c>
      <c r="E38" s="152"/>
      <c r="F38" s="188" t="s">
        <v>246</v>
      </c>
      <c r="G38" s="189"/>
      <c r="H38" s="154" t="s">
        <v>247</v>
      </c>
      <c r="I38" s="154"/>
      <c r="J38" s="154" t="s">
        <v>248</v>
      </c>
      <c r="K38" s="203"/>
    </row>
    <row r="39" ht="18.75" customHeight="1" spans="1:11">
      <c r="A39" s="153" t="s">
        <v>127</v>
      </c>
      <c r="B39" s="154" t="s">
        <v>249</v>
      </c>
      <c r="C39" s="154"/>
      <c r="D39" s="154"/>
      <c r="E39" s="154"/>
      <c r="F39" s="154"/>
      <c r="G39" s="154"/>
      <c r="H39" s="154"/>
      <c r="I39" s="154"/>
      <c r="J39" s="154"/>
      <c r="K39" s="203"/>
    </row>
    <row r="40" ht="24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203"/>
    </row>
    <row r="41" ht="24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203"/>
    </row>
    <row r="42" ht="32.1" customHeight="1" spans="1:11">
      <c r="A42" s="155" t="s">
        <v>138</v>
      </c>
      <c r="B42" s="190" t="s">
        <v>250</v>
      </c>
      <c r="C42" s="190"/>
      <c r="D42" s="157" t="s">
        <v>251</v>
      </c>
      <c r="E42" s="172" t="s">
        <v>141</v>
      </c>
      <c r="F42" s="157" t="s">
        <v>142</v>
      </c>
      <c r="G42" s="191">
        <v>45646</v>
      </c>
      <c r="H42" s="192" t="s">
        <v>143</v>
      </c>
      <c r="I42" s="192"/>
      <c r="J42" s="190" t="s">
        <v>144</v>
      </c>
      <c r="K42" s="21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B16" sqref="B16:H16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147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0"/>
      <c r="O1" s="110"/>
      <c r="P1" s="110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11"/>
      <c r="K2" s="112" t="s">
        <v>57</v>
      </c>
      <c r="L2" s="113" t="s">
        <v>56</v>
      </c>
      <c r="M2" s="113"/>
      <c r="N2" s="113"/>
      <c r="O2" s="113"/>
      <c r="P2" s="114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89" t="s">
        <v>148</v>
      </c>
      <c r="B3" s="90" t="s">
        <v>149</v>
      </c>
      <c r="C3" s="91"/>
      <c r="D3" s="90"/>
      <c r="E3" s="90"/>
      <c r="F3" s="90"/>
      <c r="G3" s="90"/>
      <c r="H3" s="90"/>
      <c r="I3" s="90"/>
      <c r="J3" s="115"/>
      <c r="K3" s="116"/>
      <c r="L3" s="116"/>
      <c r="M3" s="116"/>
      <c r="N3" s="116"/>
      <c r="O3" s="116"/>
      <c r="P3" s="117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150</v>
      </c>
      <c r="I4" s="118" t="s">
        <v>151</v>
      </c>
      <c r="J4" s="115"/>
      <c r="K4" s="92"/>
      <c r="L4" s="93" t="s">
        <v>112</v>
      </c>
      <c r="M4" s="93" t="s">
        <v>113</v>
      </c>
      <c r="N4" s="93" t="s">
        <v>114</v>
      </c>
      <c r="O4" s="93" t="s">
        <v>115</v>
      </c>
      <c r="P4" s="119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152</v>
      </c>
      <c r="C5" s="93" t="s">
        <v>153</v>
      </c>
      <c r="D5" s="94" t="s">
        <v>154</v>
      </c>
      <c r="E5" s="93" t="s">
        <v>155</v>
      </c>
      <c r="F5" s="93" t="s">
        <v>156</v>
      </c>
      <c r="G5" s="93" t="s">
        <v>157</v>
      </c>
      <c r="H5" s="93" t="s">
        <v>158</v>
      </c>
      <c r="I5" s="118"/>
      <c r="J5" s="120"/>
      <c r="K5" s="121"/>
      <c r="L5" s="122" t="s">
        <v>120</v>
      </c>
      <c r="M5" s="123" t="s">
        <v>119</v>
      </c>
      <c r="N5" s="121" t="s">
        <v>118</v>
      </c>
      <c r="O5" s="122" t="s">
        <v>120</v>
      </c>
      <c r="P5" s="124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95" t="s">
        <v>161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25" t="s">
        <v>162</v>
      </c>
      <c r="J6" s="120"/>
      <c r="K6" s="121"/>
      <c r="L6" s="121" t="s">
        <v>252</v>
      </c>
      <c r="M6" s="121" t="s">
        <v>252</v>
      </c>
      <c r="N6" s="121" t="s">
        <v>253</v>
      </c>
      <c r="O6" s="121" t="s">
        <v>252</v>
      </c>
      <c r="P6" s="126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hidden="1" customHeight="1" spans="1:257">
      <c r="A7" s="98" t="s">
        <v>164</v>
      </c>
      <c r="B7" s="96">
        <f>C7-4</f>
        <v>102</v>
      </c>
      <c r="C7" s="96">
        <f>D7-4</f>
        <v>106</v>
      </c>
      <c r="D7" s="97">
        <v>110</v>
      </c>
      <c r="E7" s="96">
        <f>D7+4</f>
        <v>114</v>
      </c>
      <c r="F7" s="96">
        <f>E7+4</f>
        <v>118</v>
      </c>
      <c r="G7" s="96">
        <f>F7+6</f>
        <v>124</v>
      </c>
      <c r="H7" s="96">
        <f>G7+6</f>
        <v>130</v>
      </c>
      <c r="I7" s="125" t="s">
        <v>162</v>
      </c>
      <c r="J7" s="120"/>
      <c r="K7" s="121"/>
      <c r="L7" s="121" t="s">
        <v>254</v>
      </c>
      <c r="M7" s="121" t="s">
        <v>254</v>
      </c>
      <c r="N7" s="121" t="s">
        <v>255</v>
      </c>
      <c r="O7" s="121" t="s">
        <v>254</v>
      </c>
      <c r="P7" s="126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98" t="s">
        <v>166</v>
      </c>
      <c r="B8" s="96">
        <f>C8-4</f>
        <v>100</v>
      </c>
      <c r="C8" s="96">
        <f>D8-4</f>
        <v>104</v>
      </c>
      <c r="D8" s="99">
        <v>108</v>
      </c>
      <c r="E8" s="96">
        <f>D8+4</f>
        <v>112</v>
      </c>
      <c r="F8" s="96">
        <f>E8+5</f>
        <v>117</v>
      </c>
      <c r="G8" s="96">
        <f>F8+6</f>
        <v>123</v>
      </c>
      <c r="H8" s="96">
        <f>G8+7</f>
        <v>130</v>
      </c>
      <c r="I8" s="125" t="s">
        <v>162</v>
      </c>
      <c r="J8" s="120"/>
      <c r="K8" s="121"/>
      <c r="L8" s="121" t="s">
        <v>253</v>
      </c>
      <c r="M8" s="121" t="s">
        <v>253</v>
      </c>
      <c r="N8" s="121" t="s">
        <v>253</v>
      </c>
      <c r="O8" s="121" t="s">
        <v>253</v>
      </c>
      <c r="P8" s="126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98" t="s">
        <v>167</v>
      </c>
      <c r="B9" s="96">
        <f>C9-1.2</f>
        <v>43.6</v>
      </c>
      <c r="C9" s="96">
        <f>D9-1.2</f>
        <v>44.8</v>
      </c>
      <c r="D9" s="99" t="s">
        <v>168</v>
      </c>
      <c r="E9" s="96">
        <f>D9+1.2</f>
        <v>47.2</v>
      </c>
      <c r="F9" s="96">
        <f>E9+1.2</f>
        <v>48.4</v>
      </c>
      <c r="G9" s="96">
        <f>F9+1.4</f>
        <v>49.8</v>
      </c>
      <c r="H9" s="96">
        <f>G9+1.4</f>
        <v>51.2</v>
      </c>
      <c r="I9" s="125" t="s">
        <v>169</v>
      </c>
      <c r="J9" s="120"/>
      <c r="K9" s="121"/>
      <c r="L9" s="121" t="s">
        <v>252</v>
      </c>
      <c r="M9" s="121" t="s">
        <v>256</v>
      </c>
      <c r="N9" s="121" t="s">
        <v>256</v>
      </c>
      <c r="O9" s="121" t="s">
        <v>256</v>
      </c>
      <c r="P9" s="126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98" t="s">
        <v>171</v>
      </c>
      <c r="B10" s="96">
        <f>C10-0.5</f>
        <v>20</v>
      </c>
      <c r="C10" s="96">
        <f>D10-0.5</f>
        <v>20.5</v>
      </c>
      <c r="D10" s="99">
        <v>21</v>
      </c>
      <c r="E10" s="96">
        <f t="shared" ref="E10:H10" si="0">D10+0.5</f>
        <v>21.5</v>
      </c>
      <c r="F10" s="96">
        <f t="shared" si="0"/>
        <v>22</v>
      </c>
      <c r="G10" s="96">
        <f t="shared" si="0"/>
        <v>22.5</v>
      </c>
      <c r="H10" s="96">
        <f t="shared" si="0"/>
        <v>23</v>
      </c>
      <c r="I10" s="125" t="s">
        <v>169</v>
      </c>
      <c r="J10" s="120"/>
      <c r="K10" s="121"/>
      <c r="L10" s="121" t="s">
        <v>252</v>
      </c>
      <c r="M10" s="121" t="s">
        <v>257</v>
      </c>
      <c r="N10" s="121" t="s">
        <v>252</v>
      </c>
      <c r="O10" s="121" t="s">
        <v>252</v>
      </c>
      <c r="P10" s="126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100" t="s">
        <v>172</v>
      </c>
      <c r="B11" s="101">
        <f>C11-0.8</f>
        <v>17.9</v>
      </c>
      <c r="C11" s="101">
        <f>D11-0.8</f>
        <v>18.7</v>
      </c>
      <c r="D11" s="102">
        <v>19.5</v>
      </c>
      <c r="E11" s="101">
        <f>D11+0.8</f>
        <v>20.3</v>
      </c>
      <c r="F11" s="101">
        <f>E11+0.8</f>
        <v>21.1</v>
      </c>
      <c r="G11" s="101">
        <f>F11+1.3</f>
        <v>22.4</v>
      </c>
      <c r="H11" s="101">
        <f>G11+1.3</f>
        <v>23.7</v>
      </c>
      <c r="I11" s="125" t="s">
        <v>173</v>
      </c>
      <c r="J11" s="120"/>
      <c r="K11" s="121"/>
      <c r="L11" s="121" t="s">
        <v>253</v>
      </c>
      <c r="M11" s="121" t="s">
        <v>253</v>
      </c>
      <c r="N11" s="121" t="s">
        <v>253</v>
      </c>
      <c r="O11" s="121" t="s">
        <v>253</v>
      </c>
      <c r="P11" s="126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100" t="s">
        <v>174</v>
      </c>
      <c r="B12" s="101">
        <f>C12-0.6</f>
        <v>16.3</v>
      </c>
      <c r="C12" s="101">
        <f>D12-0.6</f>
        <v>16.9</v>
      </c>
      <c r="D12" s="102">
        <v>17.5</v>
      </c>
      <c r="E12" s="101">
        <f>D12+0.6</f>
        <v>18.1</v>
      </c>
      <c r="F12" s="101">
        <f>E12+0.6</f>
        <v>18.7</v>
      </c>
      <c r="G12" s="101">
        <f>F12+0.95</f>
        <v>19.65</v>
      </c>
      <c r="H12" s="101">
        <f>G12+0.95</f>
        <v>20.6</v>
      </c>
      <c r="I12" s="125" t="s">
        <v>169</v>
      </c>
      <c r="J12" s="120"/>
      <c r="K12" s="121"/>
      <c r="L12" s="121" t="s">
        <v>253</v>
      </c>
      <c r="M12" s="121" t="s">
        <v>252</v>
      </c>
      <c r="N12" s="121" t="s">
        <v>257</v>
      </c>
      <c r="O12" s="121" t="s">
        <v>253</v>
      </c>
      <c r="P12" s="126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98" t="s">
        <v>175</v>
      </c>
      <c r="B13" s="96">
        <f>C13-0.4</f>
        <v>19.2</v>
      </c>
      <c r="C13" s="96">
        <f>D13-0.4</f>
        <v>19.6</v>
      </c>
      <c r="D13" s="97">
        <v>20</v>
      </c>
      <c r="E13" s="96">
        <f>D13+0.4</f>
        <v>20.4</v>
      </c>
      <c r="F13" s="96">
        <f>E13+0.4</f>
        <v>20.8</v>
      </c>
      <c r="G13" s="96">
        <f>F13+0.6</f>
        <v>21.4</v>
      </c>
      <c r="H13" s="96">
        <f>G13+0.6</f>
        <v>22</v>
      </c>
      <c r="I13" s="125">
        <v>0</v>
      </c>
      <c r="J13" s="120"/>
      <c r="K13" s="121"/>
      <c r="L13" s="121" t="s">
        <v>253</v>
      </c>
      <c r="M13" s="121" t="s">
        <v>253</v>
      </c>
      <c r="N13" s="121" t="s">
        <v>253</v>
      </c>
      <c r="O13" s="121" t="s">
        <v>253</v>
      </c>
      <c r="P13" s="126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98" t="s">
        <v>176</v>
      </c>
      <c r="B14" s="96">
        <f>C14-0.2</f>
        <v>10.6</v>
      </c>
      <c r="C14" s="96">
        <f>D14-0.2</f>
        <v>10.8</v>
      </c>
      <c r="D14" s="97">
        <v>11</v>
      </c>
      <c r="E14" s="96">
        <f>D14+0.2</f>
        <v>11.2</v>
      </c>
      <c r="F14" s="96">
        <f>E14+0.2</f>
        <v>11.4</v>
      </c>
      <c r="G14" s="96">
        <f>F14+0.25</f>
        <v>11.65</v>
      </c>
      <c r="H14" s="96">
        <f>G14+0.25</f>
        <v>11.9</v>
      </c>
      <c r="I14" s="127"/>
      <c r="J14" s="120"/>
      <c r="K14" s="121"/>
      <c r="L14" s="121" t="s">
        <v>253</v>
      </c>
      <c r="M14" s="121" t="s">
        <v>253</v>
      </c>
      <c r="N14" s="121" t="s">
        <v>253</v>
      </c>
      <c r="O14" s="121" t="s">
        <v>253</v>
      </c>
      <c r="P14" s="126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98" t="s">
        <v>177</v>
      </c>
      <c r="B15" s="96">
        <v>1.5</v>
      </c>
      <c r="C15" s="96">
        <v>1.5</v>
      </c>
      <c r="D15" s="97">
        <v>1.5</v>
      </c>
      <c r="E15" s="96">
        <v>1.5</v>
      </c>
      <c r="F15" s="96">
        <v>1.5</v>
      </c>
      <c r="G15" s="96">
        <v>1.5</v>
      </c>
      <c r="H15" s="96">
        <v>1.5</v>
      </c>
      <c r="I15" s="127"/>
      <c r="J15" s="120"/>
      <c r="K15" s="121"/>
      <c r="L15" s="121" t="s">
        <v>253</v>
      </c>
      <c r="M15" s="121" t="s">
        <v>253</v>
      </c>
      <c r="N15" s="121" t="s">
        <v>253</v>
      </c>
      <c r="O15" s="121" t="s">
        <v>253</v>
      </c>
      <c r="P15" s="126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98"/>
      <c r="B16" s="96"/>
      <c r="C16" s="96"/>
      <c r="D16" s="103"/>
      <c r="E16" s="96"/>
      <c r="F16" s="96"/>
      <c r="G16" s="96"/>
      <c r="H16" s="96"/>
      <c r="I16" s="127"/>
      <c r="J16" s="120"/>
      <c r="K16" s="121"/>
      <c r="L16" s="121"/>
      <c r="M16" s="121"/>
      <c r="N16" s="121"/>
      <c r="O16" s="121"/>
      <c r="P16" s="126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98"/>
      <c r="B17" s="96"/>
      <c r="C17" s="96"/>
      <c r="D17" s="104"/>
      <c r="E17" s="96"/>
      <c r="F17" s="96"/>
      <c r="G17" s="96"/>
      <c r="H17" s="96"/>
      <c r="I17" s="128"/>
      <c r="J17" s="120"/>
      <c r="K17" s="121"/>
      <c r="L17" s="121"/>
      <c r="M17" s="121"/>
      <c r="N17" s="121"/>
      <c r="O17" s="121"/>
      <c r="P17" s="126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98"/>
      <c r="B18" s="96"/>
      <c r="C18" s="96"/>
      <c r="D18" s="104"/>
      <c r="E18" s="96"/>
      <c r="F18" s="96"/>
      <c r="G18" s="96"/>
      <c r="H18" s="96"/>
      <c r="I18" s="129"/>
      <c r="J18" s="120"/>
      <c r="K18" s="121"/>
      <c r="L18" s="121"/>
      <c r="M18" s="121"/>
      <c r="N18" s="121"/>
      <c r="O18" s="121"/>
      <c r="P18" s="126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5"/>
      <c r="B19" s="106"/>
      <c r="C19" s="106"/>
      <c r="D19" s="106"/>
      <c r="E19" s="107"/>
      <c r="F19" s="106"/>
      <c r="G19" s="106"/>
      <c r="H19" s="106"/>
      <c r="I19" s="106"/>
      <c r="J19" s="130"/>
      <c r="K19" s="131"/>
      <c r="L19" s="131"/>
      <c r="M19" s="132"/>
      <c r="N19" s="131"/>
      <c r="O19" s="131"/>
      <c r="P19" s="132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08" t="s">
        <v>178</v>
      </c>
      <c r="B20" s="108"/>
      <c r="C20" s="108"/>
      <c r="D20" s="109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33" t="s">
        <v>179</v>
      </c>
      <c r="L21" s="134">
        <v>45646</v>
      </c>
      <c r="M21" s="133" t="s">
        <v>180</v>
      </c>
      <c r="N21" s="135" t="s">
        <v>141</v>
      </c>
      <c r="O21" s="135" t="s">
        <v>181</v>
      </c>
      <c r="P21" s="77" t="s">
        <v>144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10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6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ht="20" customHeight="1" spans="1:15">
      <c r="A4" s="67">
        <v>1</v>
      </c>
      <c r="B4" s="15" t="s">
        <v>274</v>
      </c>
      <c r="C4" s="15" t="s">
        <v>275</v>
      </c>
      <c r="D4" s="12" t="s">
        <v>118</v>
      </c>
      <c r="E4" s="13" t="s">
        <v>276</v>
      </c>
      <c r="F4" s="15" t="s">
        <v>277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10" si="0">SUM(I4:M4)</f>
        <v>6</v>
      </c>
      <c r="O4" s="9" t="s">
        <v>278</v>
      </c>
    </row>
    <row r="5" ht="20" customHeight="1" spans="1:15">
      <c r="A5" s="67">
        <v>2</v>
      </c>
      <c r="B5" s="15" t="s">
        <v>279</v>
      </c>
      <c r="C5" s="15" t="s">
        <v>275</v>
      </c>
      <c r="D5" s="15" t="s">
        <v>280</v>
      </c>
      <c r="E5" s="13" t="s">
        <v>276</v>
      </c>
      <c r="F5" s="15" t="s">
        <v>277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278</v>
      </c>
    </row>
    <row r="6" ht="20" customHeight="1" spans="1:15">
      <c r="A6" s="67">
        <v>3</v>
      </c>
      <c r="B6" s="15" t="s">
        <v>281</v>
      </c>
      <c r="C6" s="15" t="s">
        <v>275</v>
      </c>
      <c r="D6" s="15" t="s">
        <v>121</v>
      </c>
      <c r="E6" s="13" t="s">
        <v>276</v>
      </c>
      <c r="F6" s="15" t="s">
        <v>277</v>
      </c>
      <c r="G6" s="68" t="s">
        <v>65</v>
      </c>
      <c r="H6" s="9" t="s">
        <v>65</v>
      </c>
      <c r="I6" s="73">
        <v>3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4</v>
      </c>
      <c r="O6" s="9" t="s">
        <v>278</v>
      </c>
    </row>
    <row r="7" ht="20" customHeight="1" spans="1:15">
      <c r="A7" s="67">
        <v>4</v>
      </c>
      <c r="B7" s="15" t="s">
        <v>282</v>
      </c>
      <c r="C7" s="15" t="s">
        <v>275</v>
      </c>
      <c r="D7" s="15" t="s">
        <v>283</v>
      </c>
      <c r="E7" s="13" t="s">
        <v>276</v>
      </c>
      <c r="F7" s="15" t="s">
        <v>277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278</v>
      </c>
    </row>
    <row r="8" ht="20" customHeight="1" spans="1:15">
      <c r="A8" s="67">
        <v>5</v>
      </c>
      <c r="B8" s="15" t="s">
        <v>284</v>
      </c>
      <c r="C8" s="15" t="s">
        <v>275</v>
      </c>
      <c r="D8" s="15" t="s">
        <v>285</v>
      </c>
      <c r="E8" s="13" t="s">
        <v>276</v>
      </c>
      <c r="F8" s="15" t="s">
        <v>277</v>
      </c>
      <c r="G8" s="68" t="s">
        <v>65</v>
      </c>
      <c r="H8" s="9" t="s">
        <v>65</v>
      </c>
      <c r="I8" s="73">
        <v>3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4</v>
      </c>
      <c r="O8" s="9" t="s">
        <v>278</v>
      </c>
    </row>
    <row r="9" ht="20" customHeight="1" spans="1:15">
      <c r="A9" s="67">
        <v>6</v>
      </c>
      <c r="B9" s="15" t="s">
        <v>286</v>
      </c>
      <c r="C9" s="15" t="s">
        <v>275</v>
      </c>
      <c r="D9" s="15" t="s">
        <v>287</v>
      </c>
      <c r="E9" s="13" t="s">
        <v>276</v>
      </c>
      <c r="F9" s="15" t="s">
        <v>277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278</v>
      </c>
    </row>
    <row r="10" ht="20" customHeight="1" spans="1:15">
      <c r="A10" s="67">
        <v>7</v>
      </c>
      <c r="B10" s="15" t="s">
        <v>288</v>
      </c>
      <c r="C10" s="15" t="s">
        <v>275</v>
      </c>
      <c r="D10" s="15" t="s">
        <v>119</v>
      </c>
      <c r="E10" s="13" t="s">
        <v>276</v>
      </c>
      <c r="F10" s="15" t="s">
        <v>277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278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289</v>
      </c>
      <c r="B12" s="19"/>
      <c r="C12" s="54"/>
      <c r="D12" s="20"/>
      <c r="E12" s="21"/>
      <c r="F12" s="54"/>
      <c r="G12" s="9"/>
      <c r="H12" s="34"/>
      <c r="I12" s="28"/>
      <c r="J12" s="18" t="s">
        <v>290</v>
      </c>
      <c r="K12" s="19"/>
      <c r="L12" s="19"/>
      <c r="M12" s="20"/>
      <c r="N12" s="19"/>
      <c r="O12" s="26"/>
    </row>
    <row r="13" ht="61" customHeight="1" spans="1:15">
      <c r="A13" s="70" t="s">
        <v>291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2024-12-20T03:11:50Z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