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 tabRatio="727" activeTab="1"/>
  </bookViews>
  <sheets>
    <sheet name="AQL2.5验货" sheetId="2" r:id="rId1"/>
    <sheet name="首期 (2)" sheetId="21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面料验布" sheetId="17" r:id="rId9"/>
    <sheet name="2面料缩率" sheetId="18" r:id="rId10"/>
    <sheet name="3.面料互染" sheetId="9" r:id="rId11"/>
    <sheet name="4.面料静水压" sheetId="10" r:id="rId12"/>
    <sheet name="5表.特殊工艺测试" sheetId="19" r:id="rId13"/>
    <sheet name="6表织带缩率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<sst xmlns="http://schemas.openxmlformats.org/spreadsheetml/2006/main" count="769" uniqueCount="337">
  <si>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</si>
  <si>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</si>
  <si>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</si>
  <si>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</si>
  <si>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</si>
  <si>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</si>
  <si>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</si>
  <si>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</si>
  <si>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</si>
  <si>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</si>
  <si>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</si>
  <si>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</si>
  <si>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</si>
  <si>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</si>
  <si>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</si>
  <si>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</si>
  <si>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</si>
  <si>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</si>
  <si>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</si>
  <si>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</si>
  <si>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</si>
  <si>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</si>
  <si>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</si>
  <si>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</si>
  <si>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</si>
  <si>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</si>
  <si>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</si>
  <si>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</si>
  <si>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TAMMAN1604</t>
  </si>
  <si>
    <t>合同交期</t>
  </si>
  <si>
    <t>产前确认样</t>
  </si>
  <si>
    <t>有</t>
  </si>
  <si>
    <t>无</t>
  </si>
  <si>
    <t>品名</t>
  </si>
  <si>
    <t>男式休闲长裤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</si>
  <si>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</si>
  <si>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</si>
  <si>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</si>
  <si>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</si>
  <si>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</si>
  <si>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</si>
  <si>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</si>
  <si>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</si>
  <si>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</si>
  <si>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</si>
  <si>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</si>
  <si>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</si>
  <si>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</si>
  <si>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</si>
  <si>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</si>
  <si>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</si>
  <si>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</si>
  <si>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</si>
  <si>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</si>
  <si>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</si>
  <si>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</si>
  <si>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</si>
  <si>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</si>
  <si>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</si>
  <si>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</si>
  <si>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</si>
  <si>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</si>
  <si>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</si>
  <si>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</si>
  <si>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</si>
  <si>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</si>
  <si>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</si>
  <si>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</si>
  <si>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</si>
  <si>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</si>
  <si>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</si>
  <si>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</si>
  <si>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</si>
  <si>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</si>
  <si>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</si>
  <si>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</si>
  <si>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</si>
  <si>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</si>
  <si>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</si>
  <si>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</si>
  <si>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</si>
  <si>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</si>
  <si>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</si>
  <si>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</si>
  <si>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</si>
  <si>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</si>
  <si>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</si>
  <si>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S/5 M/5 L/5 XL/5  XXL/5  XXXL/5</t>
  </si>
  <si>
    <t>L\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</si>
  <si>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</si>
  <si>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</si>
  <si>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</si>
  <si>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</si>
  <si>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</si>
  <si>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1.枣位歪斜</t>
  </si>
  <si>
    <t>2.枣位不居中</t>
  </si>
  <si>
    <t>3.腰头缩褶不均匀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</si>
  <si>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</si>
  <si>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</si>
  <si>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</si>
  <si>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</si>
  <si>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</si>
  <si>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</si>
  <si>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</si>
  <si>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</si>
  <si>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</si>
  <si>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</si>
  <si>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</si>
  <si>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2024.11.1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</si>
  <si>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</si>
  <si>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</si>
  <si>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</si>
  <si>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</si>
  <si>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</si>
  <si>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</si>
  <si>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</si>
  <si>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</si>
  <si>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</si>
  <si>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</si>
  <si>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</si>
  <si>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165/80B</t>
  </si>
  <si>
    <t>170/84B</t>
  </si>
  <si>
    <t>175/88B</t>
  </si>
  <si>
    <t>180/92B</t>
  </si>
  <si>
    <t>185/96B</t>
  </si>
  <si>
    <t>190/100B</t>
  </si>
  <si>
    <t>洗水前</t>
  </si>
  <si>
    <t>洗水后</t>
  </si>
  <si>
    <t>裤外侧长（参考值）</t>
  </si>
  <si>
    <t>+1.5/-1.5</t>
  </si>
  <si>
    <t>104</t>
  </si>
  <si>
    <t>103</t>
  </si>
  <si>
    <t>内裆长</t>
  </si>
  <si>
    <t>+1/-1</t>
  </si>
  <si>
    <t>77.5</t>
  </si>
  <si>
    <t>76.2</t>
  </si>
  <si>
    <t>腰围 平量</t>
  </si>
  <si>
    <t>84</t>
  </si>
  <si>
    <t>93</t>
  </si>
  <si>
    <t>92</t>
  </si>
  <si>
    <t>腰围 拉量</t>
  </si>
  <si>
    <t>100</t>
  </si>
  <si>
    <t>腰绳</t>
  </si>
  <si>
    <t>124</t>
  </si>
  <si>
    <t>+2/-2</t>
  </si>
  <si>
    <t>臀围</t>
  </si>
  <si>
    <t>106</t>
  </si>
  <si>
    <t>115</t>
  </si>
  <si>
    <t>114</t>
  </si>
  <si>
    <t>腿围1/2</t>
  </si>
  <si>
    <t>+0.5/-0.5</t>
  </si>
  <si>
    <t>膝围1/2</t>
  </si>
  <si>
    <t>24.9</t>
  </si>
  <si>
    <t>24.7</t>
  </si>
  <si>
    <t>脚口1/2</t>
  </si>
  <si>
    <t>16</t>
  </si>
  <si>
    <t>前裆长 含腰</t>
  </si>
  <si>
    <t>+0.8/-0.8</t>
  </si>
  <si>
    <t>29.3</t>
  </si>
  <si>
    <t>29</t>
  </si>
  <si>
    <t>后裆长 含腰</t>
  </si>
  <si>
    <t>44.2</t>
  </si>
  <si>
    <t>44</t>
  </si>
  <si>
    <t>侧插袋</t>
  </si>
  <si>
    <t>20</t>
  </si>
  <si>
    <t>拉链开口</t>
  </si>
  <si>
    <t>18.5</t>
  </si>
  <si>
    <t>18</t>
  </si>
  <si>
    <t>腰头宽</t>
  </si>
  <si>
    <t>5.5</t>
  </si>
  <si>
    <t>脚口高</t>
  </si>
  <si>
    <t>4</t>
  </si>
  <si>
    <t>3.9</t>
  </si>
  <si>
    <t xml:space="preserve">    1. 初期请洗测2-3件，有问题的另加测量数量。</t>
  </si>
  <si>
    <t>2.中期验货需要齐色码洗水测试，并填写洗水前后尺寸</t>
  </si>
  <si>
    <t>验货时间：2024.11.1</t>
  </si>
  <si>
    <t>跟单QC:李业球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</si>
  <si>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</si>
  <si>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</si>
  <si>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</si>
  <si>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</si>
  <si>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</si>
  <si>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</si>
  <si>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</si>
  <si>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</si>
  <si>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</si>
  <si>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</si>
  <si>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</si>
  <si>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</si>
  <si>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</si>
  <si>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</si>
  <si>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</si>
  <si>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</si>
  <si>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</si>
  <si>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</si>
  <si>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</si>
  <si>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</si>
  <si>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</si>
  <si>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</si>
  <si>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</si>
  <si>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</si>
  <si>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</si>
  <si>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</si>
  <si>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</si>
  <si>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</si>
  <si>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</si>
  <si>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</si>
  <si>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</si>
  <si>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</si>
  <si>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</si>
  <si>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</si>
  <si>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</si>
  <si>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</si>
  <si>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</si>
  <si>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</si>
  <si>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</si>
  <si>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</si>
  <si>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</si>
  <si>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</si>
  <si>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</si>
  <si>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</si>
  <si>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</si>
  <si>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</si>
  <si>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</si>
  <si>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</si>
  <si>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</si>
  <si>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</si>
  <si>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</si>
  <si>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</si>
  <si>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</si>
  <si>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</si>
  <si>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</si>
  <si>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</si>
  <si>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</si>
  <si>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</si>
  <si>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</si>
  <si>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</si>
  <si>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</si>
  <si>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</si>
  <si>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</si>
  <si>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</si>
  <si>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</si>
  <si>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</si>
  <si>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</si>
  <si>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</si>
  <si>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</si>
  <si>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</si>
  <si>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</si>
  <si>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</si>
  <si>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</si>
  <si>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</si>
  <si>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</si>
  <si>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</si>
  <si>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</si>
  <si>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</si>
  <si>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</si>
  <si>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</si>
  <si>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</si>
  <si>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</si>
  <si>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B24077399</t>
  </si>
  <si>
    <t>TAMMAN81604</t>
  </si>
  <si>
    <t>超盈</t>
  </si>
  <si>
    <t>B24077825R</t>
  </si>
  <si>
    <t>B240778826</t>
  </si>
  <si>
    <t>B24077825R-1</t>
  </si>
  <si>
    <t>B024080195A</t>
  </si>
  <si>
    <t>制表时间：2024/9/20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</si>
  <si>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</si>
  <si>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</si>
  <si>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</si>
  <si>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</si>
  <si>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</si>
  <si>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</si>
  <si>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</si>
  <si>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</si>
  <si>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</si>
  <si>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</si>
  <si>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</si>
  <si>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B24089621</t>
  </si>
  <si>
    <t>黑色</t>
  </si>
  <si>
    <t>制表时间：2024.10.10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</si>
  <si>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</si>
  <si>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</si>
  <si>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</si>
  <si>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</si>
  <si>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</si>
  <si>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</si>
  <si>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</si>
  <si>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</si>
  <si>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</si>
  <si>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</si>
  <si>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</si>
  <si>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</si>
  <si>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</si>
  <si>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</si>
  <si>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</si>
  <si>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</si>
  <si>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</si>
  <si>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</si>
  <si>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</si>
  <si>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</si>
  <si>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</si>
  <si>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</si>
  <si>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</si>
  <si>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</si>
  <si>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</si>
  <si>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</si>
  <si>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</si>
  <si>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</si>
  <si>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</si>
  <si>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</si>
  <si>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</si>
  <si>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</si>
  <si>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</si>
  <si>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</si>
  <si>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</si>
  <si>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</si>
  <si>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</si>
  <si>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</si>
  <si>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B24077826</t>
  </si>
  <si>
    <t>平纹布</t>
  </si>
  <si>
    <t>左前袋，后右幅</t>
  </si>
  <si>
    <t>烫标</t>
  </si>
  <si>
    <t>合格</t>
  </si>
  <si>
    <t>制表时间：2024.11.1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</si>
  <si>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</si>
  <si>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</si>
  <si>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</si>
  <si>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</si>
  <si>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</si>
  <si>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三达</t>
  </si>
  <si>
    <t>TA-P005</t>
  </si>
  <si>
    <t>YES</t>
  </si>
  <si>
    <t>润信</t>
  </si>
  <si>
    <t>CR5004/40/A/P</t>
  </si>
  <si>
    <t>测试人签名：李孟奇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</si>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</sst>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%"/>
    <numFmt numFmtId="180" formatCode="0.0_ "/>
  </numFmts>
  <fonts count="12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6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2" applyNumberFormat="0" applyAlignment="0" applyProtection="0">
      <alignment vertical="center"/>
    </xf>
    <xf numFmtId="0" fontId="46" fillId="9" borderId="83" applyNumberFormat="0" applyAlignment="0" applyProtection="0">
      <alignment vertical="center"/>
    </xf>
    <xf numFmtId="0" fontId="47" fillId="9" borderId="82" applyNumberFormat="0" applyAlignment="0" applyProtection="0">
      <alignment vertical="center"/>
    </xf>
    <xf numFmtId="0" fontId="48" fillId="10" borderId="84" applyNumberFormat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6" fillId="0" borderId="0">
      <alignment vertical="top"/>
    </xf>
    <xf numFmtId="0" fontId="57" fillId="0" borderId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5" fillId="56" borderId="87" applyNumberFormat="0" applyAlignment="0" applyProtection="0">
      <alignment vertical="center"/>
    </xf>
    <xf numFmtId="0" fontId="66" fillId="57" borderId="88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9" fillId="0" borderId="89" applyNumberFormat="0" applyFill="0" applyAlignment="0" applyProtection="0">
      <alignment vertical="center"/>
    </xf>
    <xf numFmtId="0" fontId="70" fillId="0" borderId="90" applyNumberFormat="0" applyFill="0" applyAlignment="0" applyProtection="0">
      <alignment vertical="center"/>
    </xf>
    <xf numFmtId="0" fontId="71" fillId="0" borderId="91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3" borderId="87" applyNumberFormat="0" applyAlignment="0" applyProtection="0">
      <alignment vertical="center"/>
    </xf>
    <xf numFmtId="0" fontId="73" fillId="0" borderId="92" applyNumberFormat="0" applyFill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7" fillId="0" borderId="0">
      <alignment vertical="center"/>
    </xf>
    <xf numFmtId="0" fontId="58" fillId="59" borderId="93" applyNumberFormat="0" applyFont="0" applyAlignment="0" applyProtection="0">
      <alignment vertical="center"/>
    </xf>
    <xf numFmtId="0" fontId="75" fillId="56" borderId="94" applyNumberFormat="0" applyAlignment="0" applyProtection="0">
      <alignment vertical="center"/>
    </xf>
    <xf numFmtId="0" fontId="76" fillId="0" borderId="0">
      <alignment horizontal="center"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9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62" fillId="53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57" borderId="88" applyNumberFormat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4" fillId="59" borderId="93" applyNumberFormat="0" applyFont="0" applyAlignment="0" applyProtection="0">
      <alignment vertical="center"/>
    </xf>
    <xf numFmtId="0" fontId="85" fillId="0" borderId="92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0" fontId="87" fillId="59" borderId="93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89" applyNumberFormat="0" applyFill="0" applyAlignment="0" applyProtection="0">
      <alignment vertical="center"/>
    </xf>
    <xf numFmtId="0" fontId="90" fillId="0" borderId="90" applyNumberFormat="0" applyFill="0" applyAlignment="0" applyProtection="0">
      <alignment vertical="center"/>
    </xf>
    <xf numFmtId="0" fontId="91" fillId="0" borderId="91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64" fillId="39" borderId="0" applyProtection="0">
      <alignment vertical="center"/>
    </xf>
    <xf numFmtId="0" fontId="58" fillId="0" borderId="0">
      <alignment vertical="center"/>
    </xf>
    <xf numFmtId="0" fontId="86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 applyProtection="0">
      <alignment vertical="center"/>
    </xf>
    <xf numFmtId="0" fontId="18" fillId="0" borderId="0">
      <alignment vertical="top"/>
    </xf>
    <xf numFmtId="0" fontId="58" fillId="0" borderId="0">
      <alignment vertical="top"/>
    </xf>
    <xf numFmtId="0" fontId="58" fillId="0" borderId="0" applyProtection="0">
      <alignment vertical="center"/>
    </xf>
    <xf numFmtId="0" fontId="18" fillId="0" borderId="0">
      <alignment vertical="center"/>
    </xf>
    <xf numFmtId="0" fontId="94" fillId="0" borderId="0">
      <alignment vertical="center"/>
    </xf>
    <xf numFmtId="0" fontId="18" fillId="0" borderId="0"/>
    <xf numFmtId="0" fontId="18" fillId="0" borderId="0" applyProtection="0">
      <alignment vertical="top"/>
    </xf>
    <xf numFmtId="0" fontId="95" fillId="0" borderId="0">
      <alignment vertical="center"/>
    </xf>
    <xf numFmtId="0" fontId="10" fillId="0" borderId="0"/>
    <xf numFmtId="0" fontId="95" fillId="0" borderId="0">
      <alignment vertical="center"/>
    </xf>
    <xf numFmtId="0" fontId="96" fillId="0" borderId="0">
      <alignment vertical="center"/>
    </xf>
    <xf numFmtId="0" fontId="12" fillId="0" borderId="0"/>
    <xf numFmtId="0" fontId="6" fillId="0" borderId="0">
      <alignment vertical="center"/>
    </xf>
    <xf numFmtId="0" fontId="18" fillId="0" borderId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0" fontId="98" fillId="0" borderId="0">
      <alignment vertical="center"/>
    </xf>
    <xf numFmtId="0" fontId="99" fillId="56" borderId="94" applyNumberFormat="0" applyAlignment="0" applyProtection="0">
      <alignment vertical="center"/>
    </xf>
    <xf numFmtId="0" fontId="100" fillId="39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101" fillId="40" borderId="0" applyNumberFormat="0" applyBorder="0" applyAlignment="0" applyProtection="0">
      <alignment vertical="center"/>
    </xf>
    <xf numFmtId="0" fontId="68" fillId="40" borderId="0" applyProtection="0">
      <alignment vertical="center"/>
    </xf>
    <xf numFmtId="0" fontId="102" fillId="0" borderId="95" applyNumberFormat="0" applyFill="0" applyAlignment="0" applyProtection="0">
      <alignment vertical="center"/>
    </xf>
    <xf numFmtId="40" fontId="92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0" fontId="103" fillId="39" borderId="0" applyNumberFormat="0" applyBorder="0" applyAlignment="0" applyProtection="0">
      <alignment vertical="center"/>
    </xf>
    <xf numFmtId="0" fontId="104" fillId="0" borderId="95" applyNumberFormat="0" applyFill="0" applyAlignment="0" applyProtection="0">
      <alignment vertical="center"/>
    </xf>
    <xf numFmtId="0" fontId="105" fillId="56" borderId="87" applyNumberFormat="0" applyAlignment="0" applyProtection="0">
      <alignment vertical="center"/>
    </xf>
    <xf numFmtId="0" fontId="106" fillId="56" borderId="87" applyNumberFormat="0" applyAlignment="0" applyProtection="0">
      <alignment vertical="center"/>
    </xf>
    <xf numFmtId="0" fontId="107" fillId="57" borderId="88" applyNumberFormat="0" applyAlignment="0" applyProtection="0">
      <alignment vertical="center"/>
    </xf>
    <xf numFmtId="0" fontId="108" fillId="0" borderId="89" applyNumberFormat="0" applyFill="0" applyAlignment="0" applyProtection="0">
      <alignment vertical="center"/>
    </xf>
    <xf numFmtId="0" fontId="109" fillId="0" borderId="90" applyNumberFormat="0" applyFill="0" applyAlignment="0" applyProtection="0">
      <alignment vertical="center"/>
    </xf>
    <xf numFmtId="0" fontId="110" fillId="0" borderId="91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92" applyNumberFormat="0" applyFill="0" applyAlignment="0" applyProtection="0">
      <alignment vertical="center"/>
    </xf>
    <xf numFmtId="0" fontId="114" fillId="4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15" fillId="43" borderId="87" applyNumberFormat="0" applyAlignment="0" applyProtection="0">
      <alignment vertical="center"/>
    </xf>
    <xf numFmtId="0" fontId="116" fillId="56" borderId="94" applyNumberFormat="0" applyAlignment="0" applyProtection="0">
      <alignment vertical="center"/>
    </xf>
    <xf numFmtId="0" fontId="117" fillId="43" borderId="87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77" fontId="92" fillId="0" borderId="0" applyFont="0" applyFill="0" applyBorder="0" applyAlignment="0" applyProtection="0">
      <alignment vertical="center"/>
    </xf>
    <xf numFmtId="178" fontId="92" fillId="0" borderId="0" applyFont="0" applyFill="0" applyBorder="0" applyAlignment="0" applyProtection="0">
      <alignment vertical="center"/>
    </xf>
    <xf numFmtId="0" fontId="120" fillId="58" borderId="0" applyNumberFormat="0" applyBorder="0" applyAlignment="0" applyProtection="0">
      <alignment vertical="center"/>
    </xf>
    <xf numFmtId="0" fontId="18" fillId="59" borderId="93" applyNumberFormat="0" applyFont="0" applyAlignment="0" applyProtection="0">
      <alignment vertical="center"/>
    </xf>
    <xf numFmtId="0" fontId="84" fillId="0" borderId="0">
      <alignment vertical="center"/>
    </xf>
  </cellStyleXfs>
  <cellXfs count="407">
    <xf numFmtId="0" fontId="0" fillId="0" borderId="0" xfId="0"/>
    <xf numFmtId="0" fontId="1" fillId="0" borderId="0" xfId="147" applyFont="1"/>
    <xf numFmtId="0" fontId="2" fillId="0" borderId="0" xfId="147" applyAlignment="1">
      <alignment vertical="center"/>
    </xf>
    <xf numFmtId="0" fontId="2" fillId="0" borderId="0" xfId="147"/>
    <xf numFmtId="0" fontId="3" fillId="0" borderId="1" xfId="147" applyFont="1" applyBorder="1" applyAlignment="1">
      <alignment horizontal="center" vertical="center"/>
    </xf>
    <xf numFmtId="0" fontId="4" fillId="2" borderId="2" xfId="147" applyFont="1" applyFill="1" applyBorder="1" applyAlignment="1">
      <alignment horizontal="center" vertical="center"/>
    </xf>
    <xf numFmtId="0" fontId="4" fillId="2" borderId="3" xfId="147" applyFont="1" applyFill="1" applyBorder="1" applyAlignment="1">
      <alignment horizontal="center" vertical="center"/>
    </xf>
    <xf numFmtId="0" fontId="5" fillId="2" borderId="3" xfId="147" applyFont="1" applyFill="1" applyBorder="1" applyAlignment="1">
      <alignment horizontal="center" vertical="center"/>
    </xf>
    <xf numFmtId="0" fontId="4" fillId="2" borderId="4" xfId="147" applyFont="1" applyFill="1" applyBorder="1" applyAlignment="1">
      <alignment horizontal="center" vertical="center"/>
    </xf>
    <xf numFmtId="0" fontId="5" fillId="2" borderId="4" xfId="147" applyFont="1" applyFill="1" applyBorder="1" applyAlignment="1">
      <alignment horizontal="center" vertical="center"/>
    </xf>
    <xf numFmtId="0" fontId="6" fillId="0" borderId="2" xfId="161" applyBorder="1" applyAlignment="1">
      <alignment horizontal="center" vertical="center"/>
    </xf>
    <xf numFmtId="9" fontId="6" fillId="0" borderId="2" xfId="161" applyNumberFormat="1" applyBorder="1" applyAlignment="1">
      <alignment horizontal="center" vertical="center"/>
    </xf>
    <xf numFmtId="10" fontId="6" fillId="0" borderId="2" xfId="161" applyNumberFormat="1" applyBorder="1" applyAlignment="1">
      <alignment horizontal="center" vertical="center"/>
    </xf>
    <xf numFmtId="0" fontId="2" fillId="0" borderId="2" xfId="147" applyBorder="1" applyAlignment="1">
      <alignment horizontal="center" vertical="center"/>
    </xf>
    <xf numFmtId="0" fontId="7" fillId="0" borderId="5" xfId="147" applyFont="1" applyBorder="1" applyAlignment="1">
      <alignment horizontal="left" vertical="center"/>
    </xf>
    <xf numFmtId="0" fontId="7" fillId="0" borderId="6" xfId="147" applyFont="1" applyBorder="1" applyAlignment="1">
      <alignment horizontal="left" vertical="center"/>
    </xf>
    <xf numFmtId="0" fontId="7" fillId="0" borderId="7" xfId="147" applyFont="1" applyBorder="1" applyAlignment="1">
      <alignment horizontal="left" vertical="center"/>
    </xf>
    <xf numFmtId="0" fontId="8" fillId="0" borderId="5" xfId="147" applyFont="1" applyBorder="1" applyAlignment="1">
      <alignment horizontal="center" vertical="center"/>
    </xf>
    <xf numFmtId="0" fontId="4" fillId="0" borderId="2" xfId="147" applyFont="1" applyBorder="1" applyAlignment="1">
      <alignment horizontal="left" vertical="top" wrapText="1"/>
    </xf>
    <xf numFmtId="0" fontId="9" fillId="0" borderId="2" xfId="147" applyFont="1" applyBorder="1" applyAlignment="1">
      <alignment horizontal="left" vertical="top"/>
    </xf>
    <xf numFmtId="0" fontId="4" fillId="2" borderId="3" xfId="147" applyFont="1" applyFill="1" applyBorder="1" applyAlignment="1">
      <alignment horizontal="center" vertical="center" wrapText="1"/>
    </xf>
    <xf numFmtId="0" fontId="4" fillId="2" borderId="4" xfId="147" applyFont="1" applyFill="1" applyBorder="1" applyAlignment="1">
      <alignment horizontal="center" vertical="center" wrapText="1"/>
    </xf>
    <xf numFmtId="0" fontId="7" fillId="0" borderId="7" xfId="147" applyFont="1" applyBorder="1" applyAlignment="1">
      <alignment horizontal="center" vertical="center"/>
    </xf>
    <xf numFmtId="0" fontId="1" fillId="0" borderId="0" xfId="157" applyFont="1"/>
    <xf numFmtId="0" fontId="10" fillId="0" borderId="0" xfId="157" applyAlignment="1">
      <alignment vertical="center"/>
    </xf>
    <xf numFmtId="0" fontId="10" fillId="0" borderId="0" xfId="157"/>
    <xf numFmtId="0" fontId="3" fillId="0" borderId="1" xfId="157" applyFont="1" applyBorder="1" applyAlignment="1">
      <alignment horizontal="center" vertical="center"/>
    </xf>
    <xf numFmtId="0" fontId="4" fillId="3" borderId="2" xfId="157" applyFont="1" applyFill="1" applyBorder="1" applyAlignment="1">
      <alignment horizontal="center" vertical="center"/>
    </xf>
    <xf numFmtId="0" fontId="4" fillId="3" borderId="3" xfId="157" applyFont="1" applyFill="1" applyBorder="1" applyAlignment="1">
      <alignment horizontal="center" vertical="center"/>
    </xf>
    <xf numFmtId="0" fontId="10" fillId="0" borderId="2" xfId="157" applyBorder="1"/>
    <xf numFmtId="0" fontId="10" fillId="0" borderId="2" xfId="157" applyBorder="1" applyAlignment="1">
      <alignment horizontal="center"/>
    </xf>
    <xf numFmtId="0" fontId="7" fillId="0" borderId="5" xfId="157" applyFont="1" applyBorder="1" applyAlignment="1">
      <alignment horizontal="left" vertical="center"/>
    </xf>
    <xf numFmtId="0" fontId="7" fillId="0" borderId="6" xfId="157" applyFont="1" applyBorder="1" applyAlignment="1">
      <alignment horizontal="left" vertical="center"/>
    </xf>
    <xf numFmtId="0" fontId="7" fillId="0" borderId="7" xfId="157" applyFont="1" applyBorder="1" applyAlignment="1">
      <alignment horizontal="left" vertical="center"/>
    </xf>
    <xf numFmtId="0" fontId="8" fillId="0" borderId="5" xfId="157" applyFont="1" applyBorder="1" applyAlignment="1">
      <alignment horizontal="center" vertical="center"/>
    </xf>
    <xf numFmtId="0" fontId="8" fillId="0" borderId="7" xfId="157" applyFont="1" applyBorder="1" applyAlignment="1">
      <alignment horizontal="center" vertical="center"/>
    </xf>
    <xf numFmtId="0" fontId="4" fillId="0" borderId="2" xfId="157" applyFont="1" applyBorder="1" applyAlignment="1">
      <alignment horizontal="left" vertical="top" wrapText="1"/>
    </xf>
    <xf numFmtId="0" fontId="9" fillId="0" borderId="2" xfId="157" applyFont="1" applyBorder="1" applyAlignment="1">
      <alignment horizontal="left" vertical="top"/>
    </xf>
    <xf numFmtId="0" fontId="7" fillId="0" borderId="7" xfId="157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2" fillId="0" borderId="2" xfId="147" applyNumberFormat="1" applyBorder="1" applyAlignment="1">
      <alignment horizontal="center" vertical="center"/>
    </xf>
    <xf numFmtId="9" fontId="2" fillId="0" borderId="2" xfId="147" applyNumberFormat="1" applyBorder="1" applyAlignment="1">
      <alignment horizontal="center" vertical="center"/>
    </xf>
    <xf numFmtId="0" fontId="2" fillId="0" borderId="2" xfId="147" applyBorder="1" applyAlignment="1">
      <alignment horizontal="center"/>
    </xf>
    <xf numFmtId="179" fontId="2" fillId="0" borderId="2" xfId="147" applyNumberFormat="1" applyBorder="1" applyAlignment="1">
      <alignment horizontal="center"/>
    </xf>
    <xf numFmtId="0" fontId="8" fillId="0" borderId="7" xfId="147" applyFont="1" applyBorder="1" applyAlignment="1">
      <alignment horizontal="center" vertical="center"/>
    </xf>
    <xf numFmtId="0" fontId="9" fillId="0" borderId="2" xfId="147" applyFont="1" applyBorder="1" applyAlignment="1">
      <alignment horizontal="left" vertical="top" wrapText="1"/>
    </xf>
    <xf numFmtId="0" fontId="4" fillId="2" borderId="3" xfId="147" applyFont="1" applyFill="1" applyBorder="1" applyAlignment="1">
      <alignment vertical="center" wrapText="1"/>
    </xf>
    <xf numFmtId="0" fontId="4" fillId="2" borderId="4" xfId="147" applyFont="1" applyFill="1" applyBorder="1" applyAlignment="1">
      <alignment vertical="center"/>
    </xf>
    <xf numFmtId="0" fontId="7" fillId="0" borderId="5" xfId="147" applyFont="1" applyBorder="1" applyAlignment="1">
      <alignment horizontal="center" vertical="center"/>
    </xf>
    <xf numFmtId="0" fontId="12" fillId="0" borderId="0" xfId="160"/>
    <xf numFmtId="0" fontId="3" fillId="0" borderId="1" xfId="160" applyFont="1" applyBorder="1" applyAlignment="1">
      <alignment horizontal="center" vertical="center"/>
    </xf>
    <xf numFmtId="0" fontId="4" fillId="2" borderId="2" xfId="160" applyFont="1" applyFill="1" applyBorder="1" applyAlignment="1">
      <alignment horizontal="center" vertical="center"/>
    </xf>
    <xf numFmtId="0" fontId="4" fillId="2" borderId="3" xfId="160" applyFont="1" applyFill="1" applyBorder="1" applyAlignment="1">
      <alignment horizontal="center" vertical="center"/>
    </xf>
    <xf numFmtId="0" fontId="4" fillId="2" borderId="4" xfId="160" applyFont="1" applyFill="1" applyBorder="1" applyAlignment="1">
      <alignment horizontal="center" vertical="center"/>
    </xf>
    <xf numFmtId="0" fontId="12" fillId="0" borderId="2" xfId="160" applyBorder="1"/>
    <xf numFmtId="0" fontId="12" fillId="0" borderId="2" xfId="160" applyBorder="1" applyAlignment="1">
      <alignment horizontal="center"/>
    </xf>
    <xf numFmtId="0" fontId="7" fillId="0" borderId="5" xfId="160" applyFont="1" applyBorder="1" applyAlignment="1">
      <alignment horizontal="left" vertical="center"/>
    </xf>
    <xf numFmtId="0" fontId="7" fillId="0" borderId="6" xfId="160" applyFont="1" applyBorder="1" applyAlignment="1">
      <alignment horizontal="left" vertical="center"/>
    </xf>
    <xf numFmtId="0" fontId="7" fillId="0" borderId="7" xfId="160" applyFont="1" applyBorder="1" applyAlignment="1">
      <alignment horizontal="left" vertical="center"/>
    </xf>
    <xf numFmtId="0" fontId="8" fillId="0" borderId="5" xfId="160" applyFont="1" applyBorder="1" applyAlignment="1">
      <alignment horizontal="center" vertical="center"/>
    </xf>
    <xf numFmtId="0" fontId="8" fillId="0" borderId="6" xfId="160" applyFont="1" applyBorder="1" applyAlignment="1">
      <alignment horizontal="center" vertical="center"/>
    </xf>
    <xf numFmtId="0" fontId="4" fillId="0" borderId="2" xfId="160" applyFont="1" applyBorder="1" applyAlignment="1">
      <alignment horizontal="left" vertical="top" wrapText="1"/>
    </xf>
    <xf numFmtId="0" fontId="9" fillId="0" borderId="2" xfId="160" applyFont="1" applyBorder="1" applyAlignment="1">
      <alignment horizontal="left" vertical="top"/>
    </xf>
    <xf numFmtId="0" fontId="8" fillId="0" borderId="7" xfId="160" applyFont="1" applyBorder="1" applyAlignment="1">
      <alignment horizontal="center" vertical="center"/>
    </xf>
    <xf numFmtId="0" fontId="7" fillId="0" borderId="7" xfId="160" applyFont="1" applyBorder="1" applyAlignment="1">
      <alignment horizontal="center" vertical="center"/>
    </xf>
    <xf numFmtId="0" fontId="13" fillId="4" borderId="0" xfId="154" applyFont="1" applyFill="1"/>
    <xf numFmtId="0" fontId="14" fillId="4" borderId="0" xfId="154" applyFont="1" applyFill="1" applyAlignment="1">
      <alignment horizontal="center"/>
    </xf>
    <xf numFmtId="0" fontId="13" fillId="4" borderId="0" xfId="154" applyFont="1" applyFill="1" applyAlignment="1">
      <alignment horizontal="center"/>
    </xf>
    <xf numFmtId="0" fontId="14" fillId="4" borderId="9" xfId="146" applyFont="1" applyFill="1" applyBorder="1" applyAlignment="1">
      <alignment horizontal="left" vertical="center"/>
    </xf>
    <xf numFmtId="0" fontId="13" fillId="4" borderId="10" xfId="146" applyFont="1" applyFill="1" applyBorder="1" applyAlignment="1">
      <alignment horizontal="center" vertical="center"/>
    </xf>
    <xf numFmtId="0" fontId="14" fillId="4" borderId="10" xfId="146" applyFont="1" applyFill="1" applyBorder="1">
      <alignment vertical="center"/>
    </xf>
    <xf numFmtId="0" fontId="13" fillId="4" borderId="10" xfId="154" applyFont="1" applyFill="1" applyBorder="1" applyAlignment="1">
      <alignment horizontal="center"/>
    </xf>
    <xf numFmtId="0" fontId="14" fillId="4" borderId="11" xfId="154" applyFont="1" applyFill="1" applyBorder="1" applyAlignment="1">
      <alignment horizontal="center" vertical="center"/>
    </xf>
    <xf numFmtId="0" fontId="14" fillId="4" borderId="2" xfId="154" applyFont="1" applyFill="1" applyBorder="1" applyAlignment="1">
      <alignment horizontal="center" vertical="center"/>
    </xf>
    <xf numFmtId="0" fontId="13" fillId="4" borderId="2" xfId="154" applyFont="1" applyFill="1" applyBorder="1" applyAlignment="1">
      <alignment horizontal="center"/>
    </xf>
    <xf numFmtId="180" fontId="0" fillId="4" borderId="2" xfId="0" applyNumberFormat="1" applyFill="1" applyBorder="1" applyAlignment="1">
      <alignment horizontal="center"/>
    </xf>
    <xf numFmtId="180" fontId="15" fillId="4" borderId="2" xfId="0" applyNumberFormat="1" applyFont="1" applyFill="1" applyBorder="1" applyAlignment="1">
      <alignment horizontal="center"/>
    </xf>
    <xf numFmtId="180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80" fontId="16" fillId="4" borderId="2" xfId="158" applyNumberFormat="1" applyFont="1" applyFill="1" applyBorder="1" applyAlignment="1">
      <alignment horizontal="center"/>
    </xf>
    <xf numFmtId="180" fontId="17" fillId="4" borderId="2" xfId="0" applyNumberFormat="1" applyFont="1" applyFill="1" applyBorder="1" applyAlignment="1">
      <alignment horizontal="center"/>
    </xf>
    <xf numFmtId="0" fontId="16" fillId="4" borderId="2" xfId="158" applyFont="1" applyFill="1" applyBorder="1" applyAlignment="1">
      <alignment horizontal="center"/>
    </xf>
    <xf numFmtId="0" fontId="13" fillId="4" borderId="12" xfId="154" applyFont="1" applyFill="1" applyBorder="1"/>
    <xf numFmtId="49" fontId="13" fillId="4" borderId="13" xfId="156" applyNumberFormat="1" applyFont="1" applyFill="1" applyBorder="1" applyAlignment="1">
      <alignment horizontal="center" vertical="center"/>
    </xf>
    <xf numFmtId="49" fontId="13" fillId="4" borderId="13" xfId="156" applyNumberFormat="1" applyFont="1" applyFill="1" applyBorder="1" applyAlignment="1">
      <alignment horizontal="right" vertical="center"/>
    </xf>
    <xf numFmtId="49" fontId="13" fillId="4" borderId="14" xfId="156" applyNumberFormat="1" applyFont="1" applyFill="1" applyBorder="1" applyAlignment="1">
      <alignment horizontal="center" vertical="center"/>
    </xf>
    <xf numFmtId="0" fontId="13" fillId="4" borderId="15" xfId="154" applyFont="1" applyFill="1" applyBorder="1"/>
    <xf numFmtId="49" fontId="13" fillId="4" borderId="16" xfId="154" applyNumberFormat="1" applyFont="1" applyFill="1" applyBorder="1" applyAlignment="1">
      <alignment horizontal="center"/>
    </xf>
    <xf numFmtId="49" fontId="13" fillId="4" borderId="16" xfId="154" applyNumberFormat="1" applyFont="1" applyFill="1" applyBorder="1" applyAlignment="1">
      <alignment horizontal="right"/>
    </xf>
    <xf numFmtId="49" fontId="13" fillId="4" borderId="16" xfId="154" applyNumberFormat="1" applyFont="1" applyFill="1" applyBorder="1" applyAlignment="1">
      <alignment horizontal="right" vertical="center"/>
    </xf>
    <xf numFmtId="49" fontId="13" fillId="4" borderId="17" xfId="154" applyNumberFormat="1" applyFont="1" applyFill="1" applyBorder="1" applyAlignment="1">
      <alignment horizontal="center"/>
    </xf>
    <xf numFmtId="0" fontId="13" fillId="4" borderId="18" xfId="154" applyFont="1" applyFill="1" applyBorder="1" applyAlignment="1">
      <alignment horizontal="center"/>
    </xf>
    <xf numFmtId="0" fontId="14" fillId="4" borderId="0" xfId="154" applyFont="1" applyFill="1"/>
    <xf numFmtId="0" fontId="0" fillId="4" borderId="0" xfId="156" applyFont="1" applyFill="1">
      <alignment vertical="center"/>
    </xf>
    <xf numFmtId="0" fontId="14" fillId="4" borderId="10" xfId="146" applyFont="1" applyFill="1" applyBorder="1" applyAlignment="1">
      <alignment horizontal="left" vertical="center"/>
    </xf>
    <xf numFmtId="0" fontId="13" fillId="4" borderId="19" xfId="146" applyFont="1" applyFill="1" applyBorder="1" applyAlignment="1">
      <alignment horizontal="center" vertical="center"/>
    </xf>
    <xf numFmtId="0" fontId="14" fillId="4" borderId="20" xfId="154" applyFont="1" applyFill="1" applyBorder="1" applyAlignment="1">
      <alignment horizontal="center" vertical="center"/>
    </xf>
    <xf numFmtId="0" fontId="13" fillId="4" borderId="2" xfId="154" applyFont="1" applyFill="1" applyBorder="1" applyAlignment="1">
      <alignment horizontal="center" vertical="center"/>
    </xf>
    <xf numFmtId="0" fontId="13" fillId="4" borderId="7" xfId="154" applyFont="1" applyFill="1" applyBorder="1" applyAlignment="1">
      <alignment horizontal="center" vertical="center"/>
    </xf>
    <xf numFmtId="0" fontId="14" fillId="4" borderId="2" xfId="156" applyFont="1" applyFill="1" applyBorder="1" applyAlignment="1">
      <alignment horizontal="center" vertical="center"/>
    </xf>
    <xf numFmtId="0" fontId="14" fillId="4" borderId="21" xfId="156" applyFont="1" applyFill="1" applyBorder="1" applyAlignment="1">
      <alignment horizontal="center" vertical="center"/>
    </xf>
    <xf numFmtId="49" fontId="14" fillId="4" borderId="2" xfId="156" applyNumberFormat="1" applyFont="1" applyFill="1" applyBorder="1" applyAlignment="1">
      <alignment horizontal="center" vertical="center"/>
    </xf>
    <xf numFmtId="49" fontId="14" fillId="4" borderId="22" xfId="156" applyNumberFormat="1" applyFont="1" applyFill="1" applyBorder="1" applyAlignment="1">
      <alignment horizontal="center" vertical="center"/>
    </xf>
    <xf numFmtId="49" fontId="13" fillId="4" borderId="2" xfId="156" applyNumberFormat="1" applyFont="1" applyFill="1" applyBorder="1" applyAlignment="1">
      <alignment horizontal="center" vertical="center"/>
    </xf>
    <xf numFmtId="49" fontId="13" fillId="4" borderId="23" xfId="156" applyNumberFormat="1" applyFont="1" applyFill="1" applyBorder="1" applyAlignment="1">
      <alignment horizontal="center" vertical="center"/>
    </xf>
    <xf numFmtId="49" fontId="13" fillId="4" borderId="24" xfId="156" applyNumberFormat="1" applyFont="1" applyFill="1" applyBorder="1" applyAlignment="1">
      <alignment horizontal="center" vertical="center"/>
    </xf>
    <xf numFmtId="49" fontId="14" fillId="4" borderId="24" xfId="156" applyNumberFormat="1" applyFont="1" applyFill="1" applyBorder="1" applyAlignment="1">
      <alignment horizontal="center" vertical="center"/>
    </xf>
    <xf numFmtId="49" fontId="13" fillId="4" borderId="25" xfId="154" applyNumberFormat="1" applyFont="1" applyFill="1" applyBorder="1" applyAlignment="1">
      <alignment horizontal="center"/>
    </xf>
    <xf numFmtId="49" fontId="13" fillId="4" borderId="26" xfId="154" applyNumberFormat="1" applyFont="1" applyFill="1" applyBorder="1" applyAlignment="1">
      <alignment horizontal="center"/>
    </xf>
    <xf numFmtId="49" fontId="13" fillId="4" borderId="26" xfId="156" applyNumberFormat="1" applyFont="1" applyFill="1" applyBorder="1" applyAlignment="1">
      <alignment horizontal="center" vertical="center"/>
    </xf>
    <xf numFmtId="49" fontId="13" fillId="4" borderId="27" xfId="154" applyNumberFormat="1" applyFont="1" applyFill="1" applyBorder="1" applyAlignment="1">
      <alignment horizontal="center"/>
    </xf>
    <xf numFmtId="14" fontId="14" fillId="4" borderId="0" xfId="154" applyNumberFormat="1" applyFont="1" applyFill="1"/>
    <xf numFmtId="0" fontId="18" fillId="0" borderId="0" xfId="146" applyAlignment="1">
      <alignment horizontal="left" vertical="center"/>
    </xf>
    <xf numFmtId="0" fontId="19" fillId="0" borderId="28" xfId="146" applyFont="1" applyBorder="1" applyAlignment="1">
      <alignment horizontal="center" vertical="top"/>
    </xf>
    <xf numFmtId="0" fontId="20" fillId="0" borderId="29" xfId="146" applyFont="1" applyBorder="1" applyAlignment="1">
      <alignment horizontal="left" vertical="center"/>
    </xf>
    <xf numFmtId="0" fontId="16" fillId="0" borderId="30" xfId="146" applyFont="1" applyBorder="1" applyAlignment="1">
      <alignment horizontal="center" vertical="center"/>
    </xf>
    <xf numFmtId="0" fontId="20" fillId="0" borderId="30" xfId="146" applyFont="1" applyBorder="1" applyAlignment="1">
      <alignment horizontal="center" vertical="center"/>
    </xf>
    <xf numFmtId="0" fontId="21" fillId="0" borderId="30" xfId="146" applyFont="1" applyBorder="1">
      <alignment vertical="center"/>
    </xf>
    <xf numFmtId="0" fontId="20" fillId="0" borderId="30" xfId="146" applyFont="1" applyBorder="1">
      <alignment vertical="center"/>
    </xf>
    <xf numFmtId="0" fontId="21" fillId="0" borderId="30" xfId="146" applyFont="1" applyBorder="1" applyAlignment="1">
      <alignment horizontal="center" vertical="center"/>
    </xf>
    <xf numFmtId="0" fontId="20" fillId="0" borderId="31" xfId="146" applyFont="1" applyBorder="1">
      <alignment vertical="center"/>
    </xf>
    <xf numFmtId="0" fontId="16" fillId="0" borderId="13" xfId="146" applyFont="1" applyBorder="1" applyAlignment="1">
      <alignment horizontal="center" vertical="center"/>
    </xf>
    <xf numFmtId="0" fontId="20" fillId="0" borderId="13" xfId="146" applyFont="1" applyBorder="1">
      <alignment vertical="center"/>
    </xf>
    <xf numFmtId="58" fontId="21" fillId="0" borderId="13" xfId="146" applyNumberFormat="1" applyFont="1" applyBorder="1" applyAlignment="1">
      <alignment horizontal="center" vertical="center"/>
    </xf>
    <xf numFmtId="0" fontId="21" fillId="0" borderId="13" xfId="146" applyFont="1" applyBorder="1" applyAlignment="1">
      <alignment horizontal="center" vertical="center"/>
    </xf>
    <xf numFmtId="0" fontId="20" fillId="0" borderId="13" xfId="146" applyFont="1" applyBorder="1" applyAlignment="1">
      <alignment horizontal="center" vertical="center"/>
    </xf>
    <xf numFmtId="0" fontId="20" fillId="0" borderId="31" xfId="146" applyFont="1" applyBorder="1" applyAlignment="1">
      <alignment horizontal="left" vertical="center"/>
    </xf>
    <xf numFmtId="0" fontId="16" fillId="0" borderId="13" xfId="146" applyFont="1" applyBorder="1" applyAlignment="1">
      <alignment horizontal="right" vertical="center"/>
    </xf>
    <xf numFmtId="0" fontId="20" fillId="0" borderId="13" xfId="146" applyFont="1" applyBorder="1" applyAlignment="1">
      <alignment horizontal="left" vertical="center"/>
    </xf>
    <xf numFmtId="0" fontId="20" fillId="0" borderId="32" xfId="146" applyFont="1" applyBorder="1">
      <alignment vertical="center"/>
    </xf>
    <xf numFmtId="0" fontId="16" fillId="0" borderId="33" xfId="146" applyFont="1" applyBorder="1" applyAlignment="1">
      <alignment horizontal="right" vertical="center"/>
    </xf>
    <xf numFmtId="0" fontId="20" fillId="0" borderId="33" xfId="146" applyFont="1" applyBorder="1">
      <alignment vertical="center"/>
    </xf>
    <xf numFmtId="0" fontId="21" fillId="0" borderId="33" xfId="146" applyFont="1" applyBorder="1">
      <alignment vertical="center"/>
    </xf>
    <xf numFmtId="0" fontId="21" fillId="0" borderId="33" xfId="146" applyFont="1" applyBorder="1" applyAlignment="1">
      <alignment horizontal="left" vertical="center"/>
    </xf>
    <xf numFmtId="0" fontId="20" fillId="0" borderId="33" xfId="146" applyFont="1" applyBorder="1" applyAlignment="1">
      <alignment horizontal="left" vertical="center"/>
    </xf>
    <xf numFmtId="0" fontId="20" fillId="0" borderId="0" xfId="146" applyFont="1">
      <alignment vertical="center"/>
    </xf>
    <xf numFmtId="0" fontId="21" fillId="0" borderId="0" xfId="146" applyFont="1">
      <alignment vertical="center"/>
    </xf>
    <xf numFmtId="0" fontId="21" fillId="0" borderId="0" xfId="146" applyFont="1" applyAlignment="1">
      <alignment horizontal="left" vertical="center"/>
    </xf>
    <xf numFmtId="0" fontId="20" fillId="0" borderId="29" xfId="146" applyFont="1" applyBorder="1">
      <alignment vertical="center"/>
    </xf>
    <xf numFmtId="0" fontId="21" fillId="0" borderId="34" xfId="146" applyFont="1" applyBorder="1" applyAlignment="1">
      <alignment horizontal="center" vertical="center"/>
    </xf>
    <xf numFmtId="0" fontId="21" fillId="0" borderId="35" xfId="146" applyFont="1" applyBorder="1" applyAlignment="1">
      <alignment horizontal="center" vertical="center"/>
    </xf>
    <xf numFmtId="0" fontId="21" fillId="0" borderId="13" xfId="146" applyFont="1" applyBorder="1" applyAlignment="1">
      <alignment horizontal="left" vertical="center"/>
    </xf>
    <xf numFmtId="0" fontId="21" fillId="0" borderId="13" xfId="146" applyFont="1" applyBorder="1">
      <alignment vertical="center"/>
    </xf>
    <xf numFmtId="0" fontId="21" fillId="0" borderId="36" xfId="146" applyFont="1" applyBorder="1" applyAlignment="1">
      <alignment horizontal="center" vertical="center"/>
    </xf>
    <xf numFmtId="0" fontId="21" fillId="0" borderId="37" xfId="146" applyFont="1" applyBorder="1" applyAlignment="1">
      <alignment horizontal="center" vertical="center"/>
    </xf>
    <xf numFmtId="0" fontId="15" fillId="0" borderId="38" xfId="146" applyFont="1" applyBorder="1" applyAlignment="1">
      <alignment horizontal="left" vertical="center"/>
    </xf>
    <xf numFmtId="0" fontId="15" fillId="0" borderId="37" xfId="146" applyFont="1" applyBorder="1" applyAlignment="1">
      <alignment horizontal="left" vertical="center"/>
    </xf>
    <xf numFmtId="0" fontId="20" fillId="0" borderId="30" xfId="146" applyFont="1" applyBorder="1" applyAlignment="1">
      <alignment horizontal="left" vertical="center"/>
    </xf>
    <xf numFmtId="0" fontId="21" fillId="0" borderId="31" xfId="146" applyFont="1" applyBorder="1" applyAlignment="1">
      <alignment horizontal="left" vertical="center"/>
    </xf>
    <xf numFmtId="0" fontId="21" fillId="0" borderId="38" xfId="146" applyFont="1" applyBorder="1" applyAlignment="1">
      <alignment horizontal="left" vertical="center"/>
    </xf>
    <xf numFmtId="0" fontId="21" fillId="0" borderId="37" xfId="146" applyFont="1" applyBorder="1" applyAlignment="1">
      <alignment horizontal="left" vertical="center"/>
    </xf>
    <xf numFmtId="0" fontId="21" fillId="0" borderId="31" xfId="146" applyFont="1" applyBorder="1" applyAlignment="1">
      <alignment horizontal="left" vertical="center" wrapText="1"/>
    </xf>
    <xf numFmtId="0" fontId="21" fillId="0" borderId="13" xfId="146" applyFont="1" applyBorder="1" applyAlignment="1">
      <alignment horizontal="left" vertical="center" wrapText="1"/>
    </xf>
    <xf numFmtId="0" fontId="20" fillId="0" borderId="32" xfId="146" applyFont="1" applyBorder="1" applyAlignment="1">
      <alignment horizontal="left" vertical="center"/>
    </xf>
    <xf numFmtId="0" fontId="18" fillId="0" borderId="33" xfId="146" applyBorder="1" applyAlignment="1">
      <alignment horizontal="center" vertical="center"/>
    </xf>
    <xf numFmtId="0" fontId="20" fillId="0" borderId="39" xfId="146" applyFont="1" applyBorder="1" applyAlignment="1">
      <alignment horizontal="center" vertical="center"/>
    </xf>
    <xf numFmtId="0" fontId="20" fillId="0" borderId="40" xfId="146" applyFont="1" applyBorder="1" applyAlignment="1">
      <alignment horizontal="left" vertical="center"/>
    </xf>
    <xf numFmtId="0" fontId="20" fillId="0" borderId="35" xfId="146" applyFont="1" applyBorder="1" applyAlignment="1">
      <alignment horizontal="left" vertical="center"/>
    </xf>
    <xf numFmtId="0" fontId="18" fillId="0" borderId="38" xfId="146" applyBorder="1" applyAlignment="1">
      <alignment horizontal="left" vertical="center"/>
    </xf>
    <xf numFmtId="0" fontId="18" fillId="0" borderId="37" xfId="146" applyBorder="1" applyAlignment="1">
      <alignment horizontal="left" vertical="center"/>
    </xf>
    <xf numFmtId="0" fontId="22" fillId="0" borderId="38" xfId="146" applyFont="1" applyBorder="1" applyAlignment="1">
      <alignment horizontal="left" vertical="center"/>
    </xf>
    <xf numFmtId="0" fontId="21" fillId="0" borderId="41" xfId="146" applyFont="1" applyBorder="1" applyAlignment="1">
      <alignment horizontal="left" vertical="center"/>
    </xf>
    <xf numFmtId="0" fontId="21" fillId="0" borderId="42" xfId="146" applyFont="1" applyBorder="1" applyAlignment="1">
      <alignment horizontal="left" vertical="center"/>
    </xf>
    <xf numFmtId="0" fontId="15" fillId="0" borderId="29" xfId="146" applyFont="1" applyBorder="1" applyAlignment="1">
      <alignment horizontal="left" vertical="center"/>
    </xf>
    <xf numFmtId="0" fontId="15" fillId="0" borderId="30" xfId="146" applyFont="1" applyBorder="1" applyAlignment="1">
      <alignment horizontal="left" vertical="center"/>
    </xf>
    <xf numFmtId="0" fontId="20" fillId="0" borderId="36" xfId="146" applyFont="1" applyBorder="1" applyAlignment="1">
      <alignment horizontal="left" vertical="center"/>
    </xf>
    <xf numFmtId="0" fontId="20" fillId="0" borderId="43" xfId="146" applyFont="1" applyBorder="1" applyAlignment="1">
      <alignment horizontal="left" vertical="center"/>
    </xf>
    <xf numFmtId="0" fontId="21" fillId="0" borderId="33" xfId="146" applyFont="1" applyBorder="1" applyAlignment="1">
      <alignment horizontal="center" vertical="center"/>
    </xf>
    <xf numFmtId="58" fontId="21" fillId="0" borderId="33" xfId="146" applyNumberFormat="1" applyFont="1" applyBorder="1">
      <alignment vertical="center"/>
    </xf>
    <xf numFmtId="0" fontId="20" fillId="0" borderId="33" xfId="146" applyFont="1" applyBorder="1" applyAlignment="1">
      <alignment horizontal="center" vertical="center"/>
    </xf>
    <xf numFmtId="0" fontId="21" fillId="0" borderId="44" xfId="146" applyFont="1" applyBorder="1" applyAlignment="1">
      <alignment horizontal="center" vertical="center"/>
    </xf>
    <xf numFmtId="0" fontId="20" fillId="0" borderId="45" xfId="146" applyFont="1" applyBorder="1" applyAlignment="1">
      <alignment horizontal="center" vertical="center"/>
    </xf>
    <xf numFmtId="0" fontId="21" fillId="0" borderId="45" xfId="146" applyFont="1" applyBorder="1" applyAlignment="1">
      <alignment horizontal="left" vertical="center"/>
    </xf>
    <xf numFmtId="0" fontId="21" fillId="0" borderId="46" xfId="146" applyFont="1" applyBorder="1" applyAlignment="1">
      <alignment horizontal="left" vertical="center"/>
    </xf>
    <xf numFmtId="0" fontId="21" fillId="0" borderId="47" xfId="146" applyFont="1" applyBorder="1" applyAlignment="1">
      <alignment horizontal="center" vertical="center"/>
    </xf>
    <xf numFmtId="0" fontId="21" fillId="0" borderId="48" xfId="146" applyFont="1" applyBorder="1" applyAlignment="1">
      <alignment horizontal="center" vertical="center"/>
    </xf>
    <xf numFmtId="0" fontId="15" fillId="0" borderId="48" xfId="146" applyFont="1" applyBorder="1" applyAlignment="1">
      <alignment horizontal="left" vertical="center"/>
    </xf>
    <xf numFmtId="0" fontId="20" fillId="0" borderId="44" xfId="146" applyFont="1" applyBorder="1" applyAlignment="1">
      <alignment horizontal="left" vertical="center"/>
    </xf>
    <xf numFmtId="0" fontId="20" fillId="0" borderId="45" xfId="146" applyFont="1" applyBorder="1" applyAlignment="1">
      <alignment horizontal="left" vertical="center"/>
    </xf>
    <xf numFmtId="0" fontId="21" fillId="0" borderId="48" xfId="146" applyFont="1" applyBorder="1" applyAlignment="1">
      <alignment horizontal="left" vertical="center"/>
    </xf>
    <xf numFmtId="0" fontId="21" fillId="0" borderId="45" xfId="146" applyFont="1" applyBorder="1" applyAlignment="1">
      <alignment horizontal="left" vertical="center" wrapText="1"/>
    </xf>
    <xf numFmtId="0" fontId="18" fillId="0" borderId="46" xfId="146" applyBorder="1" applyAlignment="1">
      <alignment horizontal="center" vertical="center"/>
    </xf>
    <xf numFmtId="0" fontId="20" fillId="0" borderId="47" xfId="146" applyFont="1" applyBorder="1" applyAlignment="1">
      <alignment horizontal="left" vertical="center"/>
    </xf>
    <xf numFmtId="0" fontId="18" fillId="0" borderId="48" xfId="146" applyBorder="1" applyAlignment="1">
      <alignment horizontal="left" vertical="center"/>
    </xf>
    <xf numFmtId="0" fontId="21" fillId="0" borderId="49" xfId="146" applyFont="1" applyBorder="1" applyAlignment="1">
      <alignment horizontal="left" vertical="center"/>
    </xf>
    <xf numFmtId="0" fontId="15" fillId="0" borderId="44" xfId="146" applyFont="1" applyBorder="1" applyAlignment="1">
      <alignment horizontal="left" vertical="center"/>
    </xf>
    <xf numFmtId="0" fontId="21" fillId="0" borderId="46" xfId="146" applyFont="1" applyBorder="1" applyAlignment="1">
      <alignment horizontal="center" vertical="center"/>
    </xf>
    <xf numFmtId="0" fontId="23" fillId="0" borderId="28" xfId="146" applyFont="1" applyBorder="1" applyAlignment="1">
      <alignment horizontal="center" vertical="top"/>
    </xf>
    <xf numFmtId="0" fontId="22" fillId="0" borderId="50" xfId="146" applyFont="1" applyBorder="1" applyAlignment="1">
      <alignment horizontal="left" vertical="center"/>
    </xf>
    <xf numFmtId="0" fontId="16" fillId="0" borderId="51" xfId="146" applyFont="1" applyBorder="1" applyAlignment="1">
      <alignment horizontal="center" vertical="center"/>
    </xf>
    <xf numFmtId="0" fontId="22" fillId="0" borderId="51" xfId="146" applyFont="1" applyBorder="1" applyAlignment="1">
      <alignment horizontal="center" vertical="center"/>
    </xf>
    <xf numFmtId="0" fontId="15" fillId="0" borderId="51" xfId="146" applyFont="1" applyBorder="1" applyAlignment="1">
      <alignment horizontal="left" vertical="center"/>
    </xf>
    <xf numFmtId="0" fontId="15" fillId="0" borderId="29" xfId="146" applyFont="1" applyBorder="1" applyAlignment="1">
      <alignment horizontal="center" vertical="center"/>
    </xf>
    <xf numFmtId="0" fontId="15" fillId="0" borderId="30" xfId="146" applyFont="1" applyBorder="1" applyAlignment="1">
      <alignment horizontal="center" vertical="center"/>
    </xf>
    <xf numFmtId="0" fontId="15" fillId="0" borderId="44" xfId="146" applyFont="1" applyBorder="1" applyAlignment="1">
      <alignment horizontal="center" vertical="center"/>
    </xf>
    <xf numFmtId="0" fontId="22" fillId="0" borderId="29" xfId="146" applyFont="1" applyBorder="1" applyAlignment="1">
      <alignment horizontal="center" vertical="center"/>
    </xf>
    <xf numFmtId="0" fontId="22" fillId="0" borderId="30" xfId="146" applyFont="1" applyBorder="1" applyAlignment="1">
      <alignment horizontal="center" vertical="center"/>
    </xf>
    <xf numFmtId="0" fontId="22" fillId="0" borderId="44" xfId="146" applyFont="1" applyBorder="1" applyAlignment="1">
      <alignment horizontal="center" vertical="center"/>
    </xf>
    <xf numFmtId="0" fontId="15" fillId="0" borderId="31" xfId="146" applyFont="1" applyBorder="1" applyAlignment="1">
      <alignment horizontal="left" vertical="center"/>
    </xf>
    <xf numFmtId="0" fontId="16" fillId="0" borderId="45" xfId="146" applyFont="1" applyBorder="1" applyAlignment="1">
      <alignment horizontal="center" vertical="center"/>
    </xf>
    <xf numFmtId="0" fontId="15" fillId="0" borderId="13" xfId="146" applyFont="1" applyBorder="1" applyAlignment="1">
      <alignment horizontal="left" vertical="center"/>
    </xf>
    <xf numFmtId="14" fontId="16" fillId="0" borderId="13" xfId="146" applyNumberFormat="1" applyFont="1" applyBorder="1" applyAlignment="1">
      <alignment horizontal="center" vertical="center"/>
    </xf>
    <xf numFmtId="14" fontId="16" fillId="0" borderId="45" xfId="146" applyNumberFormat="1" applyFont="1" applyBorder="1" applyAlignment="1">
      <alignment horizontal="center" vertical="center"/>
    </xf>
    <xf numFmtId="0" fontId="15" fillId="0" borderId="31" xfId="146" applyFont="1" applyBorder="1">
      <alignment vertical="center"/>
    </xf>
    <xf numFmtId="0" fontId="21" fillId="0" borderId="45" xfId="146" applyFont="1" applyBorder="1" applyAlignment="1">
      <alignment horizontal="center" vertical="center"/>
    </xf>
    <xf numFmtId="0" fontId="16" fillId="0" borderId="13" xfId="146" applyFont="1" applyBorder="1">
      <alignment vertical="center"/>
    </xf>
    <xf numFmtId="0" fontId="16" fillId="0" borderId="45" xfId="146" applyFont="1" applyBorder="1">
      <alignment vertical="center"/>
    </xf>
    <xf numFmtId="0" fontId="15" fillId="0" borderId="31" xfId="146" applyFont="1" applyBorder="1" applyAlignment="1">
      <alignment horizontal="center" vertical="center"/>
    </xf>
    <xf numFmtId="0" fontId="16" fillId="0" borderId="31" xfId="146" applyFont="1" applyBorder="1" applyAlignment="1">
      <alignment horizontal="left" vertical="center"/>
    </xf>
    <xf numFmtId="0" fontId="15" fillId="0" borderId="32" xfId="146" applyFont="1" applyBorder="1" applyAlignment="1">
      <alignment horizontal="left" vertical="center"/>
    </xf>
    <xf numFmtId="0" fontId="16" fillId="0" borderId="33" xfId="146" applyFont="1" applyBorder="1" applyAlignment="1">
      <alignment horizontal="center" vertical="center"/>
    </xf>
    <xf numFmtId="0" fontId="16" fillId="0" borderId="46" xfId="146" applyFont="1" applyBorder="1" applyAlignment="1">
      <alignment horizontal="center" vertical="center"/>
    </xf>
    <xf numFmtId="0" fontId="15" fillId="0" borderId="33" xfId="146" applyFont="1" applyBorder="1" applyAlignment="1">
      <alignment horizontal="left" vertical="center"/>
    </xf>
    <xf numFmtId="14" fontId="16" fillId="0" borderId="33" xfId="146" applyNumberFormat="1" applyFont="1" applyBorder="1" applyAlignment="1">
      <alignment horizontal="center" vertical="center"/>
    </xf>
    <xf numFmtId="14" fontId="16" fillId="0" borderId="46" xfId="146" applyNumberFormat="1" applyFont="1" applyBorder="1" applyAlignment="1">
      <alignment horizontal="center" vertical="center"/>
    </xf>
    <xf numFmtId="0" fontId="16" fillId="0" borderId="32" xfId="146" applyFont="1" applyBorder="1" applyAlignment="1">
      <alignment horizontal="left" vertical="center"/>
    </xf>
    <xf numFmtId="0" fontId="22" fillId="0" borderId="0" xfId="146" applyFont="1" applyAlignment="1">
      <alignment horizontal="left" vertical="center"/>
    </xf>
    <xf numFmtId="0" fontId="15" fillId="0" borderId="29" xfId="146" applyFont="1" applyBorder="1">
      <alignment vertical="center"/>
    </xf>
    <xf numFmtId="0" fontId="18" fillId="0" borderId="30" xfId="146" applyBorder="1" applyAlignment="1">
      <alignment horizontal="left" vertical="center"/>
    </xf>
    <xf numFmtId="0" fontId="16" fillId="0" borderId="30" xfId="146" applyFont="1" applyBorder="1" applyAlignment="1">
      <alignment horizontal="left" vertical="center"/>
    </xf>
    <xf numFmtId="0" fontId="18" fillId="0" borderId="30" xfId="146" applyBorder="1">
      <alignment vertical="center"/>
    </xf>
    <xf numFmtId="0" fontId="15" fillId="0" borderId="30" xfId="146" applyFont="1" applyBorder="1">
      <alignment vertical="center"/>
    </xf>
    <xf numFmtId="0" fontId="18" fillId="0" borderId="13" xfId="146" applyBorder="1" applyAlignment="1">
      <alignment horizontal="left" vertical="center"/>
    </xf>
    <xf numFmtId="0" fontId="16" fillId="0" borderId="13" xfId="146" applyFont="1" applyBorder="1" applyAlignment="1">
      <alignment horizontal="left" vertical="center"/>
    </xf>
    <xf numFmtId="0" fontId="18" fillId="0" borderId="13" xfId="146" applyBorder="1">
      <alignment vertical="center"/>
    </xf>
    <xf numFmtId="0" fontId="15" fillId="0" borderId="13" xfId="146" applyFont="1" applyBorder="1">
      <alignment vertical="center"/>
    </xf>
    <xf numFmtId="0" fontId="15" fillId="0" borderId="0" xfId="146" applyFont="1" applyAlignment="1">
      <alignment horizontal="left" vertical="center"/>
    </xf>
    <xf numFmtId="0" fontId="21" fillId="0" borderId="29" xfId="146" applyFont="1" applyBorder="1" applyAlignment="1">
      <alignment horizontal="left" vertical="center"/>
    </xf>
    <xf numFmtId="0" fontId="21" fillId="0" borderId="30" xfId="146" applyFont="1" applyBorder="1" applyAlignment="1">
      <alignment horizontal="left" vertical="center"/>
    </xf>
    <xf numFmtId="0" fontId="21" fillId="0" borderId="43" xfId="146" applyFont="1" applyBorder="1" applyAlignment="1">
      <alignment horizontal="left" vertical="center"/>
    </xf>
    <xf numFmtId="0" fontId="21" fillId="0" borderId="36" xfId="146" applyFont="1" applyBorder="1" applyAlignment="1">
      <alignment horizontal="left" vertical="center"/>
    </xf>
    <xf numFmtId="0" fontId="16" fillId="0" borderId="33" xfId="146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32" xfId="146" applyFont="1" applyBorder="1" applyAlignment="1">
      <alignment horizontal="center" vertical="center"/>
    </xf>
    <xf numFmtId="0" fontId="15" fillId="0" borderId="33" xfId="146" applyFont="1" applyBorder="1" applyAlignment="1">
      <alignment horizontal="center" vertical="center"/>
    </xf>
    <xf numFmtId="0" fontId="15" fillId="0" borderId="13" xfId="146" applyFont="1" applyBorder="1" applyAlignment="1">
      <alignment horizontal="center" vertical="center"/>
    </xf>
    <xf numFmtId="0" fontId="15" fillId="0" borderId="41" xfId="146" applyFont="1" applyBorder="1" applyAlignment="1">
      <alignment horizontal="left" vertical="center"/>
    </xf>
    <xf numFmtId="0" fontId="15" fillId="0" borderId="42" xfId="146" applyFont="1" applyBorder="1" applyAlignment="1">
      <alignment horizontal="left" vertical="center"/>
    </xf>
    <xf numFmtId="0" fontId="16" fillId="0" borderId="40" xfId="146" applyFont="1" applyBorder="1" applyAlignment="1">
      <alignment horizontal="left" vertical="center"/>
    </xf>
    <xf numFmtId="0" fontId="16" fillId="0" borderId="35" xfId="146" applyFont="1" applyBorder="1" applyAlignment="1">
      <alignment horizontal="left" vertical="center"/>
    </xf>
    <xf numFmtId="0" fontId="16" fillId="0" borderId="38" xfId="146" applyFont="1" applyBorder="1" applyAlignment="1">
      <alignment horizontal="left" vertical="center"/>
    </xf>
    <xf numFmtId="0" fontId="16" fillId="0" borderId="37" xfId="146" applyFont="1" applyBorder="1" applyAlignment="1">
      <alignment horizontal="left" vertical="center"/>
    </xf>
    <xf numFmtId="0" fontId="22" fillId="0" borderId="52" xfId="146" applyFont="1" applyBorder="1">
      <alignment vertical="center"/>
    </xf>
    <xf numFmtId="0" fontId="16" fillId="0" borderId="53" xfId="146" applyFont="1" applyBorder="1" applyAlignment="1">
      <alignment horizontal="center" vertical="center"/>
    </xf>
    <xf numFmtId="0" fontId="22" fillId="0" borderId="53" xfId="146" applyFont="1" applyBorder="1">
      <alignment vertical="center"/>
    </xf>
    <xf numFmtId="0" fontId="16" fillId="0" borderId="53" xfId="146" applyFont="1" applyBorder="1">
      <alignment vertical="center"/>
    </xf>
    <xf numFmtId="58" fontId="18" fillId="0" borderId="53" xfId="146" applyNumberFormat="1" applyBorder="1">
      <alignment vertical="center"/>
    </xf>
    <xf numFmtId="0" fontId="22" fillId="0" borderId="53" xfId="146" applyFont="1" applyBorder="1" applyAlignment="1">
      <alignment horizontal="center" vertical="center"/>
    </xf>
    <xf numFmtId="0" fontId="22" fillId="0" borderId="54" xfId="146" applyFont="1" applyBorder="1" applyAlignment="1">
      <alignment horizontal="left" vertical="center"/>
    </xf>
    <xf numFmtId="0" fontId="22" fillId="0" borderId="53" xfId="146" applyFont="1" applyBorder="1" applyAlignment="1">
      <alignment horizontal="left" vertical="center"/>
    </xf>
    <xf numFmtId="0" fontId="22" fillId="0" borderId="55" xfId="146" applyFont="1" applyBorder="1" applyAlignment="1">
      <alignment horizontal="center" vertical="center"/>
    </xf>
    <xf numFmtId="0" fontId="22" fillId="0" borderId="56" xfId="146" applyFont="1" applyBorder="1" applyAlignment="1">
      <alignment horizontal="center" vertical="center"/>
    </xf>
    <xf numFmtId="0" fontId="22" fillId="0" borderId="32" xfId="146" applyFont="1" applyBorder="1" applyAlignment="1">
      <alignment horizontal="center" vertical="center"/>
    </xf>
    <xf numFmtId="0" fontId="22" fillId="0" borderId="33" xfId="146" applyFont="1" applyBorder="1" applyAlignment="1">
      <alignment horizontal="center" vertical="center"/>
    </xf>
    <xf numFmtId="0" fontId="18" fillId="0" borderId="51" xfId="146" applyBorder="1" applyAlignment="1">
      <alignment horizontal="center" vertical="center"/>
    </xf>
    <xf numFmtId="0" fontId="18" fillId="0" borderId="57" xfId="146" applyBorder="1" applyAlignment="1">
      <alignment horizontal="center" vertical="center"/>
    </xf>
    <xf numFmtId="0" fontId="16" fillId="0" borderId="45" xfId="146" applyFont="1" applyBorder="1" applyAlignment="1">
      <alignment horizontal="left" vertical="center"/>
    </xf>
    <xf numFmtId="0" fontId="15" fillId="0" borderId="45" xfId="146" applyFont="1" applyBorder="1" applyAlignment="1">
      <alignment horizontal="center" vertical="center"/>
    </xf>
    <xf numFmtId="0" fontId="16" fillId="0" borderId="46" xfId="146" applyFont="1" applyBorder="1" applyAlignment="1">
      <alignment horizontal="left" vertical="center"/>
    </xf>
    <xf numFmtId="0" fontId="16" fillId="0" borderId="44" xfId="146" applyFont="1" applyBorder="1" applyAlignment="1">
      <alignment horizontal="left" vertical="center"/>
    </xf>
    <xf numFmtId="0" fontId="15" fillId="0" borderId="46" xfId="146" applyFont="1" applyBorder="1" applyAlignment="1">
      <alignment horizontal="left" vertical="center"/>
    </xf>
    <xf numFmtId="0" fontId="20" fillId="0" borderId="37" xfId="146" applyFont="1" applyBorder="1" applyAlignment="1">
      <alignment horizontal="left" vertical="center"/>
    </xf>
    <xf numFmtId="0" fontId="20" fillId="0" borderId="48" xfId="146" applyFont="1" applyBorder="1" applyAlignment="1">
      <alignment horizontal="left" vertical="center"/>
    </xf>
    <xf numFmtId="0" fontId="15" fillId="0" borderId="46" xfId="146" applyFont="1" applyBorder="1" applyAlignment="1">
      <alignment horizontal="center" vertical="center"/>
    </xf>
    <xf numFmtId="0" fontId="15" fillId="0" borderId="49" xfId="146" applyFont="1" applyBorder="1" applyAlignment="1">
      <alignment horizontal="left" vertical="center"/>
    </xf>
    <xf numFmtId="0" fontId="16" fillId="0" borderId="47" xfId="146" applyFont="1" applyBorder="1" applyAlignment="1">
      <alignment horizontal="left" vertical="center"/>
    </xf>
    <xf numFmtId="0" fontId="16" fillId="0" borderId="48" xfId="146" applyFont="1" applyBorder="1" applyAlignment="1">
      <alignment horizontal="left" vertical="center"/>
    </xf>
    <xf numFmtId="0" fontId="16" fillId="0" borderId="58" xfId="146" applyFont="1" applyBorder="1" applyAlignment="1">
      <alignment horizontal="center" vertical="center"/>
    </xf>
    <xf numFmtId="0" fontId="22" fillId="0" borderId="59" xfId="146" applyFont="1" applyBorder="1" applyAlignment="1">
      <alignment horizontal="left" vertical="center"/>
    </xf>
    <xf numFmtId="0" fontId="22" fillId="0" borderId="60" xfId="146" applyFont="1" applyBorder="1" applyAlignment="1">
      <alignment horizontal="center" vertical="center"/>
    </xf>
    <xf numFmtId="0" fontId="22" fillId="0" borderId="46" xfId="146" applyFont="1" applyBorder="1" applyAlignment="1">
      <alignment horizontal="center" vertical="center"/>
    </xf>
    <xf numFmtId="0" fontId="18" fillId="0" borderId="53" xfId="146" applyBorder="1" applyAlignment="1">
      <alignment horizontal="center" vertical="center"/>
    </xf>
    <xf numFmtId="0" fontId="18" fillId="0" borderId="58" xfId="146" applyBorder="1" applyAlignment="1">
      <alignment horizontal="center" vertical="center"/>
    </xf>
    <xf numFmtId="0" fontId="24" fillId="4" borderId="7" xfId="152" applyFont="1" applyFill="1" applyBorder="1" applyAlignment="1">
      <alignment horizontal="center"/>
    </xf>
    <xf numFmtId="0" fontId="24" fillId="4" borderId="2" xfId="152" applyFont="1" applyFill="1" applyBorder="1" applyAlignment="1">
      <alignment horizontal="center"/>
    </xf>
    <xf numFmtId="0" fontId="25" fillId="4" borderId="2" xfId="152" applyFont="1" applyFill="1" applyBorder="1" applyAlignment="1">
      <alignment horizontal="center"/>
    </xf>
    <xf numFmtId="0" fontId="4" fillId="4" borderId="3" xfId="152" applyFont="1" applyFill="1" applyBorder="1" applyAlignment="1">
      <alignment horizontal="center" vertical="center"/>
    </xf>
    <xf numFmtId="0" fontId="4" fillId="4" borderId="4" xfId="152" applyFont="1" applyFill="1" applyBorder="1" applyAlignment="1">
      <alignment horizontal="center" vertical="center"/>
    </xf>
    <xf numFmtId="0" fontId="24" fillId="4" borderId="61" xfId="152" applyFont="1" applyFill="1" applyBorder="1" applyAlignment="1">
      <alignment horizontal="center"/>
    </xf>
    <xf numFmtId="180" fontId="26" fillId="4" borderId="2" xfId="152" applyNumberFormat="1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49" fontId="9" fillId="4" borderId="2" xfId="152" applyNumberFormat="1" applyFont="1" applyFill="1" applyBorder="1" applyAlignment="1">
      <alignment horizontal="center"/>
    </xf>
    <xf numFmtId="49" fontId="25" fillId="4" borderId="4" xfId="162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/>
    </xf>
    <xf numFmtId="0" fontId="14" fillId="4" borderId="10" xfId="146" applyFont="1" applyFill="1" applyBorder="1" applyAlignment="1">
      <alignment horizontal="center" vertical="center"/>
    </xf>
    <xf numFmtId="0" fontId="24" fillId="4" borderId="2" xfId="152" applyFont="1" applyFill="1" applyBorder="1" applyAlignment="1">
      <alignment horizontal="center" vertical="center"/>
    </xf>
    <xf numFmtId="0" fontId="27" fillId="4" borderId="2" xfId="156" applyFont="1" applyFill="1" applyBorder="1" applyAlignment="1">
      <alignment horizontal="center" vertical="center"/>
    </xf>
    <xf numFmtId="180" fontId="26" fillId="4" borderId="2" xfId="152" applyNumberFormat="1" applyFont="1" applyFill="1" applyBorder="1" applyAlignment="1">
      <alignment horizontal="center" vertical="center"/>
    </xf>
    <xf numFmtId="49" fontId="28" fillId="4" borderId="2" xfId="156" applyNumberFormat="1" applyFont="1" applyFill="1" applyBorder="1" applyAlignment="1">
      <alignment horizontal="center" vertical="center"/>
    </xf>
    <xf numFmtId="49" fontId="27" fillId="4" borderId="2" xfId="156" applyNumberFormat="1" applyFont="1" applyFill="1" applyBorder="1" applyAlignment="1">
      <alignment horizontal="center" vertical="center"/>
    </xf>
    <xf numFmtId="0" fontId="29" fillId="0" borderId="28" xfId="146" applyFont="1" applyBorder="1" applyAlignment="1">
      <alignment horizontal="center" vertical="top"/>
    </xf>
    <xf numFmtId="0" fontId="16" fillId="0" borderId="36" xfId="146" applyFont="1" applyBorder="1" applyAlignment="1">
      <alignment horizontal="left" vertical="center"/>
    </xf>
    <xf numFmtId="0" fontId="15" fillId="0" borderId="32" xfId="146" applyFont="1" applyBorder="1">
      <alignment vertical="center"/>
    </xf>
    <xf numFmtId="0" fontId="15" fillId="0" borderId="62" xfId="146" applyFont="1" applyBorder="1" applyAlignment="1">
      <alignment horizontal="left" vertical="center"/>
    </xf>
    <xf numFmtId="0" fontId="15" fillId="0" borderId="39" xfId="146" applyFont="1" applyBorder="1" applyAlignment="1">
      <alignment horizontal="left" vertical="center"/>
    </xf>
    <xf numFmtId="0" fontId="15" fillId="0" borderId="55" xfId="146" applyFont="1" applyBorder="1">
      <alignment vertical="center"/>
    </xf>
    <xf numFmtId="0" fontId="18" fillId="0" borderId="56" xfId="146" applyBorder="1" applyAlignment="1">
      <alignment horizontal="left" vertical="center"/>
    </xf>
    <xf numFmtId="0" fontId="16" fillId="0" borderId="56" xfId="146" applyFont="1" applyBorder="1" applyAlignment="1">
      <alignment horizontal="left" vertical="center"/>
    </xf>
    <xf numFmtId="0" fontId="18" fillId="0" borderId="56" xfId="146" applyBorder="1">
      <alignment vertical="center"/>
    </xf>
    <xf numFmtId="0" fontId="15" fillId="0" borderId="56" xfId="146" applyFont="1" applyBorder="1">
      <alignment vertical="center"/>
    </xf>
    <xf numFmtId="0" fontId="15" fillId="0" borderId="55" xfId="146" applyFont="1" applyBorder="1" applyAlignment="1">
      <alignment horizontal="center" vertical="center"/>
    </xf>
    <xf numFmtId="0" fontId="16" fillId="0" borderId="56" xfId="146" applyFont="1" applyBorder="1" applyAlignment="1">
      <alignment horizontal="center" vertical="center"/>
    </xf>
    <xf numFmtId="0" fontId="15" fillId="0" borderId="56" xfId="146" applyFont="1" applyBorder="1" applyAlignment="1">
      <alignment horizontal="center" vertical="center"/>
    </xf>
    <xf numFmtId="0" fontId="18" fillId="0" borderId="56" xfId="146" applyBorder="1" applyAlignment="1">
      <alignment horizontal="center" vertical="center"/>
    </xf>
    <xf numFmtId="0" fontId="18" fillId="0" borderId="13" xfId="146" applyBorder="1" applyAlignment="1">
      <alignment horizontal="center" vertical="center"/>
    </xf>
    <xf numFmtId="0" fontId="15" fillId="0" borderId="41" xfId="146" applyFont="1" applyBorder="1" applyAlignment="1">
      <alignment horizontal="left" vertical="center" wrapText="1"/>
    </xf>
    <xf numFmtId="0" fontId="15" fillId="0" borderId="42" xfId="146" applyFont="1" applyBorder="1" applyAlignment="1">
      <alignment horizontal="left" vertical="center" wrapText="1"/>
    </xf>
    <xf numFmtId="0" fontId="15" fillId="0" borderId="55" xfId="146" applyFont="1" applyBorder="1" applyAlignment="1">
      <alignment horizontal="left" vertical="center"/>
    </xf>
    <xf numFmtId="0" fontId="15" fillId="0" borderId="56" xfId="146" applyFont="1" applyBorder="1" applyAlignment="1">
      <alignment horizontal="left" vertical="center"/>
    </xf>
    <xf numFmtId="0" fontId="30" fillId="0" borderId="63" xfId="146" applyFont="1" applyBorder="1" applyAlignment="1">
      <alignment horizontal="left" vertical="center" wrapText="1"/>
    </xf>
    <xf numFmtId="9" fontId="16" fillId="0" borderId="13" xfId="146" applyNumberFormat="1" applyFont="1" applyBorder="1" applyAlignment="1">
      <alignment horizontal="center" vertical="center"/>
    </xf>
    <xf numFmtId="0" fontId="22" fillId="0" borderId="54" xfId="157" applyFont="1" applyBorder="1" applyAlignment="1">
      <alignment horizontal="left" vertical="center"/>
    </xf>
    <xf numFmtId="0" fontId="22" fillId="0" borderId="53" xfId="157" applyFont="1" applyBorder="1" applyAlignment="1">
      <alignment horizontal="left" vertical="center"/>
    </xf>
    <xf numFmtId="9" fontId="16" fillId="0" borderId="40" xfId="146" applyNumberFormat="1" applyFont="1" applyBorder="1" applyAlignment="1">
      <alignment horizontal="left" vertical="center"/>
    </xf>
    <xf numFmtId="9" fontId="16" fillId="0" borderId="35" xfId="146" applyNumberFormat="1" applyFont="1" applyBorder="1" applyAlignment="1">
      <alignment horizontal="left" vertical="center"/>
    </xf>
    <xf numFmtId="9" fontId="16" fillId="0" borderId="41" xfId="146" applyNumberFormat="1" applyFont="1" applyBorder="1" applyAlignment="1">
      <alignment horizontal="left" vertical="center"/>
    </xf>
    <xf numFmtId="9" fontId="16" fillId="0" borderId="42" xfId="146" applyNumberFormat="1" applyFont="1" applyBorder="1" applyAlignment="1">
      <alignment horizontal="left" vertical="center"/>
    </xf>
    <xf numFmtId="0" fontId="20" fillId="0" borderId="55" xfId="146" applyFont="1" applyBorder="1" applyAlignment="1">
      <alignment horizontal="left" vertical="center"/>
    </xf>
    <xf numFmtId="0" fontId="20" fillId="0" borderId="56" xfId="146" applyFont="1" applyBorder="1" applyAlignment="1">
      <alignment horizontal="left" vertical="center"/>
    </xf>
    <xf numFmtId="0" fontId="20" fillId="0" borderId="64" xfId="146" applyFont="1" applyBorder="1" applyAlignment="1">
      <alignment horizontal="left" vertical="center"/>
    </xf>
    <xf numFmtId="0" fontId="20" fillId="0" borderId="42" xfId="146" applyFont="1" applyBorder="1" applyAlignment="1">
      <alignment horizontal="left" vertical="center"/>
    </xf>
    <xf numFmtId="0" fontId="22" fillId="0" borderId="39" xfId="146" applyFont="1" applyBorder="1" applyAlignment="1">
      <alignment horizontal="left" vertical="center"/>
    </xf>
    <xf numFmtId="0" fontId="31" fillId="0" borderId="65" xfId="146" applyFont="1" applyBorder="1" applyAlignment="1">
      <alignment horizontal="left" vertical="center"/>
    </xf>
    <xf numFmtId="0" fontId="31" fillId="0" borderId="66" xfId="146" applyFont="1" applyBorder="1" applyAlignment="1">
      <alignment horizontal="left" vertical="center"/>
    </xf>
    <xf numFmtId="0" fontId="16" fillId="0" borderId="65" xfId="146" applyFont="1" applyBorder="1" applyAlignment="1">
      <alignment horizontal="left" vertical="center"/>
    </xf>
    <xf numFmtId="0" fontId="16" fillId="0" borderId="66" xfId="146" applyFont="1" applyBorder="1" applyAlignment="1">
      <alignment horizontal="left" vertical="center"/>
    </xf>
    <xf numFmtId="0" fontId="22" fillId="0" borderId="50" xfId="146" applyFont="1" applyBorder="1">
      <alignment vertical="center"/>
    </xf>
    <xf numFmtId="0" fontId="32" fillId="0" borderId="53" xfId="146" applyFont="1" applyBorder="1" applyAlignment="1">
      <alignment horizontal="center" vertical="center"/>
    </xf>
    <xf numFmtId="0" fontId="22" fillId="0" borderId="51" xfId="146" applyFont="1" applyBorder="1">
      <alignment vertical="center"/>
    </xf>
    <xf numFmtId="0" fontId="16" fillId="0" borderId="67" xfId="146" applyFont="1" applyBorder="1">
      <alignment vertical="center"/>
    </xf>
    <xf numFmtId="0" fontId="22" fillId="0" borderId="67" xfId="146" applyFont="1" applyBorder="1">
      <alignment vertical="center"/>
    </xf>
    <xf numFmtId="58" fontId="18" fillId="0" borderId="51" xfId="146" applyNumberFormat="1" applyBorder="1">
      <alignment vertical="center"/>
    </xf>
    <xf numFmtId="0" fontId="22" fillId="0" borderId="39" xfId="146" applyFont="1" applyBorder="1" applyAlignment="1">
      <alignment horizontal="center" vertical="center"/>
    </xf>
    <xf numFmtId="0" fontId="16" fillId="0" borderId="62" xfId="146" applyFont="1" applyBorder="1" applyAlignment="1">
      <alignment horizontal="left" vertical="center"/>
    </xf>
    <xf numFmtId="0" fontId="16" fillId="0" borderId="39" xfId="146" applyFont="1" applyBorder="1" applyAlignment="1">
      <alignment horizontal="left" vertical="center"/>
    </xf>
    <xf numFmtId="0" fontId="18" fillId="0" borderId="67" xfId="146" applyBorder="1">
      <alignment vertical="center"/>
    </xf>
    <xf numFmtId="0" fontId="15" fillId="0" borderId="68" xfId="146" applyFont="1" applyBorder="1" applyAlignment="1">
      <alignment horizontal="left" vertical="center"/>
    </xf>
    <xf numFmtId="0" fontId="16" fillId="0" borderId="60" xfId="146" applyFont="1" applyBorder="1" applyAlignment="1">
      <alignment horizontal="left" vertical="center"/>
    </xf>
    <xf numFmtId="0" fontId="15" fillId="0" borderId="0" xfId="146" applyFont="1">
      <alignment vertical="center"/>
    </xf>
    <xf numFmtId="0" fontId="15" fillId="0" borderId="49" xfId="146" applyFont="1" applyBorder="1" applyAlignment="1">
      <alignment horizontal="left" vertical="center" wrapText="1"/>
    </xf>
    <xf numFmtId="0" fontId="15" fillId="0" borderId="60" xfId="146" applyFont="1" applyBorder="1" applyAlignment="1">
      <alignment horizontal="left" vertical="center"/>
    </xf>
    <xf numFmtId="0" fontId="33" fillId="0" borderId="45" xfId="146" applyFont="1" applyBorder="1" applyAlignment="1">
      <alignment horizontal="left" vertical="center" wrapText="1"/>
    </xf>
    <xf numFmtId="0" fontId="33" fillId="0" borderId="45" xfId="146" applyFont="1" applyBorder="1" applyAlignment="1">
      <alignment horizontal="left" vertical="center"/>
    </xf>
    <xf numFmtId="0" fontId="22" fillId="0" borderId="59" xfId="157" applyFont="1" applyBorder="1" applyAlignment="1">
      <alignment horizontal="left" vertical="center"/>
    </xf>
    <xf numFmtId="9" fontId="16" fillId="0" borderId="47" xfId="146" applyNumberFormat="1" applyFont="1" applyBorder="1" applyAlignment="1">
      <alignment horizontal="left" vertical="center"/>
    </xf>
    <xf numFmtId="9" fontId="16" fillId="0" borderId="49" xfId="146" applyNumberFormat="1" applyFont="1" applyBorder="1" applyAlignment="1">
      <alignment horizontal="left" vertical="center"/>
    </xf>
    <xf numFmtId="0" fontId="20" fillId="0" borderId="60" xfId="146" applyFont="1" applyBorder="1" applyAlignment="1">
      <alignment horizontal="left" vertical="center"/>
    </xf>
    <xf numFmtId="0" fontId="20" fillId="0" borderId="49" xfId="146" applyFont="1" applyBorder="1" applyAlignment="1">
      <alignment horizontal="left" vertical="center"/>
    </xf>
    <xf numFmtId="0" fontId="31" fillId="0" borderId="69" xfId="146" applyFont="1" applyBorder="1" applyAlignment="1">
      <alignment horizontal="left" vertical="center"/>
    </xf>
    <xf numFmtId="0" fontId="16" fillId="0" borderId="69" xfId="146" applyFont="1" applyBorder="1" applyAlignment="1">
      <alignment horizontal="left" vertical="center"/>
    </xf>
    <xf numFmtId="0" fontId="22" fillId="0" borderId="70" xfId="146" applyFont="1" applyBorder="1" applyAlignment="1">
      <alignment horizontal="center" vertical="center"/>
    </xf>
    <xf numFmtId="0" fontId="16" fillId="0" borderId="67" xfId="146" applyFont="1" applyBorder="1" applyAlignment="1">
      <alignment horizontal="center" vertical="center"/>
    </xf>
    <xf numFmtId="0" fontId="16" fillId="0" borderId="68" xfId="146" applyFont="1" applyBorder="1" applyAlignment="1">
      <alignment horizontal="center" vertical="center"/>
    </xf>
    <xf numFmtId="0" fontId="16" fillId="0" borderId="68" xfId="146" applyFont="1" applyBorder="1" applyAlignment="1">
      <alignment horizontal="left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5" fillId="0" borderId="6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/>
    <xf numFmtId="0" fontId="0" fillId="0" borderId="77" xfId="0" applyBorder="1"/>
    <xf numFmtId="0" fontId="0" fillId="0" borderId="78" xfId="0" applyBorder="1"/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常规 5" xfId="160"/>
    <cellStyle name="常规 6" xfId="161"/>
    <cellStyle name="常规_110509_2006-09-28 2" xfId="162"/>
    <cellStyle name="超链接 2" xfId="163"/>
    <cellStyle name="超链接 2 2" xfId="164"/>
    <cellStyle name="超链接 3" xfId="165"/>
    <cellStyle name="出力" xfId="166"/>
    <cellStyle name="悪い" xfId="167"/>
    <cellStyle name="輔色1" xfId="168"/>
    <cellStyle name="輔色2" xfId="169"/>
    <cellStyle name="輔色3" xfId="170"/>
    <cellStyle name="輔色6" xfId="171"/>
    <cellStyle name="好_TADA2412女款梭织羽绒服" xfId="172"/>
    <cellStyle name="好_下单表" xfId="173"/>
    <cellStyle name="合計" xfId="174"/>
    <cellStyle name="桁区切り [0.00]_組曲プレゼン.xls" xfId="175"/>
    <cellStyle name="桁区切り_組曲プレゼン.xls" xfId="176"/>
    <cellStyle name="壞" xfId="177"/>
    <cellStyle name="集計" xfId="178"/>
    <cellStyle name="計算" xfId="179"/>
    <cellStyle name="計算方式" xfId="180"/>
    <cellStyle name="檢查儲存格" xfId="181"/>
    <cellStyle name="見出し 1" xfId="182"/>
    <cellStyle name="見出し 2" xfId="183"/>
    <cellStyle name="見出し 3" xfId="184"/>
    <cellStyle name="見出し 4" xfId="185"/>
    <cellStyle name="警告文" xfId="186"/>
    <cellStyle name="警告文字" xfId="187"/>
    <cellStyle name="連結的儲存格" xfId="188"/>
    <cellStyle name="良い" xfId="189"/>
    <cellStyle name="千位分隔 2" xfId="190"/>
    <cellStyle name="千位分隔[0] 2" xfId="191"/>
    <cellStyle name="入力" xfId="192"/>
    <cellStyle name="輸出" xfId="193"/>
    <cellStyle name="輸入" xfId="194"/>
    <cellStyle name="說明文字" xfId="195"/>
    <cellStyle name="説明文" xfId="196"/>
    <cellStyle name="通貨 [0.00]_組曲プレゼン.xls" xfId="197"/>
    <cellStyle name="通貨_組曲プレゼン.xls" xfId="198"/>
    <cellStyle name="中等" xfId="199"/>
    <cellStyle name="注释 2 2" xfId="200"/>
    <cellStyle name="표준_CB525WCB520CB521CB527 자재리스트_MATERIAL LIST GREEN LAMB GL550 GL551(BULK)" xfId="20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9712580" y="973455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9525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53000" y="192595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60960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01000" y="1857375"/>
              <a:ext cx="38862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368540" y="118110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6854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9525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360920" y="798195"/>
              <a:ext cx="38862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353300" y="638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9525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8001000" y="601980"/>
              <a:ext cx="38862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167640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8008620" y="790575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803148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1905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8031480" y="118110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178308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7620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257556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28575</xdr:rowOff>
    </xdr:from>
    <xdr:to>
      <xdr:col>8</xdr:col>
      <xdr:colOff>409574</xdr:colOff>
      <xdr:row>38</xdr:row>
      <xdr:rowOff>120014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6360160" cy="454850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11</xdr:row>
      <xdr:rowOff>176211</xdr:rowOff>
    </xdr:from>
    <xdr:to>
      <xdr:col>19</xdr:col>
      <xdr:colOff>180975</xdr:colOff>
      <xdr:row>39</xdr:row>
      <xdr:rowOff>54768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5" y="3076575"/>
          <a:ext cx="7071360" cy="468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87" t="s">
        <v>0</v>
      </c>
      <c r="C2" s="388"/>
      <c r="D2" s="388"/>
      <c r="E2" s="388"/>
      <c r="F2" s="388"/>
      <c r="G2" s="388"/>
      <c r="H2" s="388"/>
      <c r="I2" s="402"/>
    </row>
    <row r="3" ht="27.9" customHeight="1" spans="2:9">
      <c r="B3" s="389"/>
      <c r="C3" s="390"/>
      <c r="D3" s="391" t="s">
        <v>1</v>
      </c>
      <c r="E3" s="392"/>
      <c r="F3" s="393" t="s">
        <v>2</v>
      </c>
      <c r="G3" s="394"/>
      <c r="H3" s="391" t="s">
        <v>3</v>
      </c>
      <c r="I3" s="403"/>
    </row>
    <row r="4" ht="27.9" customHeight="1" spans="2:9">
      <c r="B4" s="389" t="s">
        <v>4</v>
      </c>
      <c r="C4" s="390" t="s">
        <v>5</v>
      </c>
      <c r="D4" s="390" t="s">
        <v>6</v>
      </c>
      <c r="E4" s="390" t="s">
        <v>7</v>
      </c>
      <c r="F4" s="395" t="s">
        <v>6</v>
      </c>
      <c r="G4" s="395" t="s">
        <v>7</v>
      </c>
      <c r="H4" s="390" t="s">
        <v>6</v>
      </c>
      <c r="I4" s="404" t="s">
        <v>7</v>
      </c>
    </row>
    <row r="5" ht="27.9" customHeight="1" spans="2:9">
      <c r="B5" s="396" t="s">
        <v>8</v>
      </c>
      <c r="C5" s="44">
        <v>13</v>
      </c>
      <c r="D5" s="44">
        <v>0</v>
      </c>
      <c r="E5" s="44">
        <v>1</v>
      </c>
      <c r="F5" s="397">
        <v>0</v>
      </c>
      <c r="G5" s="397">
        <v>1</v>
      </c>
      <c r="H5" s="44">
        <v>1</v>
      </c>
      <c r="I5" s="405">
        <v>2</v>
      </c>
    </row>
    <row r="6" ht="27.9" customHeight="1" spans="2:9">
      <c r="B6" s="396" t="s">
        <v>9</v>
      </c>
      <c r="C6" s="44">
        <v>20</v>
      </c>
      <c r="D6" s="44">
        <v>0</v>
      </c>
      <c r="E6" s="44">
        <v>1</v>
      </c>
      <c r="F6" s="397">
        <v>1</v>
      </c>
      <c r="G6" s="397">
        <v>2</v>
      </c>
      <c r="H6" s="44">
        <v>2</v>
      </c>
      <c r="I6" s="405">
        <v>3</v>
      </c>
    </row>
    <row r="7" ht="27.9" customHeight="1" spans="2:9">
      <c r="B7" s="396" t="s">
        <v>10</v>
      </c>
      <c r="C7" s="44">
        <v>32</v>
      </c>
      <c r="D7" s="44">
        <v>0</v>
      </c>
      <c r="E7" s="44">
        <v>1</v>
      </c>
      <c r="F7" s="397">
        <v>2</v>
      </c>
      <c r="G7" s="397">
        <v>3</v>
      </c>
      <c r="H7" s="44">
        <v>3</v>
      </c>
      <c r="I7" s="405">
        <v>4</v>
      </c>
    </row>
    <row r="8" ht="27.9" customHeight="1" spans="2:9">
      <c r="B8" s="396" t="s">
        <v>11</v>
      </c>
      <c r="C8" s="44">
        <v>50</v>
      </c>
      <c r="D8" s="44">
        <v>1</v>
      </c>
      <c r="E8" s="44">
        <v>2</v>
      </c>
      <c r="F8" s="397">
        <v>3</v>
      </c>
      <c r="G8" s="397">
        <v>4</v>
      </c>
      <c r="H8" s="44">
        <v>5</v>
      </c>
      <c r="I8" s="405">
        <v>6</v>
      </c>
    </row>
    <row r="9" ht="27.9" customHeight="1" spans="2:9">
      <c r="B9" s="396" t="s">
        <v>12</v>
      </c>
      <c r="C9" s="44">
        <v>80</v>
      </c>
      <c r="D9" s="44">
        <v>2</v>
      </c>
      <c r="E9" s="44">
        <v>3</v>
      </c>
      <c r="F9" s="397">
        <v>5</v>
      </c>
      <c r="G9" s="397">
        <v>6</v>
      </c>
      <c r="H9" s="44">
        <v>7</v>
      </c>
      <c r="I9" s="405">
        <v>8</v>
      </c>
    </row>
    <row r="10" ht="27.9" customHeight="1" spans="2:9">
      <c r="B10" s="396" t="s">
        <v>13</v>
      </c>
      <c r="C10" s="44">
        <v>125</v>
      </c>
      <c r="D10" s="44">
        <v>3</v>
      </c>
      <c r="E10" s="44">
        <v>4</v>
      </c>
      <c r="F10" s="397">
        <v>7</v>
      </c>
      <c r="G10" s="397">
        <v>8</v>
      </c>
      <c r="H10" s="44">
        <v>10</v>
      </c>
      <c r="I10" s="405">
        <v>11</v>
      </c>
    </row>
    <row r="11" ht="27.9" customHeight="1" spans="2:9">
      <c r="B11" s="396" t="s">
        <v>14</v>
      </c>
      <c r="C11" s="44">
        <v>200</v>
      </c>
      <c r="D11" s="44">
        <v>5</v>
      </c>
      <c r="E11" s="44">
        <v>6</v>
      </c>
      <c r="F11" s="397">
        <v>10</v>
      </c>
      <c r="G11" s="397">
        <v>11</v>
      </c>
      <c r="H11" s="44">
        <v>14</v>
      </c>
      <c r="I11" s="405">
        <v>15</v>
      </c>
    </row>
    <row r="12" ht="27.9" customHeight="1" spans="2:9">
      <c r="B12" s="398" t="s">
        <v>15</v>
      </c>
      <c r="C12" s="399">
        <v>315</v>
      </c>
      <c r="D12" s="399">
        <v>7</v>
      </c>
      <c r="E12" s="399">
        <v>8</v>
      </c>
      <c r="F12" s="400">
        <v>14</v>
      </c>
      <c r="G12" s="400">
        <v>15</v>
      </c>
      <c r="H12" s="399">
        <v>21</v>
      </c>
      <c r="I12" s="406">
        <v>22</v>
      </c>
    </row>
    <row r="14" spans="2:4">
      <c r="B14" s="401" t="s">
        <v>16</v>
      </c>
      <c r="C14" s="401"/>
      <c r="D14" s="4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8.8" style="3"/>
    <col min="3" max="3" width="13.6" style="3" customWidth="1"/>
    <col min="4" max="4" width="17.7" style="3" customWidth="1"/>
    <col min="5" max="5" width="15.3" style="3" customWidth="1"/>
    <col min="6" max="6" width="16.4" style="3" customWidth="1"/>
    <col min="7" max="16384" width="8.8" style="3"/>
  </cols>
  <sheetData>
    <row r="1" ht="29.25" spans="1:13">
      <c r="A1" s="4" t="s">
        <v>270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spans="1:13">
      <c r="A2" s="5" t="s">
        <v>242</v>
      </c>
      <c r="B2" s="6" t="s">
        <v>247</v>
      </c>
      <c r="C2" s="6" t="s">
        <v>243</v>
      </c>
      <c r="D2" s="6" t="s">
        <v>244</v>
      </c>
      <c r="E2" s="6" t="s">
        <v>245</v>
      </c>
      <c r="F2" s="6" t="s">
        <v>246</v>
      </c>
      <c r="G2" s="5" t="s">
        <v>271</v>
      </c>
      <c r="H2" s="5"/>
      <c r="I2" s="5" t="s">
        <v>272</v>
      </c>
      <c r="J2" s="5"/>
      <c r="K2" s="7" t="s">
        <v>273</v>
      </c>
      <c r="L2" s="77" t="s">
        <v>274</v>
      </c>
      <c r="M2" s="20" t="s">
        <v>275</v>
      </c>
    </row>
    <row r="3" ht="16.5" spans="1:13">
      <c r="A3" s="5"/>
      <c r="B3" s="8"/>
      <c r="C3" s="8"/>
      <c r="D3" s="8"/>
      <c r="E3" s="8"/>
      <c r="F3" s="8"/>
      <c r="G3" s="5" t="s">
        <v>276</v>
      </c>
      <c r="H3" s="5" t="s">
        <v>277</v>
      </c>
      <c r="I3" s="5" t="s">
        <v>276</v>
      </c>
      <c r="J3" s="5" t="s">
        <v>277</v>
      </c>
      <c r="K3" s="9"/>
      <c r="L3" s="78"/>
      <c r="M3" s="21"/>
    </row>
    <row r="4" ht="24.9" customHeight="1" spans="1:13">
      <c r="A4" s="13">
        <v>1</v>
      </c>
      <c r="B4" s="13" t="s">
        <v>261</v>
      </c>
      <c r="C4" s="13" t="s">
        <v>278</v>
      </c>
      <c r="D4" s="13">
        <v>1201598</v>
      </c>
      <c r="E4" s="13" t="s">
        <v>279</v>
      </c>
      <c r="F4" s="13" t="s">
        <v>260</v>
      </c>
      <c r="G4" s="71">
        <v>-0.016</v>
      </c>
      <c r="H4" s="71">
        <v>-0.011</v>
      </c>
      <c r="I4" s="71">
        <v>-0.032</v>
      </c>
      <c r="J4" s="71">
        <v>-0.013</v>
      </c>
      <c r="K4" s="73"/>
      <c r="L4" s="73"/>
      <c r="M4" s="73"/>
    </row>
    <row r="5" ht="24.9" customHeight="1" spans="1:13">
      <c r="A5" s="13"/>
      <c r="B5" s="13"/>
      <c r="C5" s="13"/>
      <c r="D5" s="13"/>
      <c r="E5" s="13"/>
      <c r="F5" s="13"/>
      <c r="G5" s="72"/>
      <c r="H5" s="72"/>
      <c r="I5" s="72"/>
      <c r="J5" s="71"/>
      <c r="K5" s="73"/>
      <c r="L5" s="73"/>
      <c r="M5" s="73"/>
    </row>
    <row r="6" ht="24.9" customHeight="1" spans="1:13">
      <c r="A6" s="13"/>
      <c r="B6" s="13"/>
      <c r="C6" s="13"/>
      <c r="D6" s="13"/>
      <c r="E6" s="13"/>
      <c r="F6" s="13"/>
      <c r="G6" s="71"/>
      <c r="H6" s="72"/>
      <c r="I6" s="72"/>
      <c r="J6" s="72"/>
      <c r="K6" s="73"/>
      <c r="L6" s="73"/>
      <c r="M6" s="73"/>
    </row>
    <row r="7" ht="24.9" customHeight="1" spans="1:13">
      <c r="A7" s="73"/>
      <c r="B7" s="73"/>
      <c r="C7" s="73"/>
      <c r="D7" s="73"/>
      <c r="E7" s="73"/>
      <c r="F7" s="73"/>
      <c r="G7" s="74"/>
      <c r="H7" s="74"/>
      <c r="I7" s="74"/>
      <c r="J7" s="74"/>
      <c r="K7" s="73"/>
      <c r="L7" s="73"/>
      <c r="M7" s="73"/>
    </row>
    <row r="8" ht="24.9" customHeight="1" spans="1:13">
      <c r="A8" s="73"/>
      <c r="B8" s="73"/>
      <c r="C8" s="73"/>
      <c r="D8" s="73"/>
      <c r="E8" s="13"/>
      <c r="F8" s="73"/>
      <c r="G8" s="74"/>
      <c r="H8" s="74"/>
      <c r="I8" s="74"/>
      <c r="J8" s="74"/>
      <c r="K8" s="73"/>
      <c r="L8" s="73"/>
      <c r="M8" s="73"/>
    </row>
    <row r="9" ht="24.9" customHeight="1" spans="1:13">
      <c r="A9" s="73"/>
      <c r="B9" s="73"/>
      <c r="C9" s="73"/>
      <c r="D9" s="73"/>
      <c r="E9" s="73"/>
      <c r="F9" s="73"/>
      <c r="G9" s="74"/>
      <c r="H9" s="74"/>
      <c r="I9" s="74"/>
      <c r="J9" s="74"/>
      <c r="K9" s="73"/>
      <c r="L9" s="73"/>
      <c r="M9" s="73"/>
    </row>
    <row r="10" ht="33" customHeight="1" spans="1:13">
      <c r="A10" s="14" t="s">
        <v>280</v>
      </c>
      <c r="B10" s="15"/>
      <c r="C10" s="15"/>
      <c r="D10" s="15"/>
      <c r="E10" s="16"/>
      <c r="F10" s="17"/>
      <c r="G10" s="75"/>
      <c r="H10" s="14" t="s">
        <v>281</v>
      </c>
      <c r="I10" s="15"/>
      <c r="J10" s="15"/>
      <c r="K10" s="16"/>
      <c r="L10" s="79"/>
      <c r="M10" s="22"/>
    </row>
    <row r="11" ht="145.5" customHeight="1" spans="1:13">
      <c r="A11" s="76" t="s">
        <v>282</v>
      </c>
      <c r="B11" s="7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41" t="s">
        <v>283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="39" customFormat="1" ht="15.9" customHeight="1" spans="1:23">
      <c r="A2" s="57" t="s">
        <v>284</v>
      </c>
      <c r="B2" s="57" t="s">
        <v>247</v>
      </c>
      <c r="C2" s="57" t="s">
        <v>243</v>
      </c>
      <c r="D2" s="57" t="s">
        <v>244</v>
      </c>
      <c r="E2" s="57" t="s">
        <v>245</v>
      </c>
      <c r="F2" s="57" t="s">
        <v>246</v>
      </c>
      <c r="G2" s="58" t="s">
        <v>285</v>
      </c>
      <c r="H2" s="59"/>
      <c r="I2" s="69"/>
      <c r="J2" s="58" t="s">
        <v>286</v>
      </c>
      <c r="K2" s="59"/>
      <c r="L2" s="69"/>
      <c r="M2" s="58" t="s">
        <v>287</v>
      </c>
      <c r="N2" s="59"/>
      <c r="O2" s="69"/>
      <c r="P2" s="58" t="s">
        <v>288</v>
      </c>
      <c r="Q2" s="59"/>
      <c r="R2" s="69"/>
      <c r="S2" s="59" t="s">
        <v>289</v>
      </c>
      <c r="T2" s="59"/>
      <c r="U2" s="69"/>
      <c r="V2" s="43" t="s">
        <v>290</v>
      </c>
      <c r="W2" s="43" t="s">
        <v>257</v>
      </c>
    </row>
    <row r="3" s="39" customFormat="1" ht="16.5" spans="1:23">
      <c r="A3" s="60"/>
      <c r="B3" s="61"/>
      <c r="C3" s="61"/>
      <c r="D3" s="61"/>
      <c r="E3" s="61"/>
      <c r="F3" s="61"/>
      <c r="G3" s="62" t="s">
        <v>291</v>
      </c>
      <c r="H3" s="62" t="s">
        <v>33</v>
      </c>
      <c r="I3" s="62" t="s">
        <v>247</v>
      </c>
      <c r="J3" s="62" t="s">
        <v>291</v>
      </c>
      <c r="K3" s="62" t="s">
        <v>33</v>
      </c>
      <c r="L3" s="62" t="s">
        <v>247</v>
      </c>
      <c r="M3" s="62" t="s">
        <v>291</v>
      </c>
      <c r="N3" s="62" t="s">
        <v>33</v>
      </c>
      <c r="O3" s="62" t="s">
        <v>247</v>
      </c>
      <c r="P3" s="62" t="s">
        <v>291</v>
      </c>
      <c r="Q3" s="62" t="s">
        <v>33</v>
      </c>
      <c r="R3" s="62" t="s">
        <v>247</v>
      </c>
      <c r="S3" s="62" t="s">
        <v>291</v>
      </c>
      <c r="T3" s="62" t="s">
        <v>33</v>
      </c>
      <c r="U3" s="62" t="s">
        <v>247</v>
      </c>
      <c r="V3" s="70"/>
      <c r="W3" s="70"/>
    </row>
    <row r="4" spans="1:23">
      <c r="A4" s="63" t="s">
        <v>292</v>
      </c>
      <c r="B4" s="64"/>
      <c r="C4" s="64"/>
      <c r="D4" s="64"/>
      <c r="E4" s="64"/>
      <c r="F4" s="6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ht="16.5" spans="1:23">
      <c r="A5" s="65"/>
      <c r="B5" s="66"/>
      <c r="C5" s="66"/>
      <c r="D5" s="66"/>
      <c r="E5" s="66"/>
      <c r="F5" s="66"/>
      <c r="G5" s="58" t="s">
        <v>293</v>
      </c>
      <c r="H5" s="59"/>
      <c r="I5" s="69"/>
      <c r="J5" s="58" t="s">
        <v>294</v>
      </c>
      <c r="K5" s="59"/>
      <c r="L5" s="69"/>
      <c r="M5" s="58" t="s">
        <v>295</v>
      </c>
      <c r="N5" s="59"/>
      <c r="O5" s="69"/>
      <c r="P5" s="58" t="s">
        <v>296</v>
      </c>
      <c r="Q5" s="59"/>
      <c r="R5" s="69"/>
      <c r="S5" s="59" t="s">
        <v>297</v>
      </c>
      <c r="T5" s="59"/>
      <c r="U5" s="69"/>
      <c r="V5" s="45"/>
      <c r="W5" s="45"/>
    </row>
    <row r="6" ht="16.5" spans="1:23">
      <c r="A6" s="65"/>
      <c r="B6" s="66"/>
      <c r="C6" s="66"/>
      <c r="D6" s="66"/>
      <c r="E6" s="66"/>
      <c r="F6" s="66"/>
      <c r="G6" s="62" t="s">
        <v>291</v>
      </c>
      <c r="H6" s="62" t="s">
        <v>33</v>
      </c>
      <c r="I6" s="62" t="s">
        <v>247</v>
      </c>
      <c r="J6" s="62" t="s">
        <v>291</v>
      </c>
      <c r="K6" s="62" t="s">
        <v>33</v>
      </c>
      <c r="L6" s="62" t="s">
        <v>247</v>
      </c>
      <c r="M6" s="62" t="s">
        <v>291</v>
      </c>
      <c r="N6" s="62" t="s">
        <v>33</v>
      </c>
      <c r="O6" s="62" t="s">
        <v>247</v>
      </c>
      <c r="P6" s="62" t="s">
        <v>291</v>
      </c>
      <c r="Q6" s="62" t="s">
        <v>33</v>
      </c>
      <c r="R6" s="62" t="s">
        <v>247</v>
      </c>
      <c r="S6" s="62" t="s">
        <v>291</v>
      </c>
      <c r="T6" s="62" t="s">
        <v>33</v>
      </c>
      <c r="U6" s="62" t="s">
        <v>247</v>
      </c>
      <c r="V6" s="45"/>
      <c r="W6" s="45"/>
    </row>
    <row r="7" spans="1:23">
      <c r="A7" s="67"/>
      <c r="B7" s="68"/>
      <c r="C7" s="68"/>
      <c r="D7" s="68"/>
      <c r="E7" s="68"/>
      <c r="F7" s="68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64" t="s">
        <v>298</v>
      </c>
      <c r="B8" s="64"/>
      <c r="C8" s="64"/>
      <c r="D8" s="64"/>
      <c r="E8" s="64"/>
      <c r="F8" s="6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68"/>
      <c r="B9" s="68"/>
      <c r="C9" s="68"/>
      <c r="D9" s="68"/>
      <c r="E9" s="68"/>
      <c r="F9" s="6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64" t="s">
        <v>299</v>
      </c>
      <c r="B10" s="64"/>
      <c r="C10" s="64"/>
      <c r="D10" s="64"/>
      <c r="E10" s="64"/>
      <c r="F10" s="6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68"/>
      <c r="B11" s="68"/>
      <c r="C11" s="68"/>
      <c r="D11" s="68"/>
      <c r="E11" s="68"/>
      <c r="F11" s="68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64" t="s">
        <v>300</v>
      </c>
      <c r="B12" s="64"/>
      <c r="C12" s="64"/>
      <c r="D12" s="64"/>
      <c r="E12" s="64"/>
      <c r="F12" s="6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68"/>
      <c r="B13" s="68"/>
      <c r="C13" s="68"/>
      <c r="D13" s="68"/>
      <c r="E13" s="68"/>
      <c r="F13" s="68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64" t="s">
        <v>301</v>
      </c>
      <c r="B14" s="64"/>
      <c r="C14" s="64"/>
      <c r="D14" s="64"/>
      <c r="E14" s="64"/>
      <c r="F14" s="6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>
      <c r="A15" s="68"/>
      <c r="B15" s="68"/>
      <c r="C15" s="68"/>
      <c r="D15" s="68"/>
      <c r="E15" s="68"/>
      <c r="F15" s="68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="40" customFormat="1" ht="18.75" spans="1:23">
      <c r="A17" s="48" t="s">
        <v>302</v>
      </c>
      <c r="B17" s="49"/>
      <c r="C17" s="49"/>
      <c r="D17" s="49"/>
      <c r="E17" s="50"/>
      <c r="F17" s="51"/>
      <c r="G17" s="53"/>
      <c r="H17" s="52"/>
      <c r="I17" s="52"/>
      <c r="J17" s="48" t="s">
        <v>303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  <c r="V17" s="49"/>
      <c r="W17" s="56"/>
    </row>
    <row r="18" ht="60.75" customHeight="1" spans="1:23">
      <c r="A18" s="54" t="s">
        <v>304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1">
      <c r="A19" t="s">
        <v>305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17" sqref="J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41" t="s">
        <v>306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="39" customFormat="1" ht="16.5" spans="1:14">
      <c r="A2" s="42" t="s">
        <v>307</v>
      </c>
      <c r="B2" s="43" t="s">
        <v>243</v>
      </c>
      <c r="C2" s="43" t="s">
        <v>244</v>
      </c>
      <c r="D2" s="43" t="s">
        <v>245</v>
      </c>
      <c r="E2" s="43" t="s">
        <v>246</v>
      </c>
      <c r="F2" s="43" t="s">
        <v>247</v>
      </c>
      <c r="G2" s="42" t="s">
        <v>308</v>
      </c>
      <c r="H2" s="42" t="s">
        <v>309</v>
      </c>
      <c r="I2" s="42" t="s">
        <v>310</v>
      </c>
      <c r="J2" s="42" t="s">
        <v>309</v>
      </c>
      <c r="K2" s="42" t="s">
        <v>311</v>
      </c>
      <c r="L2" s="42" t="s">
        <v>309</v>
      </c>
      <c r="M2" s="43" t="s">
        <v>290</v>
      </c>
      <c r="N2" s="43" t="s">
        <v>257</v>
      </c>
    </row>
    <row r="3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46" t="s">
        <v>307</v>
      </c>
      <c r="B4" s="47" t="s">
        <v>312</v>
      </c>
      <c r="C4" s="47" t="s">
        <v>291</v>
      </c>
      <c r="D4" s="47" t="s">
        <v>245</v>
      </c>
      <c r="E4" s="43" t="s">
        <v>246</v>
      </c>
      <c r="F4" s="43" t="s">
        <v>247</v>
      </c>
      <c r="G4" s="42" t="s">
        <v>308</v>
      </c>
      <c r="H4" s="42" t="s">
        <v>309</v>
      </c>
      <c r="I4" s="42" t="s">
        <v>310</v>
      </c>
      <c r="J4" s="42" t="s">
        <v>309</v>
      </c>
      <c r="K4" s="42" t="s">
        <v>311</v>
      </c>
      <c r="L4" s="42" t="s">
        <v>309</v>
      </c>
      <c r="M4" s="43" t="s">
        <v>290</v>
      </c>
      <c r="N4" s="43" t="s">
        <v>257</v>
      </c>
    </row>
    <row r="5" spans="1:14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40" customFormat="1" ht="18.75" spans="1:14">
      <c r="A11" s="48" t="s">
        <v>302</v>
      </c>
      <c r="B11" s="49"/>
      <c r="C11" s="49"/>
      <c r="D11" s="50"/>
      <c r="E11" s="51"/>
      <c r="F11" s="52"/>
      <c r="G11" s="53"/>
      <c r="H11" s="52"/>
      <c r="I11" s="48" t="s">
        <v>303</v>
      </c>
      <c r="J11" s="49"/>
      <c r="K11" s="49"/>
      <c r="L11" s="49"/>
      <c r="M11" s="49"/>
      <c r="N11" s="56"/>
    </row>
    <row r="12" ht="68.25" customHeight="1" spans="1:14">
      <c r="A12" s="54" t="s">
        <v>313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">
      <c r="A13" t="s">
        <v>305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16" sqref="F16"/>
    </sheetView>
  </sheetViews>
  <sheetFormatPr defaultColWidth="9" defaultRowHeight="14.25"/>
  <cols>
    <col min="1" max="1" width="10.2" style="25" customWidth="1"/>
    <col min="2" max="2" width="7" style="25" customWidth="1"/>
    <col min="3" max="3" width="12.1" style="25" customWidth="1"/>
    <col min="4" max="4" width="12.9" style="25" customWidth="1"/>
    <col min="5" max="5" width="12.1" style="25" customWidth="1"/>
    <col min="6" max="6" width="14.4" style="25" customWidth="1"/>
    <col min="7" max="7" width="15.9" style="25" customWidth="1"/>
    <col min="8" max="9" width="14" style="25" customWidth="1"/>
    <col min="10" max="10" width="11.5" style="25" customWidth="1"/>
    <col min="11" max="16384" width="9" style="25"/>
  </cols>
  <sheetData>
    <row r="1" ht="29.25" spans="1:10">
      <c r="A1" s="26" t="s">
        <v>314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ht="16.5" spans="1:12">
      <c r="A2" s="27" t="s">
        <v>284</v>
      </c>
      <c r="B2" s="28" t="s">
        <v>247</v>
      </c>
      <c r="C2" s="28" t="s">
        <v>243</v>
      </c>
      <c r="D2" s="28" t="s">
        <v>244</v>
      </c>
      <c r="E2" s="28" t="s">
        <v>245</v>
      </c>
      <c r="F2" s="28" t="s">
        <v>246</v>
      </c>
      <c r="G2" s="27" t="s">
        <v>315</v>
      </c>
      <c r="H2" s="27" t="s">
        <v>316</v>
      </c>
      <c r="I2" s="27" t="s">
        <v>317</v>
      </c>
      <c r="J2" s="27" t="s">
        <v>318</v>
      </c>
      <c r="K2" s="28" t="s">
        <v>290</v>
      </c>
      <c r="L2" s="28" t="s">
        <v>257</v>
      </c>
    </row>
    <row r="3" spans="1:12">
      <c r="A3" s="29" t="s">
        <v>292</v>
      </c>
      <c r="B3" s="29" t="s">
        <v>261</v>
      </c>
      <c r="C3" s="30" t="s">
        <v>319</v>
      </c>
      <c r="D3" s="30" t="s">
        <v>320</v>
      </c>
      <c r="E3" s="30" t="s">
        <v>279</v>
      </c>
      <c r="F3" s="30" t="s">
        <v>260</v>
      </c>
      <c r="G3" s="30" t="s">
        <v>321</v>
      </c>
      <c r="H3" s="30" t="s">
        <v>322</v>
      </c>
      <c r="I3" s="30"/>
      <c r="J3" s="30"/>
      <c r="K3" s="30" t="s">
        <v>323</v>
      </c>
      <c r="L3" s="30"/>
    </row>
    <row r="4" spans="1:12">
      <c r="A4" s="29" t="s">
        <v>298</v>
      </c>
      <c r="B4" s="29" t="s">
        <v>261</v>
      </c>
      <c r="C4" s="30" t="s">
        <v>319</v>
      </c>
      <c r="D4" s="30" t="s">
        <v>320</v>
      </c>
      <c r="E4" s="30" t="s">
        <v>279</v>
      </c>
      <c r="F4" s="30" t="s">
        <v>260</v>
      </c>
      <c r="G4" s="30" t="s">
        <v>321</v>
      </c>
      <c r="H4" s="30" t="s">
        <v>322</v>
      </c>
      <c r="I4" s="30"/>
      <c r="J4" s="30"/>
      <c r="K4" s="30" t="s">
        <v>323</v>
      </c>
      <c r="L4" s="30"/>
    </row>
    <row r="5" spans="1:12">
      <c r="A5" s="29" t="s">
        <v>299</v>
      </c>
      <c r="B5" s="29" t="s">
        <v>261</v>
      </c>
      <c r="C5" s="30" t="s">
        <v>319</v>
      </c>
      <c r="D5" s="30" t="s">
        <v>320</v>
      </c>
      <c r="E5" s="30" t="s">
        <v>279</v>
      </c>
      <c r="F5" s="30" t="s">
        <v>260</v>
      </c>
      <c r="G5" s="30" t="s">
        <v>321</v>
      </c>
      <c r="H5" s="30" t="s">
        <v>322</v>
      </c>
      <c r="I5" s="30"/>
      <c r="J5" s="30"/>
      <c r="K5" s="30" t="s">
        <v>323</v>
      </c>
      <c r="L5" s="30"/>
    </row>
    <row r="6" spans="1:12">
      <c r="A6" s="29" t="s">
        <v>300</v>
      </c>
      <c r="B6" s="29" t="s">
        <v>261</v>
      </c>
      <c r="C6" s="30" t="s">
        <v>319</v>
      </c>
      <c r="D6" s="30" t="s">
        <v>320</v>
      </c>
      <c r="E6" s="30" t="s">
        <v>279</v>
      </c>
      <c r="F6" s="30" t="s">
        <v>260</v>
      </c>
      <c r="G6" s="30" t="s">
        <v>321</v>
      </c>
      <c r="H6" s="30" t="s">
        <v>322</v>
      </c>
      <c r="I6" s="30"/>
      <c r="J6" s="30"/>
      <c r="K6" s="30" t="s">
        <v>323</v>
      </c>
      <c r="L6" s="30"/>
    </row>
    <row r="7" spans="1:12">
      <c r="A7" s="29" t="s">
        <v>301</v>
      </c>
      <c r="B7" s="29" t="s">
        <v>261</v>
      </c>
      <c r="C7" s="30" t="s">
        <v>319</v>
      </c>
      <c r="D7" s="30" t="s">
        <v>320</v>
      </c>
      <c r="E7" s="30" t="s">
        <v>279</v>
      </c>
      <c r="F7" s="30" t="s">
        <v>260</v>
      </c>
      <c r="G7" s="30" t="s">
        <v>321</v>
      </c>
      <c r="H7" s="30" t="s">
        <v>322</v>
      </c>
      <c r="I7" s="29"/>
      <c r="J7" s="29"/>
      <c r="K7" s="30" t="s">
        <v>323</v>
      </c>
      <c r="L7" s="29"/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="24" customFormat="1" ht="18.75" spans="1:12">
      <c r="A11" s="31" t="s">
        <v>324</v>
      </c>
      <c r="B11" s="32"/>
      <c r="C11" s="32"/>
      <c r="D11" s="32"/>
      <c r="E11" s="33"/>
      <c r="F11" s="34"/>
      <c r="G11" s="35"/>
      <c r="H11" s="31" t="s">
        <v>325</v>
      </c>
      <c r="I11" s="32"/>
      <c r="J11" s="32"/>
      <c r="K11" s="32"/>
      <c r="L11" s="38"/>
    </row>
    <row r="12" ht="79.5" customHeight="1" spans="1:12">
      <c r="A12" s="36" t="s">
        <v>326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">
      <c r="A13" s="25" t="s">
        <v>305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2" sqref="J12:K12"/>
    </sheetView>
  </sheetViews>
  <sheetFormatPr defaultColWidth="8.9" defaultRowHeight="14.25"/>
  <cols>
    <col min="1" max="1" width="7" style="3" customWidth="1"/>
    <col min="2" max="2" width="12.5" style="3" customWidth="1"/>
    <col min="3" max="3" width="18.6" style="3" customWidth="1"/>
    <col min="4" max="4" width="12.1" style="3" customWidth="1"/>
    <col min="5" max="5" width="24.7" style="3" customWidth="1"/>
    <col min="6" max="6" width="12.9" style="3" customWidth="1"/>
    <col min="7" max="7" width="12" style="3" customWidth="1"/>
    <col min="8" max="8" width="12.6" style="3" customWidth="1"/>
    <col min="9" max="9" width="13.3" style="3" customWidth="1"/>
    <col min="10" max="16384" width="8.9" style="3"/>
  </cols>
  <sheetData>
    <row r="1" ht="29.25" spans="1:9">
      <c r="A1" s="4" t="s">
        <v>327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242</v>
      </c>
      <c r="B2" s="6" t="s">
        <v>247</v>
      </c>
      <c r="C2" s="6" t="s">
        <v>291</v>
      </c>
      <c r="D2" s="6" t="s">
        <v>245</v>
      </c>
      <c r="E2" s="6" t="s">
        <v>246</v>
      </c>
      <c r="F2" s="5" t="s">
        <v>328</v>
      </c>
      <c r="G2" s="5" t="s">
        <v>272</v>
      </c>
      <c r="H2" s="7" t="s">
        <v>273</v>
      </c>
      <c r="I2" s="20" t="s">
        <v>275</v>
      </c>
    </row>
    <row r="3" s="1" customFormat="1" ht="16.5" spans="1:9">
      <c r="A3" s="5"/>
      <c r="B3" s="8"/>
      <c r="C3" s="8"/>
      <c r="D3" s="8"/>
      <c r="E3" s="8"/>
      <c r="F3" s="5" t="s">
        <v>329</v>
      </c>
      <c r="G3" s="5" t="s">
        <v>276</v>
      </c>
      <c r="H3" s="9"/>
      <c r="I3" s="21"/>
    </row>
    <row r="4" ht="28.5" customHeight="1" spans="1:9">
      <c r="A4" s="10">
        <v>1</v>
      </c>
      <c r="B4" s="10" t="s">
        <v>330</v>
      </c>
      <c r="C4" s="10" t="s">
        <v>331</v>
      </c>
      <c r="D4" s="10" t="s">
        <v>279</v>
      </c>
      <c r="E4" s="10" t="s">
        <v>260</v>
      </c>
      <c r="F4" s="11">
        <v>-0.11</v>
      </c>
      <c r="G4" s="11">
        <v>-0.01</v>
      </c>
      <c r="H4" s="11">
        <v>-0.12</v>
      </c>
      <c r="I4" s="10" t="s">
        <v>332</v>
      </c>
    </row>
    <row r="5" ht="28.5" customHeight="1" spans="1:9">
      <c r="A5" s="10">
        <v>2</v>
      </c>
      <c r="B5" s="10" t="s">
        <v>333</v>
      </c>
      <c r="C5" s="10" t="s">
        <v>334</v>
      </c>
      <c r="D5" s="10" t="s">
        <v>279</v>
      </c>
      <c r="E5" s="10" t="s">
        <v>260</v>
      </c>
      <c r="F5" s="11">
        <v>-0.02</v>
      </c>
      <c r="G5" s="12">
        <v>-0.015</v>
      </c>
      <c r="H5" s="12">
        <v>-0.035</v>
      </c>
      <c r="I5" s="10" t="s">
        <v>332</v>
      </c>
    </row>
    <row r="6" ht="28.5" customHeight="1" spans="1:9">
      <c r="A6" s="13"/>
      <c r="B6" s="13"/>
      <c r="C6" s="13"/>
      <c r="D6" s="13"/>
      <c r="E6" s="13"/>
      <c r="F6" s="13"/>
      <c r="G6" s="13"/>
      <c r="H6" s="13"/>
      <c r="I6" s="13"/>
    </row>
    <row r="7" ht="28.5" customHeight="1" spans="1:9">
      <c r="A7" s="13"/>
      <c r="B7" s="13"/>
      <c r="C7" s="13"/>
      <c r="D7" s="13"/>
      <c r="E7" s="13"/>
      <c r="F7" s="13"/>
      <c r="G7" s="13"/>
      <c r="H7" s="13"/>
      <c r="I7" s="13"/>
    </row>
    <row r="8" ht="28.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28.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28.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28.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27.75" customHeight="1" spans="1:9">
      <c r="A12" s="14" t="s">
        <v>266</v>
      </c>
      <c r="B12" s="15"/>
      <c r="C12" s="15"/>
      <c r="D12" s="16"/>
      <c r="E12" s="17"/>
      <c r="F12" s="14" t="s">
        <v>335</v>
      </c>
      <c r="G12" s="15"/>
      <c r="H12" s="16"/>
      <c r="I12" s="22"/>
    </row>
    <row r="13" ht="39" customHeight="1" spans="1:9">
      <c r="A13" s="18" t="s">
        <v>336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s="3" t="s">
        <v>305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PageLayoutView="125" workbookViewId="0">
      <selection activeCell="L27" sqref="L27"/>
    </sheetView>
  </sheetViews>
  <sheetFormatPr defaultColWidth="10.4" defaultRowHeight="16.5" customHeight="1"/>
  <cols>
    <col min="1" max="9" width="10.4" style="145"/>
    <col min="10" max="10" width="8.9" style="145" customWidth="1"/>
    <col min="11" max="11" width="12" style="145" customWidth="1"/>
    <col min="12" max="16384" width="10.4" style="145"/>
  </cols>
  <sheetData>
    <row r="1" ht="21" spans="1:11">
      <c r="A1" s="323" t="s">
        <v>17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ht="15" spans="1:11">
      <c r="A2" s="221" t="s">
        <v>18</v>
      </c>
      <c r="B2" s="222" t="s">
        <v>19</v>
      </c>
      <c r="C2" s="222"/>
      <c r="D2" s="223" t="s">
        <v>20</v>
      </c>
      <c r="E2" s="223"/>
      <c r="F2" s="222" t="s">
        <v>21</v>
      </c>
      <c r="G2" s="222"/>
      <c r="H2" s="224" t="s">
        <v>22</v>
      </c>
      <c r="I2" s="287" t="s">
        <v>23</v>
      </c>
      <c r="J2" s="287"/>
      <c r="K2" s="288"/>
    </row>
    <row r="3" ht="14.25" spans="1:11">
      <c r="A3" s="225" t="s">
        <v>24</v>
      </c>
      <c r="B3" s="226"/>
      <c r="C3" s="227"/>
      <c r="D3" s="228" t="s">
        <v>25</v>
      </c>
      <c r="E3" s="229"/>
      <c r="F3" s="229"/>
      <c r="G3" s="230"/>
      <c r="H3" s="228" t="s">
        <v>26</v>
      </c>
      <c r="I3" s="229"/>
      <c r="J3" s="229"/>
      <c r="K3" s="230"/>
    </row>
    <row r="4" ht="14.25" spans="1:11">
      <c r="A4" s="231" t="s">
        <v>27</v>
      </c>
      <c r="B4" s="256" t="s">
        <v>28</v>
      </c>
      <c r="C4" s="289"/>
      <c r="D4" s="231" t="s">
        <v>29</v>
      </c>
      <c r="E4" s="233"/>
      <c r="F4" s="234">
        <v>45643</v>
      </c>
      <c r="G4" s="235"/>
      <c r="H4" s="231" t="s">
        <v>30</v>
      </c>
      <c r="I4" s="233"/>
      <c r="J4" s="256" t="s">
        <v>31</v>
      </c>
      <c r="K4" s="289" t="s">
        <v>32</v>
      </c>
    </row>
    <row r="5" ht="14.25" spans="1:11">
      <c r="A5" s="236" t="s">
        <v>33</v>
      </c>
      <c r="B5" s="256" t="s">
        <v>34</v>
      </c>
      <c r="C5" s="289"/>
      <c r="D5" s="231" t="s">
        <v>35</v>
      </c>
      <c r="E5" s="233"/>
      <c r="F5" s="234">
        <v>45593</v>
      </c>
      <c r="G5" s="235"/>
      <c r="H5" s="231" t="s">
        <v>36</v>
      </c>
      <c r="I5" s="233"/>
      <c r="J5" s="256" t="s">
        <v>31</v>
      </c>
      <c r="K5" s="289" t="s">
        <v>32</v>
      </c>
    </row>
    <row r="6" ht="14.25" spans="1:11">
      <c r="A6" s="231" t="s">
        <v>37</v>
      </c>
      <c r="B6" s="238" t="s">
        <v>38</v>
      </c>
      <c r="C6" s="239">
        <v>6</v>
      </c>
      <c r="D6" s="236" t="s">
        <v>39</v>
      </c>
      <c r="E6" s="258"/>
      <c r="F6" s="234">
        <v>45611</v>
      </c>
      <c r="G6" s="235"/>
      <c r="H6" s="231" t="s">
        <v>40</v>
      </c>
      <c r="I6" s="233"/>
      <c r="J6" s="256" t="s">
        <v>31</v>
      </c>
      <c r="K6" s="289" t="s">
        <v>32</v>
      </c>
    </row>
    <row r="7" ht="14.25" spans="1:11">
      <c r="A7" s="231" t="s">
        <v>41</v>
      </c>
      <c r="B7" s="324">
        <v>5116</v>
      </c>
      <c r="C7" s="299"/>
      <c r="D7" s="236" t="s">
        <v>42</v>
      </c>
      <c r="E7" s="257"/>
      <c r="F7" s="234">
        <v>45626</v>
      </c>
      <c r="G7" s="235"/>
      <c r="H7" s="231" t="s">
        <v>43</v>
      </c>
      <c r="I7" s="233"/>
      <c r="J7" s="256" t="s">
        <v>31</v>
      </c>
      <c r="K7" s="289" t="s">
        <v>32</v>
      </c>
    </row>
    <row r="8" ht="15" spans="1:11">
      <c r="A8" s="325"/>
      <c r="B8" s="243"/>
      <c r="C8" s="244"/>
      <c r="D8" s="242" t="s">
        <v>44</v>
      </c>
      <c r="E8" s="245"/>
      <c r="F8" s="234">
        <v>45636</v>
      </c>
      <c r="G8" s="235"/>
      <c r="H8" s="242" t="s">
        <v>45</v>
      </c>
      <c r="I8" s="245"/>
      <c r="J8" s="264" t="s">
        <v>31</v>
      </c>
      <c r="K8" s="291" t="s">
        <v>32</v>
      </c>
    </row>
    <row r="9" ht="15" spans="1:11">
      <c r="A9" s="326" t="s">
        <v>46</v>
      </c>
      <c r="B9" s="327"/>
      <c r="C9" s="327"/>
      <c r="D9" s="327"/>
      <c r="E9" s="327"/>
      <c r="F9" s="327"/>
      <c r="G9" s="327"/>
      <c r="H9" s="327"/>
      <c r="I9" s="327"/>
      <c r="J9" s="327"/>
      <c r="K9" s="369"/>
    </row>
    <row r="10" ht="15" spans="1:11">
      <c r="A10" s="281" t="s">
        <v>47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01"/>
    </row>
    <row r="11" ht="14.25" spans="1:11">
      <c r="A11" s="328" t="s">
        <v>48</v>
      </c>
      <c r="B11" s="329" t="s">
        <v>49</v>
      </c>
      <c r="C11" s="330" t="s">
        <v>50</v>
      </c>
      <c r="D11" s="331"/>
      <c r="E11" s="332" t="s">
        <v>51</v>
      </c>
      <c r="F11" s="329" t="s">
        <v>49</v>
      </c>
      <c r="G11" s="330" t="s">
        <v>50</v>
      </c>
      <c r="H11" s="330" t="s">
        <v>52</v>
      </c>
      <c r="I11" s="332" t="s">
        <v>53</v>
      </c>
      <c r="J11" s="329" t="s">
        <v>49</v>
      </c>
      <c r="K11" s="370" t="s">
        <v>50</v>
      </c>
    </row>
    <row r="12" ht="14.25" spans="1:11">
      <c r="A12" s="236" t="s">
        <v>54</v>
      </c>
      <c r="B12" s="255" t="s">
        <v>49</v>
      </c>
      <c r="C12" s="256" t="s">
        <v>50</v>
      </c>
      <c r="D12" s="257"/>
      <c r="E12" s="258" t="s">
        <v>55</v>
      </c>
      <c r="F12" s="255" t="s">
        <v>49</v>
      </c>
      <c r="G12" s="256" t="s">
        <v>50</v>
      </c>
      <c r="H12" s="256" t="s">
        <v>52</v>
      </c>
      <c r="I12" s="258" t="s">
        <v>56</v>
      </c>
      <c r="J12" s="255" t="s">
        <v>49</v>
      </c>
      <c r="K12" s="289" t="s">
        <v>50</v>
      </c>
    </row>
    <row r="13" ht="14.25" spans="1:11">
      <c r="A13" s="236" t="s">
        <v>57</v>
      </c>
      <c r="B13" s="255" t="s">
        <v>49</v>
      </c>
      <c r="C13" s="256" t="s">
        <v>50</v>
      </c>
      <c r="D13" s="257"/>
      <c r="E13" s="258" t="s">
        <v>58</v>
      </c>
      <c r="F13" s="256" t="s">
        <v>59</v>
      </c>
      <c r="G13" s="256" t="s">
        <v>60</v>
      </c>
      <c r="H13" s="256" t="s">
        <v>52</v>
      </c>
      <c r="I13" s="258" t="s">
        <v>61</v>
      </c>
      <c r="J13" s="255" t="s">
        <v>49</v>
      </c>
      <c r="K13" s="289" t="s">
        <v>50</v>
      </c>
    </row>
    <row r="14" ht="15" spans="1:11">
      <c r="A14" s="242" t="s">
        <v>62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93"/>
    </row>
    <row r="15" ht="15" spans="1:11">
      <c r="A15" s="281" t="s">
        <v>63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01"/>
    </row>
    <row r="16" ht="14.25" spans="1:11">
      <c r="A16" s="333" t="s">
        <v>64</v>
      </c>
      <c r="B16" s="330" t="s">
        <v>59</v>
      </c>
      <c r="C16" s="330" t="s">
        <v>60</v>
      </c>
      <c r="D16" s="334"/>
      <c r="E16" s="335" t="s">
        <v>65</v>
      </c>
      <c r="F16" s="330" t="s">
        <v>59</v>
      </c>
      <c r="G16" s="330" t="s">
        <v>60</v>
      </c>
      <c r="H16" s="336"/>
      <c r="I16" s="335" t="s">
        <v>66</v>
      </c>
      <c r="J16" s="330" t="s">
        <v>59</v>
      </c>
      <c r="K16" s="370" t="s">
        <v>60</v>
      </c>
    </row>
    <row r="17" customHeight="1" spans="1:22">
      <c r="A17" s="240" t="s">
        <v>67</v>
      </c>
      <c r="B17" s="256" t="s">
        <v>59</v>
      </c>
      <c r="C17" s="256" t="s">
        <v>60</v>
      </c>
      <c r="D17" s="154"/>
      <c r="E17" s="268" t="s">
        <v>68</v>
      </c>
      <c r="F17" s="256" t="s">
        <v>59</v>
      </c>
      <c r="G17" s="256" t="s">
        <v>60</v>
      </c>
      <c r="H17" s="337"/>
      <c r="I17" s="268" t="s">
        <v>69</v>
      </c>
      <c r="J17" s="256" t="s">
        <v>59</v>
      </c>
      <c r="K17" s="289" t="s">
        <v>60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11">
      <c r="A18" s="338" t="s">
        <v>70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72"/>
    </row>
    <row r="19" ht="18" customHeight="1" spans="1:11">
      <c r="A19" s="281" t="s">
        <v>71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01"/>
    </row>
    <row r="20" customHeight="1" spans="1:11">
      <c r="A20" s="340" t="s">
        <v>72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73"/>
    </row>
    <row r="21" ht="21.75" customHeight="1" spans="1:11">
      <c r="A21" s="342" t="s">
        <v>73</v>
      </c>
      <c r="B21" s="268" t="s">
        <v>74</v>
      </c>
      <c r="C21" s="268" t="s">
        <v>75</v>
      </c>
      <c r="D21" s="268" t="s">
        <v>76</v>
      </c>
      <c r="E21" s="268" t="s">
        <v>77</v>
      </c>
      <c r="F21" s="268" t="s">
        <v>78</v>
      </c>
      <c r="G21" s="268" t="s">
        <v>79</v>
      </c>
      <c r="H21" s="268" t="s">
        <v>80</v>
      </c>
      <c r="I21" s="268" t="s">
        <v>81</v>
      </c>
      <c r="J21" s="268" t="s">
        <v>82</v>
      </c>
      <c r="K21" s="211" t="s">
        <v>83</v>
      </c>
    </row>
    <row r="22" customHeight="1" spans="1:11">
      <c r="A22" s="241" t="s">
        <v>84</v>
      </c>
      <c r="B22" s="343"/>
      <c r="C22" s="343"/>
      <c r="D22" s="343">
        <v>1</v>
      </c>
      <c r="E22" s="343">
        <v>1</v>
      </c>
      <c r="F22" s="343">
        <v>1</v>
      </c>
      <c r="G22" s="343">
        <v>1</v>
      </c>
      <c r="H22" s="343">
        <v>1</v>
      </c>
      <c r="I22" s="343">
        <v>1</v>
      </c>
      <c r="J22" s="343"/>
      <c r="K22" s="374" t="s">
        <v>85</v>
      </c>
    </row>
    <row r="23" customHeight="1" spans="1:11">
      <c r="A23" s="241"/>
      <c r="B23" s="343"/>
      <c r="C23" s="343"/>
      <c r="D23" s="343"/>
      <c r="E23" s="343"/>
      <c r="F23" s="343"/>
      <c r="G23" s="343"/>
      <c r="H23" s="343"/>
      <c r="I23" s="343"/>
      <c r="J23" s="343"/>
      <c r="K23" s="375"/>
    </row>
    <row r="24" customHeight="1" spans="1:11">
      <c r="A24" s="241"/>
      <c r="B24" s="343"/>
      <c r="C24" s="343"/>
      <c r="D24" s="343"/>
      <c r="E24" s="343"/>
      <c r="F24" s="343"/>
      <c r="G24" s="343"/>
      <c r="H24" s="343"/>
      <c r="I24" s="343"/>
      <c r="J24" s="343"/>
      <c r="K24" s="375"/>
    </row>
    <row r="25" customHeight="1" spans="1:11">
      <c r="A25" s="241"/>
      <c r="B25" s="343"/>
      <c r="C25" s="343"/>
      <c r="D25" s="343"/>
      <c r="E25" s="343"/>
      <c r="F25" s="343"/>
      <c r="G25" s="343"/>
      <c r="H25" s="343"/>
      <c r="I25" s="343"/>
      <c r="J25" s="343"/>
      <c r="K25" s="205"/>
    </row>
    <row r="26" customHeight="1" spans="1:11">
      <c r="A26" s="241"/>
      <c r="B26" s="343"/>
      <c r="C26" s="343"/>
      <c r="D26" s="343"/>
      <c r="E26" s="343"/>
      <c r="F26" s="343"/>
      <c r="G26" s="343"/>
      <c r="H26" s="343"/>
      <c r="I26" s="343"/>
      <c r="J26" s="343"/>
      <c r="K26" s="205"/>
    </row>
    <row r="27" customHeight="1" spans="1:11">
      <c r="A27" s="241"/>
      <c r="B27" s="343"/>
      <c r="C27" s="343"/>
      <c r="D27" s="343"/>
      <c r="E27" s="343"/>
      <c r="F27" s="343"/>
      <c r="G27" s="343"/>
      <c r="H27" s="343"/>
      <c r="I27" s="343"/>
      <c r="J27" s="343"/>
      <c r="K27" s="205"/>
    </row>
    <row r="28" customHeight="1" spans="1:11">
      <c r="A28" s="241"/>
      <c r="B28" s="343"/>
      <c r="C28" s="343"/>
      <c r="D28" s="343"/>
      <c r="E28" s="343"/>
      <c r="F28" s="343"/>
      <c r="G28" s="343"/>
      <c r="H28" s="343"/>
      <c r="I28" s="343"/>
      <c r="J28" s="343"/>
      <c r="K28" s="205"/>
    </row>
    <row r="29" ht="18" customHeight="1" spans="1:11">
      <c r="A29" s="344" t="s">
        <v>86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76"/>
    </row>
    <row r="30" ht="18.75" customHeight="1" spans="1:11">
      <c r="A30" s="346" t="s">
        <v>87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77"/>
    </row>
    <row r="31" ht="18.75" customHeight="1" spans="1:11">
      <c r="A31" s="348" t="s">
        <v>88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78"/>
    </row>
    <row r="32" ht="18" customHeight="1" spans="1:11">
      <c r="A32" s="344" t="s">
        <v>89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4.25" spans="1:11">
      <c r="A33" s="350" t="s">
        <v>90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79"/>
    </row>
    <row r="34" ht="15" spans="1:11">
      <c r="A34" s="159" t="s">
        <v>91</v>
      </c>
      <c r="B34" s="161"/>
      <c r="C34" s="256" t="s">
        <v>31</v>
      </c>
      <c r="D34" s="256" t="s">
        <v>32</v>
      </c>
      <c r="E34" s="352" t="s">
        <v>92</v>
      </c>
      <c r="F34" s="353"/>
      <c r="G34" s="353"/>
      <c r="H34" s="353"/>
      <c r="I34" s="353"/>
      <c r="J34" s="353"/>
      <c r="K34" s="380"/>
    </row>
    <row r="35" ht="15" spans="1:11">
      <c r="A35" s="354" t="s">
        <v>93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</row>
    <row r="36" ht="14.25" spans="1:11">
      <c r="A36" s="355" t="s">
        <v>94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1"/>
    </row>
    <row r="37" ht="14.25" spans="1:11">
      <c r="A37" s="273" t="s">
        <v>95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99"/>
    </row>
    <row r="38" ht="14.25" spans="1:11">
      <c r="A38" s="273" t="s">
        <v>96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99"/>
    </row>
    <row r="39" ht="14.25" spans="1:1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99"/>
    </row>
    <row r="40" ht="14.25" spans="1:1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99"/>
    </row>
    <row r="41" ht="14.25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99"/>
    </row>
    <row r="42" ht="14.25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99"/>
    </row>
    <row r="43" ht="15" spans="1:11">
      <c r="A43" s="269" t="s">
        <v>97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7"/>
    </row>
    <row r="44" ht="15" spans="1:11">
      <c r="A44" s="281" t="s">
        <v>98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01"/>
    </row>
    <row r="45" ht="14.25" spans="1:11">
      <c r="A45" s="333" t="s">
        <v>99</v>
      </c>
      <c r="B45" s="330" t="s">
        <v>59</v>
      </c>
      <c r="C45" s="330" t="s">
        <v>60</v>
      </c>
      <c r="D45" s="330" t="s">
        <v>52</v>
      </c>
      <c r="E45" s="335" t="s">
        <v>100</v>
      </c>
      <c r="F45" s="330" t="s">
        <v>59</v>
      </c>
      <c r="G45" s="330" t="s">
        <v>60</v>
      </c>
      <c r="H45" s="330" t="s">
        <v>52</v>
      </c>
      <c r="I45" s="335" t="s">
        <v>101</v>
      </c>
      <c r="J45" s="330" t="s">
        <v>59</v>
      </c>
      <c r="K45" s="370" t="s">
        <v>60</v>
      </c>
    </row>
    <row r="46" ht="14.25" spans="1:11">
      <c r="A46" s="240" t="s">
        <v>51</v>
      </c>
      <c r="B46" s="256" t="s">
        <v>59</v>
      </c>
      <c r="C46" s="256" t="s">
        <v>60</v>
      </c>
      <c r="D46" s="256" t="s">
        <v>52</v>
      </c>
      <c r="E46" s="268" t="s">
        <v>58</v>
      </c>
      <c r="F46" s="256" t="s">
        <v>59</v>
      </c>
      <c r="G46" s="256" t="s">
        <v>60</v>
      </c>
      <c r="H46" s="256" t="s">
        <v>52</v>
      </c>
      <c r="I46" s="268" t="s">
        <v>69</v>
      </c>
      <c r="J46" s="256" t="s">
        <v>59</v>
      </c>
      <c r="K46" s="289" t="s">
        <v>60</v>
      </c>
    </row>
    <row r="47" ht="15" spans="1:11">
      <c r="A47" s="242" t="s">
        <v>62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93"/>
    </row>
    <row r="48" ht="15" spans="1:11">
      <c r="A48" s="354" t="s">
        <v>102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ht="15" spans="1:11">
      <c r="A49" s="357"/>
      <c r="B49" s="358"/>
      <c r="C49" s="358"/>
      <c r="D49" s="358"/>
      <c r="E49" s="358"/>
      <c r="F49" s="358"/>
      <c r="G49" s="358"/>
      <c r="H49" s="358"/>
      <c r="I49" s="358"/>
      <c r="J49" s="358"/>
      <c r="K49" s="382"/>
    </row>
    <row r="50" ht="15" spans="1:11">
      <c r="A50" s="359" t="s">
        <v>103</v>
      </c>
      <c r="B50" s="360" t="s">
        <v>104</v>
      </c>
      <c r="C50" s="360"/>
      <c r="D50" s="361" t="s">
        <v>105</v>
      </c>
      <c r="E50" s="362" t="s">
        <v>106</v>
      </c>
      <c r="F50" s="363" t="s">
        <v>107</v>
      </c>
      <c r="G50" s="364" t="s">
        <v>108</v>
      </c>
      <c r="H50" s="365" t="s">
        <v>109</v>
      </c>
      <c r="I50" s="383"/>
      <c r="J50" s="384" t="s">
        <v>110</v>
      </c>
      <c r="K50" s="385"/>
    </row>
    <row r="51" ht="15" spans="1:11">
      <c r="A51" s="354" t="s">
        <v>111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86"/>
    </row>
    <row r="53" ht="15" spans="1:11">
      <c r="A53" s="359" t="s">
        <v>103</v>
      </c>
      <c r="B53" s="360" t="s">
        <v>104</v>
      </c>
      <c r="C53" s="360"/>
      <c r="D53" s="361" t="s">
        <v>105</v>
      </c>
      <c r="E53" s="368"/>
      <c r="F53" s="363" t="s">
        <v>112</v>
      </c>
      <c r="G53" s="364"/>
      <c r="H53" s="365" t="s">
        <v>109</v>
      </c>
      <c r="I53" s="383"/>
      <c r="J53" s="384"/>
      <c r="K53" s="3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M10" sqref="M10"/>
    </sheetView>
  </sheetViews>
  <sheetFormatPr defaultColWidth="9" defaultRowHeight="26.1" customHeight="1"/>
  <cols>
    <col min="1" max="1" width="17.1" style="96" customWidth="1"/>
    <col min="2" max="8" width="9.4" style="96" customWidth="1"/>
    <col min="9" max="9" width="1.4" style="96" customWidth="1"/>
    <col min="10" max="10" width="16.5" style="96" customWidth="1"/>
    <col min="11" max="11" width="17" style="96" customWidth="1"/>
    <col min="12" max="12" width="18.5" style="96" customWidth="1"/>
    <col min="13" max="13" width="16.6" style="96" customWidth="1"/>
    <col min="14" max="14" width="14.1" style="96" customWidth="1"/>
    <col min="15" max="15" width="16.4" style="96" customWidth="1"/>
    <col min="16" max="16384" width="9" style="96"/>
  </cols>
  <sheetData>
    <row r="1" ht="30" customHeight="1" spans="1:15">
      <c r="A1" s="97" t="s">
        <v>113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9.1" customHeight="1" spans="1:15">
      <c r="A2" s="99" t="s">
        <v>27</v>
      </c>
      <c r="B2" s="100" t="s">
        <v>28</v>
      </c>
      <c r="C2" s="100"/>
      <c r="D2" s="101" t="s">
        <v>33</v>
      </c>
      <c r="E2" s="100" t="s">
        <v>34</v>
      </c>
      <c r="F2" s="100"/>
      <c r="G2" s="100"/>
      <c r="H2" s="100"/>
      <c r="I2" s="102"/>
      <c r="J2" s="317" t="s">
        <v>22</v>
      </c>
      <c r="K2" s="100" t="s">
        <v>23</v>
      </c>
      <c r="L2" s="100"/>
      <c r="M2" s="100"/>
      <c r="N2" s="100"/>
      <c r="O2" s="128"/>
    </row>
    <row r="3" ht="29.1" customHeight="1" spans="1:15">
      <c r="A3" s="103" t="s">
        <v>114</v>
      </c>
      <c r="B3" s="104" t="s">
        <v>115</v>
      </c>
      <c r="C3" s="104"/>
      <c r="D3" s="104"/>
      <c r="E3" s="104"/>
      <c r="F3" s="104"/>
      <c r="G3" s="104"/>
      <c r="H3" s="104"/>
      <c r="I3" s="105"/>
      <c r="J3" s="104" t="s">
        <v>116</v>
      </c>
      <c r="K3" s="104"/>
      <c r="L3" s="104"/>
      <c r="M3" s="104"/>
      <c r="N3" s="104"/>
      <c r="O3" s="129"/>
    </row>
    <row r="4" ht="29.1" customHeight="1" spans="1:15">
      <c r="A4" s="103"/>
      <c r="B4" s="306" t="s">
        <v>76</v>
      </c>
      <c r="C4" s="307" t="s">
        <v>77</v>
      </c>
      <c r="D4" s="308" t="s">
        <v>78</v>
      </c>
      <c r="E4" s="307" t="s">
        <v>79</v>
      </c>
      <c r="F4" s="307" t="s">
        <v>80</v>
      </c>
      <c r="G4" s="307" t="s">
        <v>81</v>
      </c>
      <c r="H4" s="309" t="s">
        <v>117</v>
      </c>
      <c r="I4" s="105"/>
      <c r="J4" s="307" t="s">
        <v>80</v>
      </c>
      <c r="K4" s="130" t="s">
        <v>118</v>
      </c>
      <c r="L4" s="130" t="s">
        <v>119</v>
      </c>
      <c r="M4" s="130"/>
      <c r="N4" s="130"/>
      <c r="O4" s="131"/>
    </row>
    <row r="5" ht="29.1" customHeight="1" spans="1:15">
      <c r="A5" s="103"/>
      <c r="B5" s="306" t="s">
        <v>120</v>
      </c>
      <c r="C5" s="307" t="s">
        <v>121</v>
      </c>
      <c r="D5" s="308" t="s">
        <v>122</v>
      </c>
      <c r="E5" s="307" t="s">
        <v>123</v>
      </c>
      <c r="F5" s="307" t="s">
        <v>124</v>
      </c>
      <c r="G5" s="307" t="s">
        <v>125</v>
      </c>
      <c r="H5" s="310"/>
      <c r="I5" s="105"/>
      <c r="J5" s="318" t="s">
        <v>124</v>
      </c>
      <c r="K5" s="319" t="s">
        <v>126</v>
      </c>
      <c r="L5" s="319" t="s">
        <v>127</v>
      </c>
      <c r="M5" s="132"/>
      <c r="N5" s="132"/>
      <c r="O5" s="133"/>
    </row>
    <row r="6" ht="29.1" customHeight="1" spans="1:15">
      <c r="A6" s="311" t="s">
        <v>128</v>
      </c>
      <c r="B6" s="312">
        <f>C6-2.1</f>
        <v>95.8</v>
      </c>
      <c r="C6" s="312">
        <f>D6-2.1</f>
        <v>97.9</v>
      </c>
      <c r="D6" s="313">
        <v>100</v>
      </c>
      <c r="E6" s="312">
        <f>D6+2.1</f>
        <v>102.1</v>
      </c>
      <c r="F6" s="312">
        <f>E6+2.1</f>
        <v>104.2</v>
      </c>
      <c r="G6" s="312">
        <f>F6+2.1</f>
        <v>106.3</v>
      </c>
      <c r="H6" s="314" t="s">
        <v>129</v>
      </c>
      <c r="I6" s="105"/>
      <c r="J6" s="320">
        <v>104.2</v>
      </c>
      <c r="K6" s="136" t="s">
        <v>130</v>
      </c>
      <c r="L6" s="136" t="s">
        <v>131</v>
      </c>
      <c r="M6" s="134"/>
      <c r="N6" s="134"/>
      <c r="O6" s="135"/>
    </row>
    <row r="7" ht="29.1" customHeight="1" spans="1:15">
      <c r="A7" s="311" t="s">
        <v>132</v>
      </c>
      <c r="B7" s="312">
        <f>C7-1.5</f>
        <v>70</v>
      </c>
      <c r="C7" s="312">
        <f>D7-1.5</f>
        <v>71.5</v>
      </c>
      <c r="D7" s="313">
        <v>73</v>
      </c>
      <c r="E7" s="312">
        <f>D7+1.5</f>
        <v>74.5</v>
      </c>
      <c r="F7" s="312">
        <f>E7+1.5</f>
        <v>76</v>
      </c>
      <c r="G7" s="312">
        <f>F7+1.5</f>
        <v>77.5</v>
      </c>
      <c r="H7" s="314" t="s">
        <v>133</v>
      </c>
      <c r="I7" s="105"/>
      <c r="J7" s="320">
        <v>76</v>
      </c>
      <c r="K7" s="321" t="s">
        <v>134</v>
      </c>
      <c r="L7" s="321" t="s">
        <v>135</v>
      </c>
      <c r="M7" s="136"/>
      <c r="N7" s="136"/>
      <c r="O7" s="137"/>
    </row>
    <row r="8" ht="29.1" customHeight="1" spans="1:15">
      <c r="A8" s="311" t="s">
        <v>136</v>
      </c>
      <c r="B8" s="312">
        <f t="shared" ref="B8:C10" si="0">C8-4</f>
        <v>76</v>
      </c>
      <c r="C8" s="312">
        <f t="shared" si="0"/>
        <v>80</v>
      </c>
      <c r="D8" s="315" t="s">
        <v>137</v>
      </c>
      <c r="E8" s="312">
        <f>D8+4</f>
        <v>88</v>
      </c>
      <c r="F8" s="312">
        <f>E8+5</f>
        <v>93</v>
      </c>
      <c r="G8" s="312">
        <f t="shared" ref="G8:G10" si="1">F8+6</f>
        <v>99</v>
      </c>
      <c r="H8" s="314" t="s">
        <v>133</v>
      </c>
      <c r="I8" s="105"/>
      <c r="J8" s="320">
        <v>93</v>
      </c>
      <c r="K8" s="321" t="s">
        <v>138</v>
      </c>
      <c r="L8" s="321" t="s">
        <v>139</v>
      </c>
      <c r="M8" s="136"/>
      <c r="N8" s="136"/>
      <c r="O8" s="138"/>
    </row>
    <row r="9" ht="29.1" customHeight="1" spans="1:15">
      <c r="A9" s="311" t="s">
        <v>140</v>
      </c>
      <c r="B9" s="312">
        <f t="shared" si="0"/>
        <v>92</v>
      </c>
      <c r="C9" s="312">
        <f t="shared" si="0"/>
        <v>96</v>
      </c>
      <c r="D9" s="315" t="s">
        <v>141</v>
      </c>
      <c r="E9" s="312">
        <f>D9+4</f>
        <v>104</v>
      </c>
      <c r="F9" s="312">
        <f>E9+5</f>
        <v>109</v>
      </c>
      <c r="G9" s="312">
        <f t="shared" si="1"/>
        <v>115</v>
      </c>
      <c r="H9" s="314"/>
      <c r="I9" s="105"/>
      <c r="J9" s="320">
        <v>109</v>
      </c>
      <c r="K9" s="105"/>
      <c r="L9" s="105"/>
      <c r="M9" s="136"/>
      <c r="N9" s="136"/>
      <c r="O9" s="138"/>
    </row>
    <row r="10" ht="29.1" customHeight="1" spans="1:15">
      <c r="A10" s="311" t="s">
        <v>142</v>
      </c>
      <c r="B10" s="312">
        <f t="shared" si="0"/>
        <v>116</v>
      </c>
      <c r="C10" s="312">
        <f t="shared" si="0"/>
        <v>120</v>
      </c>
      <c r="D10" s="315" t="s">
        <v>143</v>
      </c>
      <c r="E10" s="312">
        <f>D10+4</f>
        <v>128</v>
      </c>
      <c r="F10" s="312">
        <f>E10+5</f>
        <v>133</v>
      </c>
      <c r="G10" s="312">
        <f t="shared" si="1"/>
        <v>139</v>
      </c>
      <c r="H10" s="314" t="s">
        <v>144</v>
      </c>
      <c r="I10" s="105"/>
      <c r="J10" s="320">
        <v>133</v>
      </c>
      <c r="K10" s="105">
        <v>135</v>
      </c>
      <c r="L10" s="105">
        <v>135</v>
      </c>
      <c r="M10" s="136"/>
      <c r="N10" s="136"/>
      <c r="O10" s="138"/>
    </row>
    <row r="11" ht="29.1" customHeight="1" spans="1:15">
      <c r="A11" s="311" t="s">
        <v>145</v>
      </c>
      <c r="B11" s="312">
        <f>C11-3.6</f>
        <v>98.8</v>
      </c>
      <c r="C11" s="312">
        <f>D11-3.6</f>
        <v>102.4</v>
      </c>
      <c r="D11" s="315" t="s">
        <v>146</v>
      </c>
      <c r="E11" s="312">
        <f>D11+4</f>
        <v>110</v>
      </c>
      <c r="F11" s="312">
        <f>E11+4</f>
        <v>114</v>
      </c>
      <c r="G11" s="312">
        <f>F11+4</f>
        <v>118</v>
      </c>
      <c r="H11" s="314" t="s">
        <v>133</v>
      </c>
      <c r="I11" s="105"/>
      <c r="J11" s="320">
        <v>114</v>
      </c>
      <c r="K11" s="321" t="s">
        <v>147</v>
      </c>
      <c r="L11" s="321" t="s">
        <v>148</v>
      </c>
      <c r="M11" s="136"/>
      <c r="N11" s="136"/>
      <c r="O11" s="138"/>
    </row>
    <row r="12" ht="29.1" customHeight="1" spans="1:15">
      <c r="A12" s="311" t="s">
        <v>149</v>
      </c>
      <c r="B12" s="312">
        <f>C12-2.3/2</f>
        <v>31.5</v>
      </c>
      <c r="C12" s="312">
        <f>D12-2.3/2</f>
        <v>32.65</v>
      </c>
      <c r="D12" s="316">
        <v>33.8</v>
      </c>
      <c r="E12" s="312">
        <f>D12+2.6/2</f>
        <v>35.1</v>
      </c>
      <c r="F12" s="312">
        <f>E12+2.6/2</f>
        <v>36.4</v>
      </c>
      <c r="G12" s="312">
        <f>F12+2.6/2</f>
        <v>37.7</v>
      </c>
      <c r="H12" s="314" t="s">
        <v>150</v>
      </c>
      <c r="I12" s="105"/>
      <c r="J12" s="320">
        <v>36.4</v>
      </c>
      <c r="K12" s="105">
        <v>36.2</v>
      </c>
      <c r="L12" s="105">
        <v>36</v>
      </c>
      <c r="M12" s="136"/>
      <c r="N12" s="136"/>
      <c r="O12" s="138"/>
    </row>
    <row r="13" ht="29.1" customHeight="1" spans="1:15">
      <c r="A13" s="311" t="s">
        <v>151</v>
      </c>
      <c r="B13" s="312">
        <f>C13-0.7</f>
        <v>21.1</v>
      </c>
      <c r="C13" s="312">
        <f>D13-0.7</f>
        <v>21.8</v>
      </c>
      <c r="D13" s="316">
        <v>22.5</v>
      </c>
      <c r="E13" s="312">
        <f>D13+0.7</f>
        <v>23.2</v>
      </c>
      <c r="F13" s="312">
        <f>E13+0.7</f>
        <v>23.9</v>
      </c>
      <c r="G13" s="312">
        <f>F13+0.9</f>
        <v>24.8</v>
      </c>
      <c r="H13" s="314" t="s">
        <v>150</v>
      </c>
      <c r="I13" s="105"/>
      <c r="J13" s="320">
        <v>23.9</v>
      </c>
      <c r="K13" s="321" t="s">
        <v>152</v>
      </c>
      <c r="L13" s="321" t="s">
        <v>153</v>
      </c>
      <c r="M13" s="136"/>
      <c r="N13" s="136"/>
      <c r="O13" s="138"/>
    </row>
    <row r="14" ht="29.1" customHeight="1" spans="1:15">
      <c r="A14" s="311" t="s">
        <v>154</v>
      </c>
      <c r="B14" s="312">
        <f>C14-0.5</f>
        <v>14</v>
      </c>
      <c r="C14" s="312">
        <f>D14-0.5</f>
        <v>14.5</v>
      </c>
      <c r="D14" s="313">
        <v>15</v>
      </c>
      <c r="E14" s="312">
        <f t="shared" ref="E14:F14" si="2">D14+0.5</f>
        <v>15.5</v>
      </c>
      <c r="F14" s="312">
        <f t="shared" si="2"/>
        <v>16</v>
      </c>
      <c r="G14" s="312">
        <f>F14+0.7</f>
        <v>16.7</v>
      </c>
      <c r="H14" s="314" t="s">
        <v>133</v>
      </c>
      <c r="I14" s="105"/>
      <c r="J14" s="320">
        <v>16</v>
      </c>
      <c r="K14" s="321" t="s">
        <v>155</v>
      </c>
      <c r="L14" s="321" t="s">
        <v>155</v>
      </c>
      <c r="M14" s="134"/>
      <c r="N14" s="134"/>
      <c r="O14" s="139"/>
    </row>
    <row r="15" ht="29.1" customHeight="1" spans="1:15">
      <c r="A15" s="311" t="s">
        <v>156</v>
      </c>
      <c r="B15" s="312">
        <f>C15-0.7</f>
        <v>26.7</v>
      </c>
      <c r="C15" s="312">
        <f>D15-0.6</f>
        <v>27.4</v>
      </c>
      <c r="D15" s="313">
        <v>28</v>
      </c>
      <c r="E15" s="312">
        <f>D15+0.6</f>
        <v>28.6</v>
      </c>
      <c r="F15" s="312">
        <f>E15+0.7</f>
        <v>29.3</v>
      </c>
      <c r="G15" s="312">
        <f>F15+0.6</f>
        <v>29.9</v>
      </c>
      <c r="H15" s="314" t="s">
        <v>157</v>
      </c>
      <c r="I15" s="105"/>
      <c r="J15" s="320">
        <v>29.3</v>
      </c>
      <c r="K15" s="322" t="s">
        <v>158</v>
      </c>
      <c r="L15" s="322" t="s">
        <v>159</v>
      </c>
      <c r="M15" s="136"/>
      <c r="N15" s="136"/>
      <c r="O15" s="138"/>
    </row>
    <row r="16" ht="29.1" customHeight="1" spans="1:15">
      <c r="A16" s="311" t="s">
        <v>160</v>
      </c>
      <c r="B16" s="312">
        <f>C16-0.9</f>
        <v>40.2</v>
      </c>
      <c r="C16" s="312">
        <f>D16-0.9</f>
        <v>41.1</v>
      </c>
      <c r="D16" s="313">
        <v>42</v>
      </c>
      <c r="E16" s="312">
        <f>D16+1.1</f>
        <v>43.1</v>
      </c>
      <c r="F16" s="312">
        <f>E16+1.1</f>
        <v>44.2</v>
      </c>
      <c r="G16" s="312">
        <f>F16+1.1</f>
        <v>45.3</v>
      </c>
      <c r="H16" s="314" t="s">
        <v>133</v>
      </c>
      <c r="I16" s="105"/>
      <c r="J16" s="320">
        <v>44.2</v>
      </c>
      <c r="K16" s="321" t="s">
        <v>161</v>
      </c>
      <c r="L16" s="321" t="s">
        <v>162</v>
      </c>
      <c r="M16" s="136"/>
      <c r="N16" s="136"/>
      <c r="O16" s="138"/>
    </row>
    <row r="17" ht="29.1" customHeight="1" spans="1:15">
      <c r="A17" s="307" t="s">
        <v>163</v>
      </c>
      <c r="B17" s="312">
        <f>D17-0.5</f>
        <v>17</v>
      </c>
      <c r="C17" s="312">
        <f>B17</f>
        <v>17</v>
      </c>
      <c r="D17" s="313">
        <v>17.5</v>
      </c>
      <c r="E17" s="312">
        <f>D17</f>
        <v>17.5</v>
      </c>
      <c r="F17" s="312">
        <f>D17+1.5</f>
        <v>19</v>
      </c>
      <c r="G17" s="312">
        <f t="shared" ref="G17:G20" si="3">F17</f>
        <v>19</v>
      </c>
      <c r="H17" s="314" t="s">
        <v>150</v>
      </c>
      <c r="I17" s="105"/>
      <c r="J17" s="320">
        <v>19</v>
      </c>
      <c r="K17" s="321" t="s">
        <v>164</v>
      </c>
      <c r="L17" s="321" t="s">
        <v>164</v>
      </c>
      <c r="M17" s="136"/>
      <c r="N17" s="136"/>
      <c r="O17" s="138"/>
    </row>
    <row r="18" ht="29.1" customHeight="1" spans="1:15">
      <c r="A18" s="306" t="s">
        <v>165</v>
      </c>
      <c r="B18" s="312">
        <f>D18-0.5</f>
        <v>16</v>
      </c>
      <c r="C18" s="312">
        <f>B18</f>
        <v>16</v>
      </c>
      <c r="D18" s="313">
        <v>16.5</v>
      </c>
      <c r="E18" s="312">
        <f>D18</f>
        <v>16.5</v>
      </c>
      <c r="F18" s="312">
        <f>D18+1.5</f>
        <v>18</v>
      </c>
      <c r="G18" s="312">
        <f t="shared" si="3"/>
        <v>18</v>
      </c>
      <c r="H18" s="314" t="s">
        <v>150</v>
      </c>
      <c r="I18" s="105"/>
      <c r="J18" s="320">
        <v>18</v>
      </c>
      <c r="K18" s="321" t="s">
        <v>166</v>
      </c>
      <c r="L18" s="321" t="s">
        <v>167</v>
      </c>
      <c r="M18" s="136"/>
      <c r="N18" s="136"/>
      <c r="O18" s="138"/>
    </row>
    <row r="19" ht="29.1" customHeight="1" spans="1:15">
      <c r="A19" s="311" t="s">
        <v>168</v>
      </c>
      <c r="B19" s="312">
        <f>C19</f>
        <v>4</v>
      </c>
      <c r="C19" s="312">
        <f>D19</f>
        <v>4</v>
      </c>
      <c r="D19" s="313">
        <v>4</v>
      </c>
      <c r="E19" s="312">
        <f>D19</f>
        <v>4</v>
      </c>
      <c r="F19" s="312">
        <f t="shared" ref="F19:F20" si="4">E19</f>
        <v>4</v>
      </c>
      <c r="G19" s="312">
        <f t="shared" si="3"/>
        <v>4</v>
      </c>
      <c r="H19" s="314" t="s">
        <v>150</v>
      </c>
      <c r="I19" s="105"/>
      <c r="J19" s="320">
        <v>4</v>
      </c>
      <c r="K19" s="321" t="s">
        <v>169</v>
      </c>
      <c r="L19" s="321" t="s">
        <v>169</v>
      </c>
      <c r="M19" s="136"/>
      <c r="N19" s="136"/>
      <c r="O19" s="138"/>
    </row>
    <row r="20" ht="29.1" customHeight="1" spans="1:15">
      <c r="A20" s="307" t="s">
        <v>170</v>
      </c>
      <c r="B20" s="312">
        <f>C20</f>
        <v>5.5</v>
      </c>
      <c r="C20" s="312">
        <f>D20</f>
        <v>5.5</v>
      </c>
      <c r="D20" s="313">
        <v>5.5</v>
      </c>
      <c r="E20" s="312">
        <f>D20</f>
        <v>5.5</v>
      </c>
      <c r="F20" s="312">
        <f t="shared" si="4"/>
        <v>5.5</v>
      </c>
      <c r="G20" s="312">
        <f t="shared" si="3"/>
        <v>5.5</v>
      </c>
      <c r="H20" s="314" t="s">
        <v>150</v>
      </c>
      <c r="I20" s="124"/>
      <c r="J20" s="320">
        <v>5.5</v>
      </c>
      <c r="K20" s="321" t="s">
        <v>171</v>
      </c>
      <c r="L20" s="321" t="s">
        <v>172</v>
      </c>
      <c r="M20" s="141"/>
      <c r="N20" s="141"/>
      <c r="O20" s="143"/>
    </row>
    <row r="21" ht="15" spans="1:15">
      <c r="A21" s="125" t="s">
        <v>92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ht="14.25" spans="1:15">
      <c r="A22" s="96" t="s">
        <v>173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ht="14.25" spans="1:15">
      <c r="A23" s="126" t="s">
        <v>174</v>
      </c>
      <c r="B23" s="126"/>
      <c r="C23" s="126"/>
      <c r="D23" s="126"/>
      <c r="E23" s="126"/>
      <c r="F23" s="126"/>
      <c r="G23" s="126"/>
      <c r="H23" s="126"/>
      <c r="I23" s="126"/>
      <c r="J23" s="125" t="s">
        <v>175</v>
      </c>
      <c r="K23" s="144"/>
      <c r="L23" s="125" t="s">
        <v>176</v>
      </c>
      <c r="M23" s="125"/>
      <c r="N23" s="125" t="s">
        <v>177</v>
      </c>
      <c r="O23" s="96" t="s">
        <v>110</v>
      </c>
    </row>
    <row r="24" ht="18.9" customHeight="1" spans="1:1">
      <c r="A24" s="96" t="s">
        <v>178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45"/>
  </cols>
  <sheetData>
    <row r="1" ht="22.5" customHeight="1" spans="1:11">
      <c r="A1" s="220" t="s">
        <v>179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18</v>
      </c>
      <c r="B2" s="222"/>
      <c r="C2" s="222"/>
      <c r="D2" s="223" t="s">
        <v>20</v>
      </c>
      <c r="E2" s="223"/>
      <c r="F2" s="222"/>
      <c r="G2" s="222"/>
      <c r="H2" s="224" t="s">
        <v>22</v>
      </c>
      <c r="I2" s="287"/>
      <c r="J2" s="287"/>
      <c r="K2" s="288"/>
    </row>
    <row r="3" customHeight="1" spans="1:11">
      <c r="A3" s="225" t="s">
        <v>24</v>
      </c>
      <c r="B3" s="226"/>
      <c r="C3" s="227"/>
      <c r="D3" s="228" t="s">
        <v>25</v>
      </c>
      <c r="E3" s="229"/>
      <c r="F3" s="229"/>
      <c r="G3" s="230"/>
      <c r="H3" s="228" t="s">
        <v>26</v>
      </c>
      <c r="I3" s="229"/>
      <c r="J3" s="229"/>
      <c r="K3" s="230"/>
    </row>
    <row r="4" customHeight="1" spans="1:11">
      <c r="A4" s="231" t="s">
        <v>27</v>
      </c>
      <c r="B4" s="154"/>
      <c r="C4" s="232"/>
      <c r="D4" s="231" t="s">
        <v>29</v>
      </c>
      <c r="E4" s="233"/>
      <c r="F4" s="234"/>
      <c r="G4" s="235"/>
      <c r="H4" s="231" t="s">
        <v>180</v>
      </c>
      <c r="I4" s="233"/>
      <c r="J4" s="256" t="s">
        <v>31</v>
      </c>
      <c r="K4" s="289" t="s">
        <v>32</v>
      </c>
    </row>
    <row r="5" customHeight="1" spans="1:11">
      <c r="A5" s="236" t="s">
        <v>33</v>
      </c>
      <c r="B5" s="157"/>
      <c r="C5" s="237"/>
      <c r="D5" s="231" t="s">
        <v>181</v>
      </c>
      <c r="E5" s="233"/>
      <c r="F5" s="154"/>
      <c r="G5" s="232"/>
      <c r="H5" s="231" t="s">
        <v>182</v>
      </c>
      <c r="I5" s="233"/>
      <c r="J5" s="256" t="s">
        <v>31</v>
      </c>
      <c r="K5" s="289" t="s">
        <v>32</v>
      </c>
    </row>
    <row r="6" customHeight="1" spans="1:11">
      <c r="A6" s="231" t="s">
        <v>37</v>
      </c>
      <c r="B6" s="238"/>
      <c r="C6" s="239"/>
      <c r="D6" s="231" t="s">
        <v>183</v>
      </c>
      <c r="E6" s="233"/>
      <c r="F6" s="154"/>
      <c r="G6" s="232"/>
      <c r="H6" s="240" t="s">
        <v>184</v>
      </c>
      <c r="I6" s="268"/>
      <c r="J6" s="268"/>
      <c r="K6" s="290"/>
    </row>
    <row r="7" customHeight="1" spans="1:11">
      <c r="A7" s="231" t="s">
        <v>41</v>
      </c>
      <c r="B7" s="154"/>
      <c r="C7" s="232"/>
      <c r="D7" s="231" t="s">
        <v>185</v>
      </c>
      <c r="E7" s="233"/>
      <c r="F7" s="154"/>
      <c r="G7" s="232"/>
      <c r="H7" s="241"/>
      <c r="I7" s="256"/>
      <c r="J7" s="256"/>
      <c r="K7" s="289"/>
    </row>
    <row r="8" customHeight="1" spans="1:11">
      <c r="A8" s="242"/>
      <c r="B8" s="243"/>
      <c r="C8" s="244"/>
      <c r="D8" s="242" t="s">
        <v>44</v>
      </c>
      <c r="E8" s="245"/>
      <c r="F8" s="246"/>
      <c r="G8" s="247"/>
      <c r="H8" s="248"/>
      <c r="I8" s="264"/>
      <c r="J8" s="264"/>
      <c r="K8" s="291"/>
    </row>
    <row r="9" customHeight="1" spans="1:11">
      <c r="A9" s="249" t="s">
        <v>186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48</v>
      </c>
      <c r="B10" s="251" t="s">
        <v>49</v>
      </c>
      <c r="C10" s="252" t="s">
        <v>50</v>
      </c>
      <c r="D10" s="253"/>
      <c r="E10" s="254" t="s">
        <v>53</v>
      </c>
      <c r="F10" s="251" t="s">
        <v>49</v>
      </c>
      <c r="G10" s="252" t="s">
        <v>50</v>
      </c>
      <c r="H10" s="251"/>
      <c r="I10" s="254" t="s">
        <v>51</v>
      </c>
      <c r="J10" s="251" t="s">
        <v>49</v>
      </c>
      <c r="K10" s="292" t="s">
        <v>50</v>
      </c>
    </row>
    <row r="11" customHeight="1" spans="1:11">
      <c r="A11" s="236" t="s">
        <v>54</v>
      </c>
      <c r="B11" s="255" t="s">
        <v>49</v>
      </c>
      <c r="C11" s="256" t="s">
        <v>50</v>
      </c>
      <c r="D11" s="257"/>
      <c r="E11" s="258" t="s">
        <v>56</v>
      </c>
      <c r="F11" s="255" t="s">
        <v>49</v>
      </c>
      <c r="G11" s="256" t="s">
        <v>50</v>
      </c>
      <c r="H11" s="255"/>
      <c r="I11" s="258" t="s">
        <v>61</v>
      </c>
      <c r="J11" s="255" t="s">
        <v>49</v>
      </c>
      <c r="K11" s="289" t="s">
        <v>50</v>
      </c>
    </row>
    <row r="12" customHeight="1" spans="1:11">
      <c r="A12" s="242" t="s">
        <v>92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93"/>
    </row>
    <row r="13" customHeight="1" spans="1:11">
      <c r="A13" s="259" t="s">
        <v>187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/>
      <c r="B14" s="261"/>
      <c r="C14" s="261"/>
      <c r="D14" s="261"/>
      <c r="E14" s="261"/>
      <c r="F14" s="261"/>
      <c r="G14" s="261"/>
      <c r="H14" s="261"/>
      <c r="I14" s="180"/>
      <c r="J14" s="180"/>
      <c r="K14" s="210"/>
    </row>
    <row r="15" customHeight="1" spans="1:11">
      <c r="A15" s="182"/>
      <c r="B15" s="183"/>
      <c r="C15" s="183"/>
      <c r="D15" s="262"/>
      <c r="E15" s="263"/>
      <c r="F15" s="183"/>
      <c r="G15" s="183"/>
      <c r="H15" s="262"/>
      <c r="I15" s="198"/>
      <c r="J15" s="294"/>
      <c r="K15" s="295"/>
    </row>
    <row r="16" customHeight="1" spans="1:11">
      <c r="A16" s="248"/>
      <c r="B16" s="264"/>
      <c r="C16" s="264"/>
      <c r="D16" s="264"/>
      <c r="E16" s="264"/>
      <c r="F16" s="264"/>
      <c r="G16" s="264"/>
      <c r="H16" s="264"/>
      <c r="I16" s="264"/>
      <c r="J16" s="264"/>
      <c r="K16" s="291"/>
    </row>
    <row r="17" customHeight="1" spans="1:11">
      <c r="A17" s="259" t="s">
        <v>188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0"/>
      <c r="B18" s="261"/>
      <c r="C18" s="261"/>
      <c r="D18" s="261"/>
      <c r="E18" s="261"/>
      <c r="F18" s="261"/>
      <c r="G18" s="261"/>
      <c r="H18" s="261"/>
      <c r="I18" s="180"/>
      <c r="J18" s="180"/>
      <c r="K18" s="210"/>
    </row>
    <row r="19" customHeight="1" spans="1:11">
      <c r="A19" s="182"/>
      <c r="B19" s="183"/>
      <c r="C19" s="183"/>
      <c r="D19" s="262"/>
      <c r="E19" s="263"/>
      <c r="F19" s="183"/>
      <c r="G19" s="183"/>
      <c r="H19" s="262"/>
      <c r="I19" s="198"/>
      <c r="J19" s="294"/>
      <c r="K19" s="295"/>
    </row>
    <row r="20" customHeight="1" spans="1:11">
      <c r="A20" s="248"/>
      <c r="B20" s="264"/>
      <c r="C20" s="264"/>
      <c r="D20" s="264"/>
      <c r="E20" s="264"/>
      <c r="F20" s="264"/>
      <c r="G20" s="264"/>
      <c r="H20" s="264"/>
      <c r="I20" s="264"/>
      <c r="J20" s="264"/>
      <c r="K20" s="291"/>
    </row>
    <row r="21" customHeight="1" spans="1:11">
      <c r="A21" s="265" t="s">
        <v>89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customHeight="1" spans="1:11">
      <c r="A22" s="147" t="s">
        <v>90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10"/>
    </row>
    <row r="23" customHeight="1" spans="1:11">
      <c r="A23" s="159" t="s">
        <v>91</v>
      </c>
      <c r="B23" s="161"/>
      <c r="C23" s="256" t="s">
        <v>31</v>
      </c>
      <c r="D23" s="256" t="s">
        <v>32</v>
      </c>
      <c r="E23" s="158"/>
      <c r="F23" s="158"/>
      <c r="G23" s="158"/>
      <c r="H23" s="158"/>
      <c r="I23" s="158"/>
      <c r="J23" s="158"/>
      <c r="K23" s="204"/>
    </row>
    <row r="24" customHeight="1" spans="1:11">
      <c r="A24" s="231" t="s">
        <v>189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89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96"/>
    </row>
    <row r="26" customHeight="1" spans="1:11">
      <c r="A26" s="249" t="s">
        <v>98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5" t="s">
        <v>99</v>
      </c>
      <c r="B27" s="252" t="s">
        <v>59</v>
      </c>
      <c r="C27" s="252" t="s">
        <v>60</v>
      </c>
      <c r="D27" s="252" t="s">
        <v>52</v>
      </c>
      <c r="E27" s="226" t="s">
        <v>100</v>
      </c>
      <c r="F27" s="252" t="s">
        <v>59</v>
      </c>
      <c r="G27" s="252" t="s">
        <v>60</v>
      </c>
      <c r="H27" s="252" t="s">
        <v>52</v>
      </c>
      <c r="I27" s="226" t="s">
        <v>101</v>
      </c>
      <c r="J27" s="252" t="s">
        <v>59</v>
      </c>
      <c r="K27" s="292" t="s">
        <v>60</v>
      </c>
    </row>
    <row r="28" customHeight="1" spans="1:11">
      <c r="A28" s="240" t="s">
        <v>51</v>
      </c>
      <c r="B28" s="256" t="s">
        <v>59</v>
      </c>
      <c r="C28" s="256" t="s">
        <v>60</v>
      </c>
      <c r="D28" s="256" t="s">
        <v>52</v>
      </c>
      <c r="E28" s="268" t="s">
        <v>58</v>
      </c>
      <c r="F28" s="256" t="s">
        <v>59</v>
      </c>
      <c r="G28" s="256" t="s">
        <v>60</v>
      </c>
      <c r="H28" s="256" t="s">
        <v>52</v>
      </c>
      <c r="I28" s="268" t="s">
        <v>69</v>
      </c>
      <c r="J28" s="256" t="s">
        <v>59</v>
      </c>
      <c r="K28" s="289" t="s">
        <v>60</v>
      </c>
    </row>
    <row r="29" customHeight="1" spans="1:11">
      <c r="A29" s="231" t="s">
        <v>62</v>
      </c>
      <c r="B29" s="161"/>
      <c r="C29" s="161"/>
      <c r="D29" s="161"/>
      <c r="E29" s="161"/>
      <c r="F29" s="161"/>
      <c r="G29" s="161"/>
      <c r="H29" s="161"/>
      <c r="I29" s="161"/>
      <c r="J29" s="161"/>
      <c r="K29" s="211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97"/>
    </row>
    <row r="31" customHeight="1" spans="1:11">
      <c r="A31" s="249" t="s">
        <v>190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98"/>
    </row>
    <row r="33" ht="17.25" customHeight="1" spans="1:1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99"/>
    </row>
    <row r="34" ht="17.25" customHeight="1" spans="1:1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99"/>
    </row>
    <row r="35" ht="17.25" customHeight="1" spans="1:11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99"/>
    </row>
    <row r="36" ht="17.25" customHeight="1" spans="1:1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99"/>
    </row>
    <row r="37" ht="17.25" customHeight="1" spans="1:1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99"/>
    </row>
    <row r="38" ht="17.25" customHeight="1" spans="1:1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99"/>
    </row>
    <row r="39" ht="17.25" customHeight="1" spans="1:1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99"/>
    </row>
    <row r="40" ht="17.25" customHeight="1" spans="1:1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99"/>
    </row>
    <row r="41" ht="17.25" customHeight="1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99"/>
    </row>
    <row r="42" ht="17.25" customHeight="1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99"/>
    </row>
    <row r="43" ht="17.25" customHeight="1" spans="1:11">
      <c r="A43" s="269" t="s">
        <v>97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7"/>
    </row>
    <row r="44" customHeight="1" spans="1:11">
      <c r="A44" s="249" t="s">
        <v>191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178" t="s">
        <v>92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209"/>
    </row>
    <row r="46" ht="18" customHeight="1" spans="1:11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209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96"/>
    </row>
    <row r="48" ht="21" customHeight="1" spans="1:11">
      <c r="A48" s="275" t="s">
        <v>103</v>
      </c>
      <c r="B48" s="276" t="s">
        <v>104</v>
      </c>
      <c r="C48" s="276"/>
      <c r="D48" s="277" t="s">
        <v>105</v>
      </c>
      <c r="E48" s="278"/>
      <c r="F48" s="277" t="s">
        <v>107</v>
      </c>
      <c r="G48" s="279"/>
      <c r="H48" s="280" t="s">
        <v>109</v>
      </c>
      <c r="I48" s="280"/>
      <c r="J48" s="276"/>
      <c r="K48" s="300"/>
    </row>
    <row r="49" customHeight="1" spans="1:11">
      <c r="A49" s="281" t="s">
        <v>111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1"/>
    </row>
    <row r="50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302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03"/>
    </row>
    <row r="52" ht="21" customHeight="1" spans="1:11">
      <c r="A52" s="275" t="s">
        <v>103</v>
      </c>
      <c r="B52" s="276" t="s">
        <v>104</v>
      </c>
      <c r="C52" s="276"/>
      <c r="D52" s="277" t="s">
        <v>105</v>
      </c>
      <c r="E52" s="277"/>
      <c r="F52" s="277" t="s">
        <v>107</v>
      </c>
      <c r="G52" s="277"/>
      <c r="H52" s="280" t="s">
        <v>109</v>
      </c>
      <c r="I52" s="280"/>
      <c r="J52" s="304"/>
      <c r="K52" s="30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.4" style="96" customWidth="1"/>
    <col min="9" max="9" width="16.5" style="96" customWidth="1"/>
    <col min="10" max="10" width="17" style="96" customWidth="1"/>
    <col min="11" max="11" width="18.5" style="96" customWidth="1"/>
    <col min="12" max="12" width="16.6" style="96" customWidth="1"/>
    <col min="13" max="13" width="14.1" style="96" customWidth="1"/>
    <col min="14" max="14" width="16.4" style="96" customWidth="1"/>
    <col min="15" max="16384" width="9" style="96"/>
  </cols>
  <sheetData>
    <row r="1" ht="30" customHeight="1" spans="1:14">
      <c r="A1" s="97" t="s">
        <v>113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27</v>
      </c>
      <c r="B2" s="100"/>
      <c r="C2" s="100"/>
      <c r="D2" s="101" t="s">
        <v>33</v>
      </c>
      <c r="E2" s="100"/>
      <c r="F2" s="100"/>
      <c r="G2" s="100"/>
      <c r="H2" s="102"/>
      <c r="I2" s="127" t="s">
        <v>22</v>
      </c>
      <c r="J2" s="100"/>
      <c r="K2" s="100"/>
      <c r="L2" s="100"/>
      <c r="M2" s="100"/>
      <c r="N2" s="128"/>
    </row>
    <row r="3" ht="29.1" customHeight="1" spans="1:14">
      <c r="A3" s="103" t="s">
        <v>114</v>
      </c>
      <c r="B3" s="104" t="s">
        <v>115</v>
      </c>
      <c r="C3" s="104"/>
      <c r="D3" s="104"/>
      <c r="E3" s="104"/>
      <c r="F3" s="104"/>
      <c r="G3" s="104"/>
      <c r="H3" s="105"/>
      <c r="I3" s="104" t="s">
        <v>116</v>
      </c>
      <c r="J3" s="104"/>
      <c r="K3" s="104"/>
      <c r="L3" s="104"/>
      <c r="M3" s="104"/>
      <c r="N3" s="129"/>
    </row>
    <row r="4" ht="29.1" customHeight="1" spans="1:14">
      <c r="A4" s="103"/>
      <c r="B4" s="106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105"/>
      <c r="I4" s="130"/>
      <c r="J4" s="130"/>
      <c r="K4" s="130"/>
      <c r="L4" s="130"/>
      <c r="M4" s="130"/>
      <c r="N4" s="131"/>
    </row>
    <row r="5" ht="29.1" customHeight="1" spans="1:14">
      <c r="A5" s="103"/>
      <c r="B5" s="108"/>
      <c r="C5" s="108"/>
      <c r="D5" s="107"/>
      <c r="E5" s="108"/>
      <c r="F5" s="108"/>
      <c r="G5" s="108"/>
      <c r="H5" s="105"/>
      <c r="I5" s="132"/>
      <c r="J5" s="132"/>
      <c r="K5" s="132"/>
      <c r="L5" s="132"/>
      <c r="M5" s="132"/>
      <c r="N5" s="133"/>
    </row>
    <row r="6" ht="29.1" customHeight="1" spans="1:14">
      <c r="A6" s="109"/>
      <c r="B6" s="108"/>
      <c r="C6" s="108"/>
      <c r="D6" s="110"/>
      <c r="E6" s="108"/>
      <c r="F6" s="108"/>
      <c r="G6" s="108"/>
      <c r="H6" s="105"/>
      <c r="I6" s="134"/>
      <c r="J6" s="134"/>
      <c r="K6" s="134"/>
      <c r="L6" s="134"/>
      <c r="M6" s="134"/>
      <c r="N6" s="135"/>
    </row>
    <row r="7" ht="29.1" customHeight="1" spans="1:14">
      <c r="A7" s="109"/>
      <c r="B7" s="108"/>
      <c r="C7" s="108"/>
      <c r="D7" s="110"/>
      <c r="E7" s="108"/>
      <c r="F7" s="108"/>
      <c r="G7" s="108"/>
      <c r="H7" s="105"/>
      <c r="I7" s="136"/>
      <c r="J7" s="136"/>
      <c r="K7" s="136"/>
      <c r="L7" s="136"/>
      <c r="M7" s="136"/>
      <c r="N7" s="137"/>
    </row>
    <row r="8" ht="29.1" customHeight="1" spans="1:14">
      <c r="A8" s="109"/>
      <c r="B8" s="108"/>
      <c r="C8" s="108"/>
      <c r="D8" s="110"/>
      <c r="E8" s="108"/>
      <c r="F8" s="108"/>
      <c r="G8" s="108"/>
      <c r="H8" s="105"/>
      <c r="I8" s="136"/>
      <c r="J8" s="136"/>
      <c r="K8" s="136"/>
      <c r="L8" s="136"/>
      <c r="M8" s="136"/>
      <c r="N8" s="138"/>
    </row>
    <row r="9" ht="29.1" customHeight="1" spans="1:14">
      <c r="A9" s="109"/>
      <c r="B9" s="108"/>
      <c r="C9" s="108"/>
      <c r="D9" s="110"/>
      <c r="E9" s="108"/>
      <c r="F9" s="108"/>
      <c r="G9" s="108"/>
      <c r="H9" s="105"/>
      <c r="I9" s="134"/>
      <c r="J9" s="134"/>
      <c r="K9" s="134"/>
      <c r="L9" s="134"/>
      <c r="M9" s="134"/>
      <c r="N9" s="139"/>
    </row>
    <row r="10" ht="29.1" customHeight="1" spans="1:14">
      <c r="A10" s="109"/>
      <c r="B10" s="108"/>
      <c r="C10" s="108"/>
      <c r="D10" s="110"/>
      <c r="E10" s="108"/>
      <c r="F10" s="108"/>
      <c r="G10" s="108"/>
      <c r="H10" s="105"/>
      <c r="I10" s="136"/>
      <c r="J10" s="136"/>
      <c r="K10" s="136"/>
      <c r="L10" s="136"/>
      <c r="M10" s="136"/>
      <c r="N10" s="138"/>
    </row>
    <row r="11" ht="29.1" customHeight="1" spans="1:14">
      <c r="A11" s="109"/>
      <c r="B11" s="108"/>
      <c r="C11" s="108"/>
      <c r="D11" s="110"/>
      <c r="E11" s="108"/>
      <c r="F11" s="108"/>
      <c r="G11" s="108"/>
      <c r="H11" s="105"/>
      <c r="I11" s="136"/>
      <c r="J11" s="136"/>
      <c r="K11" s="136"/>
      <c r="L11" s="136"/>
      <c r="M11" s="136"/>
      <c r="N11" s="138"/>
    </row>
    <row r="12" ht="29.1" customHeight="1" spans="1:14">
      <c r="A12" s="109"/>
      <c r="B12" s="108"/>
      <c r="C12" s="108"/>
      <c r="D12" s="110"/>
      <c r="E12" s="108"/>
      <c r="F12" s="108"/>
      <c r="G12" s="108"/>
      <c r="H12" s="105"/>
      <c r="I12" s="136"/>
      <c r="J12" s="136"/>
      <c r="K12" s="136"/>
      <c r="L12" s="136"/>
      <c r="M12" s="136"/>
      <c r="N12" s="138"/>
    </row>
    <row r="13" ht="29.1" customHeight="1" spans="1:14">
      <c r="A13" s="111"/>
      <c r="B13" s="112"/>
      <c r="C13" s="113"/>
      <c r="D13" s="114"/>
      <c r="E13" s="113"/>
      <c r="F13" s="113"/>
      <c r="G13" s="113"/>
      <c r="H13" s="105"/>
      <c r="I13" s="136"/>
      <c r="J13" s="136"/>
      <c r="K13" s="136"/>
      <c r="L13" s="136"/>
      <c r="M13" s="136"/>
      <c r="N13" s="138"/>
    </row>
    <row r="14" ht="29.1" customHeight="1" spans="1:14">
      <c r="A14" s="115"/>
      <c r="B14" s="116"/>
      <c r="C14" s="117"/>
      <c r="D14" s="117"/>
      <c r="E14" s="117"/>
      <c r="F14" s="117"/>
      <c r="G14" s="118"/>
      <c r="H14" s="105"/>
      <c r="I14" s="136"/>
      <c r="J14" s="136"/>
      <c r="K14" s="136"/>
      <c r="L14" s="136"/>
      <c r="M14" s="136"/>
      <c r="N14" s="138"/>
    </row>
    <row r="15" ht="29.1" customHeight="1" spans="1:14">
      <c r="A15" s="119"/>
      <c r="B15" s="120"/>
      <c r="C15" s="121"/>
      <c r="D15" s="121"/>
      <c r="E15" s="122"/>
      <c r="F15" s="122"/>
      <c r="G15" s="123"/>
      <c r="H15" s="124"/>
      <c r="I15" s="140"/>
      <c r="J15" s="141"/>
      <c r="K15" s="142"/>
      <c r="L15" s="141"/>
      <c r="M15" s="141"/>
      <c r="N15" s="143"/>
    </row>
    <row r="16" ht="15" spans="1:14">
      <c r="A16" s="125" t="s">
        <v>92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ht="14.25" spans="1:14">
      <c r="A17" s="96" t="s">
        <v>173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ht="14.25" spans="1:13">
      <c r="A18" s="126" t="s">
        <v>174</v>
      </c>
      <c r="B18" s="126"/>
      <c r="C18" s="126"/>
      <c r="D18" s="126"/>
      <c r="E18" s="126"/>
      <c r="F18" s="126"/>
      <c r="G18" s="126"/>
      <c r="H18" s="126"/>
      <c r="I18" s="125" t="s">
        <v>192</v>
      </c>
      <c r="J18" s="144"/>
      <c r="K18" s="125" t="s">
        <v>193</v>
      </c>
      <c r="L18" s="125"/>
      <c r="M18" s="125" t="s">
        <v>177</v>
      </c>
    </row>
    <row r="19" ht="18.9" customHeight="1" spans="1:1">
      <c r="A19" s="96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.4" style="96" customWidth="1"/>
    <col min="9" max="9" width="16.5" style="96" customWidth="1"/>
    <col min="10" max="10" width="17" style="96" customWidth="1"/>
    <col min="11" max="11" width="18.5" style="96" customWidth="1"/>
    <col min="12" max="12" width="16.6" style="96" customWidth="1"/>
    <col min="13" max="13" width="14.1" style="96" customWidth="1"/>
    <col min="14" max="14" width="16.4" style="96" customWidth="1"/>
    <col min="15" max="16384" width="9" style="96"/>
  </cols>
  <sheetData>
    <row r="1" ht="30" customHeight="1" spans="1:14">
      <c r="A1" s="97" t="s">
        <v>113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27</v>
      </c>
      <c r="B2" s="100"/>
      <c r="C2" s="100"/>
      <c r="D2" s="101" t="s">
        <v>33</v>
      </c>
      <c r="E2" s="100"/>
      <c r="F2" s="100"/>
      <c r="G2" s="100"/>
      <c r="H2" s="102"/>
      <c r="I2" s="127" t="s">
        <v>22</v>
      </c>
      <c r="J2" s="100"/>
      <c r="K2" s="100"/>
      <c r="L2" s="100"/>
      <c r="M2" s="100"/>
      <c r="N2" s="128"/>
    </row>
    <row r="3" ht="29.1" customHeight="1" spans="1:14">
      <c r="A3" s="103" t="s">
        <v>114</v>
      </c>
      <c r="B3" s="104" t="s">
        <v>115</v>
      </c>
      <c r="C3" s="104"/>
      <c r="D3" s="104"/>
      <c r="E3" s="104"/>
      <c r="F3" s="104"/>
      <c r="G3" s="104"/>
      <c r="H3" s="105"/>
      <c r="I3" s="104" t="s">
        <v>116</v>
      </c>
      <c r="J3" s="104"/>
      <c r="K3" s="104"/>
      <c r="L3" s="104"/>
      <c r="M3" s="104"/>
      <c r="N3" s="129"/>
    </row>
    <row r="4" ht="29.1" customHeight="1" spans="1:14">
      <c r="A4" s="103"/>
      <c r="B4" s="106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105"/>
      <c r="I4" s="130"/>
      <c r="J4" s="130"/>
      <c r="K4" s="130"/>
      <c r="L4" s="130"/>
      <c r="M4" s="130"/>
      <c r="N4" s="131"/>
    </row>
    <row r="5" ht="29.1" customHeight="1" spans="1:14">
      <c r="A5" s="103"/>
      <c r="B5" s="108"/>
      <c r="C5" s="108"/>
      <c r="D5" s="107"/>
      <c r="E5" s="108"/>
      <c r="F5" s="108"/>
      <c r="G5" s="108"/>
      <c r="H5" s="105"/>
      <c r="I5" s="132"/>
      <c r="J5" s="132"/>
      <c r="K5" s="132"/>
      <c r="L5" s="132"/>
      <c r="M5" s="132"/>
      <c r="N5" s="133"/>
    </row>
    <row r="6" ht="29.1" customHeight="1" spans="1:14">
      <c r="A6" s="109"/>
      <c r="B6" s="108"/>
      <c r="C6" s="108"/>
      <c r="D6" s="110"/>
      <c r="E6" s="108"/>
      <c r="F6" s="108"/>
      <c r="G6" s="108"/>
      <c r="H6" s="105"/>
      <c r="I6" s="134"/>
      <c r="J6" s="134"/>
      <c r="K6" s="134"/>
      <c r="L6" s="134"/>
      <c r="M6" s="134"/>
      <c r="N6" s="135"/>
    </row>
    <row r="7" ht="29.1" customHeight="1" spans="1:14">
      <c r="A7" s="109"/>
      <c r="B7" s="108"/>
      <c r="C7" s="108"/>
      <c r="D7" s="110"/>
      <c r="E7" s="108"/>
      <c r="F7" s="108"/>
      <c r="G7" s="108"/>
      <c r="H7" s="105"/>
      <c r="I7" s="136"/>
      <c r="J7" s="136"/>
      <c r="K7" s="136"/>
      <c r="L7" s="136"/>
      <c r="M7" s="136"/>
      <c r="N7" s="137"/>
    </row>
    <row r="8" ht="29.1" customHeight="1" spans="1:14">
      <c r="A8" s="109"/>
      <c r="B8" s="108"/>
      <c r="C8" s="108"/>
      <c r="D8" s="110"/>
      <c r="E8" s="108"/>
      <c r="F8" s="108"/>
      <c r="G8" s="108"/>
      <c r="H8" s="105"/>
      <c r="I8" s="136"/>
      <c r="J8" s="136"/>
      <c r="K8" s="136"/>
      <c r="L8" s="136"/>
      <c r="M8" s="136"/>
      <c r="N8" s="138"/>
    </row>
    <row r="9" ht="29.1" customHeight="1" spans="1:14">
      <c r="A9" s="109"/>
      <c r="B9" s="108"/>
      <c r="C9" s="108"/>
      <c r="D9" s="110"/>
      <c r="E9" s="108"/>
      <c r="F9" s="108"/>
      <c r="G9" s="108"/>
      <c r="H9" s="105"/>
      <c r="I9" s="134"/>
      <c r="J9" s="134"/>
      <c r="K9" s="134"/>
      <c r="L9" s="134"/>
      <c r="M9" s="134"/>
      <c r="N9" s="139"/>
    </row>
    <row r="10" ht="29.1" customHeight="1" spans="1:14">
      <c r="A10" s="109"/>
      <c r="B10" s="108"/>
      <c r="C10" s="108"/>
      <c r="D10" s="110"/>
      <c r="E10" s="108"/>
      <c r="F10" s="108"/>
      <c r="G10" s="108"/>
      <c r="H10" s="105"/>
      <c r="I10" s="136"/>
      <c r="J10" s="136"/>
      <c r="K10" s="136"/>
      <c r="L10" s="136"/>
      <c r="M10" s="136"/>
      <c r="N10" s="138"/>
    </row>
    <row r="11" ht="29.1" customHeight="1" spans="1:14">
      <c r="A11" s="109"/>
      <c r="B11" s="108"/>
      <c r="C11" s="108"/>
      <c r="D11" s="110"/>
      <c r="E11" s="108"/>
      <c r="F11" s="108"/>
      <c r="G11" s="108"/>
      <c r="H11" s="105"/>
      <c r="I11" s="136"/>
      <c r="J11" s="136"/>
      <c r="K11" s="136"/>
      <c r="L11" s="136"/>
      <c r="M11" s="136"/>
      <c r="N11" s="138"/>
    </row>
    <row r="12" ht="29.1" customHeight="1" spans="1:14">
      <c r="A12" s="109"/>
      <c r="B12" s="108"/>
      <c r="C12" s="108"/>
      <c r="D12" s="110"/>
      <c r="E12" s="108"/>
      <c r="F12" s="108"/>
      <c r="G12" s="108"/>
      <c r="H12" s="105"/>
      <c r="I12" s="136"/>
      <c r="J12" s="136"/>
      <c r="K12" s="136"/>
      <c r="L12" s="136"/>
      <c r="M12" s="136"/>
      <c r="N12" s="138"/>
    </row>
    <row r="13" ht="29.1" customHeight="1" spans="1:14">
      <c r="A13" s="111"/>
      <c r="B13" s="112"/>
      <c r="C13" s="113"/>
      <c r="D13" s="114"/>
      <c r="E13" s="113"/>
      <c r="F13" s="113"/>
      <c r="G13" s="113"/>
      <c r="H13" s="105"/>
      <c r="I13" s="136"/>
      <c r="J13" s="136"/>
      <c r="K13" s="136"/>
      <c r="L13" s="136"/>
      <c r="M13" s="136"/>
      <c r="N13" s="138"/>
    </row>
    <row r="14" ht="29.1" customHeight="1" spans="1:14">
      <c r="A14" s="115"/>
      <c r="B14" s="116"/>
      <c r="C14" s="117"/>
      <c r="D14" s="117"/>
      <c r="E14" s="117"/>
      <c r="F14" s="117"/>
      <c r="G14" s="118"/>
      <c r="H14" s="105"/>
      <c r="I14" s="136"/>
      <c r="J14" s="136"/>
      <c r="K14" s="136"/>
      <c r="L14" s="136"/>
      <c r="M14" s="136"/>
      <c r="N14" s="138"/>
    </row>
    <row r="15" ht="29.1" customHeight="1" spans="1:14">
      <c r="A15" s="119"/>
      <c r="B15" s="120"/>
      <c r="C15" s="121"/>
      <c r="D15" s="121"/>
      <c r="E15" s="122"/>
      <c r="F15" s="122"/>
      <c r="G15" s="123"/>
      <c r="H15" s="124"/>
      <c r="I15" s="140"/>
      <c r="J15" s="141"/>
      <c r="K15" s="142"/>
      <c r="L15" s="141"/>
      <c r="M15" s="141"/>
      <c r="N15" s="143"/>
    </row>
    <row r="16" ht="15" spans="1:14">
      <c r="A16" s="125" t="s">
        <v>92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ht="14.25" spans="1:14">
      <c r="A17" s="96" t="s">
        <v>173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ht="14.25" spans="1:13">
      <c r="A18" s="126" t="s">
        <v>174</v>
      </c>
      <c r="B18" s="126"/>
      <c r="C18" s="126"/>
      <c r="D18" s="126"/>
      <c r="E18" s="126"/>
      <c r="F18" s="126"/>
      <c r="G18" s="126"/>
      <c r="H18" s="126"/>
      <c r="I18" s="125" t="s">
        <v>192</v>
      </c>
      <c r="J18" s="144"/>
      <c r="K18" s="125" t="s">
        <v>193</v>
      </c>
      <c r="L18" s="125"/>
      <c r="M18" s="125" t="s">
        <v>177</v>
      </c>
    </row>
    <row r="19" ht="18.9" customHeight="1" spans="1:1">
      <c r="A19" s="96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" defaultRowHeight="14.25"/>
  <cols>
    <col min="1" max="1" width="9.6" style="145" customWidth="1"/>
    <col min="2" max="2" width="11.1" style="145" customWidth="1"/>
    <col min="3" max="3" width="9.1" style="145" customWidth="1"/>
    <col min="4" max="4" width="9.5" style="145" customWidth="1"/>
    <col min="5" max="5" width="9.1" style="145" customWidth="1"/>
    <col min="6" max="6" width="10.4" style="145" customWidth="1"/>
    <col min="7" max="7" width="9.5" style="145" customWidth="1"/>
    <col min="8" max="8" width="9.1" style="145" customWidth="1"/>
    <col min="9" max="9" width="8.1" style="145" customWidth="1"/>
    <col min="10" max="10" width="10.5" style="145" customWidth="1"/>
    <col min="11" max="11" width="12.1" style="145" customWidth="1"/>
    <col min="12" max="16384" width="10.1" style="145"/>
  </cols>
  <sheetData>
    <row r="1" ht="26.25" spans="1:11">
      <c r="A1" s="146" t="s">
        <v>194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>
      <c r="A2" s="147" t="s">
        <v>18</v>
      </c>
      <c r="B2" s="148"/>
      <c r="C2" s="148"/>
      <c r="D2" s="149" t="s">
        <v>27</v>
      </c>
      <c r="E2" s="150"/>
      <c r="F2" s="151" t="s">
        <v>195</v>
      </c>
      <c r="G2" s="152"/>
      <c r="H2" s="152"/>
      <c r="I2" s="180" t="s">
        <v>22</v>
      </c>
      <c r="J2" s="152"/>
      <c r="K2" s="203"/>
    </row>
    <row r="3" spans="1:11">
      <c r="A3" s="153" t="s">
        <v>41</v>
      </c>
      <c r="B3" s="154"/>
      <c r="C3" s="154"/>
      <c r="D3" s="155" t="s">
        <v>196</v>
      </c>
      <c r="E3" s="156"/>
      <c r="F3" s="157"/>
      <c r="G3" s="157"/>
      <c r="H3" s="158" t="s">
        <v>197</v>
      </c>
      <c r="I3" s="158"/>
      <c r="J3" s="158"/>
      <c r="K3" s="204"/>
    </row>
    <row r="4" spans="1:11">
      <c r="A4" s="159" t="s">
        <v>37</v>
      </c>
      <c r="B4" s="160"/>
      <c r="C4" s="160"/>
      <c r="D4" s="161" t="s">
        <v>198</v>
      </c>
      <c r="E4" s="157"/>
      <c r="F4" s="157"/>
      <c r="G4" s="157"/>
      <c r="H4" s="161" t="s">
        <v>199</v>
      </c>
      <c r="I4" s="161"/>
      <c r="J4" s="174" t="s">
        <v>31</v>
      </c>
      <c r="K4" s="205" t="s">
        <v>32</v>
      </c>
    </row>
    <row r="5" spans="1:11">
      <c r="A5" s="159" t="s">
        <v>200</v>
      </c>
      <c r="B5" s="154"/>
      <c r="C5" s="154"/>
      <c r="D5" s="155" t="s">
        <v>201</v>
      </c>
      <c r="E5" s="155" t="s">
        <v>202</v>
      </c>
      <c r="F5" s="155" t="s">
        <v>203</v>
      </c>
      <c r="G5" s="155" t="s">
        <v>204</v>
      </c>
      <c r="H5" s="161" t="s">
        <v>205</v>
      </c>
      <c r="I5" s="161"/>
      <c r="J5" s="174" t="s">
        <v>31</v>
      </c>
      <c r="K5" s="205" t="s">
        <v>32</v>
      </c>
    </row>
    <row r="6" ht="15" spans="1:11">
      <c r="A6" s="162" t="s">
        <v>206</v>
      </c>
      <c r="B6" s="163"/>
      <c r="C6" s="163"/>
      <c r="D6" s="164" t="s">
        <v>207</v>
      </c>
      <c r="E6" s="165"/>
      <c r="F6" s="166"/>
      <c r="G6" s="164"/>
      <c r="H6" s="167" t="s">
        <v>208</v>
      </c>
      <c r="I6" s="167"/>
      <c r="J6" s="166" t="s">
        <v>31</v>
      </c>
      <c r="K6" s="206" t="s">
        <v>32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209</v>
      </c>
      <c r="B8" s="151" t="s">
        <v>210</v>
      </c>
      <c r="C8" s="151" t="s">
        <v>211</v>
      </c>
      <c r="D8" s="151" t="s">
        <v>212</v>
      </c>
      <c r="E8" s="151" t="s">
        <v>213</v>
      </c>
      <c r="F8" s="151" t="s">
        <v>214</v>
      </c>
      <c r="G8" s="172"/>
      <c r="H8" s="173"/>
      <c r="I8" s="173"/>
      <c r="J8" s="173"/>
      <c r="K8" s="207"/>
    </row>
    <row r="9" spans="1:11">
      <c r="A9" s="159" t="s">
        <v>215</v>
      </c>
      <c r="B9" s="161"/>
      <c r="C9" s="174" t="s">
        <v>31</v>
      </c>
      <c r="D9" s="174" t="s">
        <v>32</v>
      </c>
      <c r="E9" s="155" t="s">
        <v>216</v>
      </c>
      <c r="F9" s="175" t="s">
        <v>217</v>
      </c>
      <c r="G9" s="176"/>
      <c r="H9" s="177"/>
      <c r="I9" s="177"/>
      <c r="J9" s="177"/>
      <c r="K9" s="208"/>
    </row>
    <row r="10" spans="1:11">
      <c r="A10" s="159" t="s">
        <v>218</v>
      </c>
      <c r="B10" s="161"/>
      <c r="C10" s="174" t="s">
        <v>31</v>
      </c>
      <c r="D10" s="174" t="s">
        <v>32</v>
      </c>
      <c r="E10" s="155" t="s">
        <v>219</v>
      </c>
      <c r="F10" s="175" t="s">
        <v>220</v>
      </c>
      <c r="G10" s="176" t="s">
        <v>221</v>
      </c>
      <c r="H10" s="177"/>
      <c r="I10" s="177"/>
      <c r="J10" s="177"/>
      <c r="K10" s="208"/>
    </row>
    <row r="11" spans="1:11">
      <c r="A11" s="178" t="s">
        <v>186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spans="1:11">
      <c r="A12" s="153" t="s">
        <v>53</v>
      </c>
      <c r="B12" s="174" t="s">
        <v>49</v>
      </c>
      <c r="C12" s="174" t="s">
        <v>50</v>
      </c>
      <c r="D12" s="175"/>
      <c r="E12" s="155" t="s">
        <v>51</v>
      </c>
      <c r="F12" s="174" t="s">
        <v>49</v>
      </c>
      <c r="G12" s="174" t="s">
        <v>50</v>
      </c>
      <c r="H12" s="174"/>
      <c r="I12" s="155" t="s">
        <v>222</v>
      </c>
      <c r="J12" s="174" t="s">
        <v>49</v>
      </c>
      <c r="K12" s="205" t="s">
        <v>50</v>
      </c>
    </row>
    <row r="13" spans="1:11">
      <c r="A13" s="153" t="s">
        <v>56</v>
      </c>
      <c r="B13" s="174" t="s">
        <v>49</v>
      </c>
      <c r="C13" s="174" t="s">
        <v>50</v>
      </c>
      <c r="D13" s="175"/>
      <c r="E13" s="155" t="s">
        <v>61</v>
      </c>
      <c r="F13" s="174" t="s">
        <v>49</v>
      </c>
      <c r="G13" s="174" t="s">
        <v>50</v>
      </c>
      <c r="H13" s="174"/>
      <c r="I13" s="155" t="s">
        <v>223</v>
      </c>
      <c r="J13" s="174" t="s">
        <v>49</v>
      </c>
      <c r="K13" s="205" t="s">
        <v>50</v>
      </c>
    </row>
    <row r="14" ht="15" spans="1:11">
      <c r="A14" s="162" t="s">
        <v>224</v>
      </c>
      <c r="B14" s="166" t="s">
        <v>49</v>
      </c>
      <c r="C14" s="166" t="s">
        <v>50</v>
      </c>
      <c r="D14" s="165"/>
      <c r="E14" s="164" t="s">
        <v>225</v>
      </c>
      <c r="F14" s="166" t="s">
        <v>49</v>
      </c>
      <c r="G14" s="166" t="s">
        <v>50</v>
      </c>
      <c r="H14" s="166"/>
      <c r="I14" s="164" t="s">
        <v>226</v>
      </c>
      <c r="J14" s="166" t="s">
        <v>49</v>
      </c>
      <c r="K14" s="206" t="s">
        <v>50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47" t="s">
        <v>227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0"/>
    </row>
    <row r="17" spans="1:11">
      <c r="A17" s="159" t="s">
        <v>228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1"/>
    </row>
    <row r="18" spans="1:11">
      <c r="A18" s="159" t="s">
        <v>229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1"/>
    </row>
    <row r="19" spans="1:11">
      <c r="A19" s="181"/>
      <c r="B19" s="174"/>
      <c r="C19" s="174"/>
      <c r="D19" s="174"/>
      <c r="E19" s="174"/>
      <c r="F19" s="174"/>
      <c r="G19" s="174"/>
      <c r="H19" s="174"/>
      <c r="I19" s="174"/>
      <c r="J19" s="174"/>
      <c r="K19" s="205"/>
    </row>
    <row r="20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2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2"/>
    </row>
    <row r="22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2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3"/>
    </row>
    <row r="24" spans="1:11">
      <c r="A24" s="159" t="s">
        <v>91</v>
      </c>
      <c r="B24" s="161"/>
      <c r="C24" s="174" t="s">
        <v>31</v>
      </c>
      <c r="D24" s="174" t="s">
        <v>32</v>
      </c>
      <c r="E24" s="158"/>
      <c r="F24" s="158"/>
      <c r="G24" s="158"/>
      <c r="H24" s="158"/>
      <c r="I24" s="158"/>
      <c r="J24" s="158"/>
      <c r="K24" s="204"/>
    </row>
    <row r="25" ht="15" spans="1:11">
      <c r="A25" s="186" t="s">
        <v>230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4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231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5"/>
    </row>
    <row r="28" spans="1:11">
      <c r="A28" s="191"/>
      <c r="B28" s="192"/>
      <c r="C28" s="192"/>
      <c r="D28" s="192"/>
      <c r="E28" s="192"/>
      <c r="F28" s="192"/>
      <c r="G28" s="192"/>
      <c r="H28" s="192"/>
      <c r="I28" s="192"/>
      <c r="J28" s="192"/>
      <c r="K28" s="216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216"/>
    </row>
    <row r="30" spans="1:1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216"/>
    </row>
    <row r="3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216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16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16"/>
    </row>
    <row r="34" ht="23.1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2"/>
    </row>
    <row r="35" ht="23.1" customHeight="1" spans="1:11">
      <c r="A35" s="193"/>
      <c r="B35" s="183"/>
      <c r="C35" s="183"/>
      <c r="D35" s="183"/>
      <c r="E35" s="183"/>
      <c r="F35" s="183"/>
      <c r="G35" s="183"/>
      <c r="H35" s="183"/>
      <c r="I35" s="183"/>
      <c r="J35" s="183"/>
      <c r="K35" s="212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17"/>
    </row>
    <row r="37" ht="18.75" customHeight="1" spans="1:11">
      <c r="A37" s="196" t="s">
        <v>232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18"/>
    </row>
    <row r="38" ht="18.75" customHeight="1" spans="1:11">
      <c r="A38" s="159" t="s">
        <v>233</v>
      </c>
      <c r="B38" s="161"/>
      <c r="C38" s="161"/>
      <c r="D38" s="158" t="s">
        <v>234</v>
      </c>
      <c r="E38" s="158"/>
      <c r="F38" s="198" t="s">
        <v>235</v>
      </c>
      <c r="G38" s="199"/>
      <c r="H38" s="161" t="s">
        <v>236</v>
      </c>
      <c r="I38" s="161"/>
      <c r="J38" s="161" t="s">
        <v>237</v>
      </c>
      <c r="K38" s="211"/>
    </row>
    <row r="39" ht="18.75" customHeight="1" spans="1:11">
      <c r="A39" s="159" t="s">
        <v>92</v>
      </c>
      <c r="B39" s="161" t="s">
        <v>238</v>
      </c>
      <c r="C39" s="161"/>
      <c r="D39" s="161"/>
      <c r="E39" s="161"/>
      <c r="F39" s="161"/>
      <c r="G39" s="161"/>
      <c r="H39" s="161"/>
      <c r="I39" s="161"/>
      <c r="J39" s="161"/>
      <c r="K39" s="211"/>
    </row>
    <row r="40" ht="30.9" customHeight="1" spans="1:11">
      <c r="A40" s="159"/>
      <c r="B40" s="161"/>
      <c r="C40" s="161"/>
      <c r="D40" s="161"/>
      <c r="E40" s="161"/>
      <c r="F40" s="161"/>
      <c r="G40" s="161"/>
      <c r="H40" s="161"/>
      <c r="I40" s="161"/>
      <c r="J40" s="161"/>
      <c r="K40" s="211"/>
    </row>
    <row r="41" ht="18.75" customHeight="1" spans="1:11">
      <c r="A41" s="159"/>
      <c r="B41" s="161"/>
      <c r="C41" s="161"/>
      <c r="D41" s="161"/>
      <c r="E41" s="161"/>
      <c r="F41" s="161"/>
      <c r="G41" s="161"/>
      <c r="H41" s="161"/>
      <c r="I41" s="161"/>
      <c r="J41" s="161"/>
      <c r="K41" s="211"/>
    </row>
    <row r="42" ht="32.1" customHeight="1" spans="1:11">
      <c r="A42" s="162" t="s">
        <v>103</v>
      </c>
      <c r="B42" s="200" t="s">
        <v>239</v>
      </c>
      <c r="C42" s="200"/>
      <c r="D42" s="164" t="s">
        <v>240</v>
      </c>
      <c r="E42" s="165"/>
      <c r="F42" s="164" t="s">
        <v>107</v>
      </c>
      <c r="G42" s="201"/>
      <c r="H42" s="202" t="s">
        <v>109</v>
      </c>
      <c r="I42" s="202"/>
      <c r="J42" s="200"/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.4" style="96" customWidth="1"/>
    <col min="9" max="9" width="16.5" style="96" customWidth="1"/>
    <col min="10" max="10" width="17" style="96" customWidth="1"/>
    <col min="11" max="11" width="18.5" style="96" customWidth="1"/>
    <col min="12" max="12" width="16.6" style="96" customWidth="1"/>
    <col min="13" max="13" width="14.1" style="96" customWidth="1"/>
    <col min="14" max="14" width="16.4" style="96" customWidth="1"/>
    <col min="15" max="16384" width="9" style="96"/>
  </cols>
  <sheetData>
    <row r="1" ht="30" customHeight="1" spans="1:14">
      <c r="A1" s="97" t="s">
        <v>113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27</v>
      </c>
      <c r="B2" s="100"/>
      <c r="C2" s="100"/>
      <c r="D2" s="101" t="s">
        <v>33</v>
      </c>
      <c r="E2" s="100"/>
      <c r="F2" s="100"/>
      <c r="G2" s="100"/>
      <c r="H2" s="102"/>
      <c r="I2" s="127" t="s">
        <v>22</v>
      </c>
      <c r="J2" s="100"/>
      <c r="K2" s="100"/>
      <c r="L2" s="100"/>
      <c r="M2" s="100"/>
      <c r="N2" s="128"/>
    </row>
    <row r="3" ht="29.1" customHeight="1" spans="1:14">
      <c r="A3" s="103" t="s">
        <v>114</v>
      </c>
      <c r="B3" s="104" t="s">
        <v>115</v>
      </c>
      <c r="C3" s="104"/>
      <c r="D3" s="104"/>
      <c r="E3" s="104"/>
      <c r="F3" s="104"/>
      <c r="G3" s="104"/>
      <c r="H3" s="105"/>
      <c r="I3" s="104" t="s">
        <v>116</v>
      </c>
      <c r="J3" s="104"/>
      <c r="K3" s="104"/>
      <c r="L3" s="104"/>
      <c r="M3" s="104"/>
      <c r="N3" s="129"/>
    </row>
    <row r="4" ht="29.1" customHeight="1" spans="1:14">
      <c r="A4" s="103"/>
      <c r="B4" s="106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105"/>
      <c r="I4" s="130"/>
      <c r="J4" s="130"/>
      <c r="K4" s="130"/>
      <c r="L4" s="130"/>
      <c r="M4" s="130"/>
      <c r="N4" s="131"/>
    </row>
    <row r="5" ht="29.1" customHeight="1" spans="1:14">
      <c r="A5" s="103"/>
      <c r="B5" s="108"/>
      <c r="C5" s="108"/>
      <c r="D5" s="107"/>
      <c r="E5" s="108"/>
      <c r="F5" s="108"/>
      <c r="G5" s="108"/>
      <c r="H5" s="105"/>
      <c r="I5" s="132"/>
      <c r="J5" s="132"/>
      <c r="K5" s="132"/>
      <c r="L5" s="132"/>
      <c r="M5" s="132"/>
      <c r="N5" s="133"/>
    </row>
    <row r="6" ht="29.1" customHeight="1" spans="1:14">
      <c r="A6" s="109"/>
      <c r="B6" s="108"/>
      <c r="C6" s="108"/>
      <c r="D6" s="110"/>
      <c r="E6" s="108"/>
      <c r="F6" s="108"/>
      <c r="G6" s="108"/>
      <c r="H6" s="105"/>
      <c r="I6" s="134"/>
      <c r="J6" s="134"/>
      <c r="K6" s="134"/>
      <c r="L6" s="134"/>
      <c r="M6" s="134"/>
      <c r="N6" s="135"/>
    </row>
    <row r="7" ht="29.1" customHeight="1" spans="1:14">
      <c r="A7" s="109"/>
      <c r="B7" s="108"/>
      <c r="C7" s="108"/>
      <c r="D7" s="110"/>
      <c r="E7" s="108"/>
      <c r="F7" s="108"/>
      <c r="G7" s="108"/>
      <c r="H7" s="105"/>
      <c r="I7" s="136"/>
      <c r="J7" s="136"/>
      <c r="K7" s="136"/>
      <c r="L7" s="136"/>
      <c r="M7" s="136"/>
      <c r="N7" s="137"/>
    </row>
    <row r="8" ht="29.1" customHeight="1" spans="1:14">
      <c r="A8" s="109"/>
      <c r="B8" s="108"/>
      <c r="C8" s="108"/>
      <c r="D8" s="110"/>
      <c r="E8" s="108"/>
      <c r="F8" s="108"/>
      <c r="G8" s="108"/>
      <c r="H8" s="105"/>
      <c r="I8" s="136"/>
      <c r="J8" s="136"/>
      <c r="K8" s="136"/>
      <c r="L8" s="136"/>
      <c r="M8" s="136"/>
      <c r="N8" s="138"/>
    </row>
    <row r="9" ht="29.1" customHeight="1" spans="1:14">
      <c r="A9" s="109"/>
      <c r="B9" s="108"/>
      <c r="C9" s="108"/>
      <c r="D9" s="110"/>
      <c r="E9" s="108"/>
      <c r="F9" s="108"/>
      <c r="G9" s="108"/>
      <c r="H9" s="105"/>
      <c r="I9" s="134"/>
      <c r="J9" s="134"/>
      <c r="K9" s="134"/>
      <c r="L9" s="134"/>
      <c r="M9" s="134"/>
      <c r="N9" s="139"/>
    </row>
    <row r="10" ht="29.1" customHeight="1" spans="1:14">
      <c r="A10" s="109"/>
      <c r="B10" s="108"/>
      <c r="C10" s="108"/>
      <c r="D10" s="110"/>
      <c r="E10" s="108"/>
      <c r="F10" s="108"/>
      <c r="G10" s="108"/>
      <c r="H10" s="105"/>
      <c r="I10" s="136"/>
      <c r="J10" s="136"/>
      <c r="K10" s="136"/>
      <c r="L10" s="136"/>
      <c r="M10" s="136"/>
      <c r="N10" s="138"/>
    </row>
    <row r="11" ht="29.1" customHeight="1" spans="1:14">
      <c r="A11" s="109"/>
      <c r="B11" s="108"/>
      <c r="C11" s="108"/>
      <c r="D11" s="110"/>
      <c r="E11" s="108"/>
      <c r="F11" s="108"/>
      <c r="G11" s="108"/>
      <c r="H11" s="105"/>
      <c r="I11" s="136"/>
      <c r="J11" s="136"/>
      <c r="K11" s="136"/>
      <c r="L11" s="136"/>
      <c r="M11" s="136"/>
      <c r="N11" s="138"/>
    </row>
    <row r="12" ht="29.1" customHeight="1" spans="1:14">
      <c r="A12" s="109"/>
      <c r="B12" s="108"/>
      <c r="C12" s="108"/>
      <c r="D12" s="110"/>
      <c r="E12" s="108"/>
      <c r="F12" s="108"/>
      <c r="G12" s="108"/>
      <c r="H12" s="105"/>
      <c r="I12" s="136"/>
      <c r="J12" s="136"/>
      <c r="K12" s="136"/>
      <c r="L12" s="136"/>
      <c r="M12" s="136"/>
      <c r="N12" s="138"/>
    </row>
    <row r="13" ht="29.1" customHeight="1" spans="1:14">
      <c r="A13" s="111"/>
      <c r="B13" s="112"/>
      <c r="C13" s="113"/>
      <c r="D13" s="114"/>
      <c r="E13" s="113"/>
      <c r="F13" s="113"/>
      <c r="G13" s="113"/>
      <c r="H13" s="105"/>
      <c r="I13" s="136"/>
      <c r="J13" s="136"/>
      <c r="K13" s="136"/>
      <c r="L13" s="136"/>
      <c r="M13" s="136"/>
      <c r="N13" s="138"/>
    </row>
    <row r="14" ht="29.1" customHeight="1" spans="1:14">
      <c r="A14" s="115"/>
      <c r="B14" s="116"/>
      <c r="C14" s="117"/>
      <c r="D14" s="117"/>
      <c r="E14" s="117"/>
      <c r="F14" s="117"/>
      <c r="G14" s="118"/>
      <c r="H14" s="105"/>
      <c r="I14" s="136"/>
      <c r="J14" s="136"/>
      <c r="K14" s="136"/>
      <c r="L14" s="136"/>
      <c r="M14" s="136"/>
      <c r="N14" s="138"/>
    </row>
    <row r="15" ht="29.1" customHeight="1" spans="1:14">
      <c r="A15" s="119"/>
      <c r="B15" s="120"/>
      <c r="C15" s="121"/>
      <c r="D15" s="121"/>
      <c r="E15" s="122"/>
      <c r="F15" s="122"/>
      <c r="G15" s="123"/>
      <c r="H15" s="124"/>
      <c r="I15" s="140"/>
      <c r="J15" s="141"/>
      <c r="K15" s="142"/>
      <c r="L15" s="141"/>
      <c r="M15" s="141"/>
      <c r="N15" s="143"/>
    </row>
    <row r="16" ht="15" spans="1:14">
      <c r="A16" s="125" t="s">
        <v>92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ht="14.25" spans="1:14">
      <c r="A17" s="96" t="s">
        <v>173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ht="14.25" spans="1:13">
      <c r="A18" s="126" t="s">
        <v>174</v>
      </c>
      <c r="B18" s="126"/>
      <c r="C18" s="126"/>
      <c r="D18" s="126"/>
      <c r="E18" s="126"/>
      <c r="F18" s="126"/>
      <c r="G18" s="126"/>
      <c r="H18" s="126"/>
      <c r="I18" s="125" t="s">
        <v>192</v>
      </c>
      <c r="J18" s="144"/>
      <c r="K18" s="125" t="s">
        <v>193</v>
      </c>
      <c r="L18" s="125"/>
      <c r="M18" s="125" t="s">
        <v>177</v>
      </c>
    </row>
    <row r="19" ht="18.9" customHeight="1" spans="1:1">
      <c r="A19" s="96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1" sqref="A11:P11"/>
    </sheetView>
  </sheetViews>
  <sheetFormatPr defaultColWidth="9" defaultRowHeight="13.5"/>
  <cols>
    <col min="1" max="1" width="8.8" style="80"/>
    <col min="2" max="2" width="11.9" style="80" customWidth="1"/>
    <col min="3" max="4" width="8.8" style="80"/>
    <col min="5" max="5" width="13.4" style="80" customWidth="1"/>
    <col min="6" max="16384" width="8.8" style="80"/>
  </cols>
  <sheetData>
    <row r="1" ht="29.25" spans="1:16">
      <c r="A1" s="81" t="s">
        <v>241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16.5" spans="1:16">
      <c r="A2" s="82" t="s">
        <v>242</v>
      </c>
      <c r="B2" s="83" t="s">
        <v>243</v>
      </c>
      <c r="C2" s="83" t="s">
        <v>244</v>
      </c>
      <c r="D2" s="83" t="s">
        <v>245</v>
      </c>
      <c r="E2" s="83" t="s">
        <v>246</v>
      </c>
      <c r="F2" s="83" t="s">
        <v>247</v>
      </c>
      <c r="G2" s="83" t="s">
        <v>248</v>
      </c>
      <c r="H2" s="83" t="s">
        <v>249</v>
      </c>
      <c r="I2" s="82" t="s">
        <v>250</v>
      </c>
      <c r="J2" s="82" t="s">
        <v>251</v>
      </c>
      <c r="K2" s="82" t="s">
        <v>252</v>
      </c>
      <c r="L2" s="82" t="s">
        <v>253</v>
      </c>
      <c r="M2" s="82" t="s">
        <v>254</v>
      </c>
      <c r="N2" s="82" t="s">
        <v>255</v>
      </c>
      <c r="O2" s="83" t="s">
        <v>256</v>
      </c>
      <c r="P2" s="83" t="s">
        <v>257</v>
      </c>
    </row>
    <row r="3" ht="16.5" spans="1:16">
      <c r="A3" s="82"/>
      <c r="B3" s="84"/>
      <c r="C3" s="84"/>
      <c r="D3" s="84"/>
      <c r="E3" s="84"/>
      <c r="F3" s="84"/>
      <c r="G3" s="84"/>
      <c r="H3" s="84"/>
      <c r="I3" s="82" t="s">
        <v>258</v>
      </c>
      <c r="J3" s="82" t="s">
        <v>258</v>
      </c>
      <c r="K3" s="82" t="s">
        <v>258</v>
      </c>
      <c r="L3" s="82" t="s">
        <v>258</v>
      </c>
      <c r="M3" s="82" t="s">
        <v>258</v>
      </c>
      <c r="N3" s="82" t="s">
        <v>258</v>
      </c>
      <c r="O3" s="84"/>
      <c r="P3" s="84"/>
    </row>
    <row r="4" spans="1:16">
      <c r="A4" s="85">
        <v>1</v>
      </c>
      <c r="B4" s="86" t="s">
        <v>259</v>
      </c>
      <c r="C4" s="86">
        <v>1201598</v>
      </c>
      <c r="D4" s="86" t="s">
        <v>84</v>
      </c>
      <c r="E4" s="86" t="s">
        <v>260</v>
      </c>
      <c r="F4" s="86" t="s">
        <v>261</v>
      </c>
      <c r="G4" s="86" t="s">
        <v>31</v>
      </c>
      <c r="H4" s="86"/>
      <c r="I4" s="86"/>
      <c r="J4" s="86"/>
      <c r="K4" s="86">
        <v>15</v>
      </c>
      <c r="L4" s="86"/>
      <c r="M4" s="86"/>
      <c r="N4" s="86"/>
      <c r="O4" s="86">
        <f>SUM(I4:N4)</f>
        <v>15</v>
      </c>
      <c r="P4" s="86"/>
    </row>
    <row r="5" spans="1:16">
      <c r="A5" s="85">
        <v>2</v>
      </c>
      <c r="B5" s="86" t="s">
        <v>262</v>
      </c>
      <c r="C5" s="86">
        <v>1201598</v>
      </c>
      <c r="D5" s="86" t="s">
        <v>84</v>
      </c>
      <c r="E5" s="86" t="s">
        <v>260</v>
      </c>
      <c r="F5" s="86" t="s">
        <v>261</v>
      </c>
      <c r="G5" s="86" t="s">
        <v>31</v>
      </c>
      <c r="H5" s="86"/>
      <c r="I5" s="86"/>
      <c r="J5" s="86"/>
      <c r="K5" s="86">
        <v>12</v>
      </c>
      <c r="L5" s="86"/>
      <c r="M5" s="86"/>
      <c r="N5" s="86"/>
      <c r="O5" s="86">
        <f t="shared" ref="O5:O8" si="0">SUM(I5:N5)</f>
        <v>12</v>
      </c>
      <c r="P5" s="86"/>
    </row>
    <row r="6" spans="1:16">
      <c r="A6" s="85">
        <v>3</v>
      </c>
      <c r="B6" s="86" t="s">
        <v>263</v>
      </c>
      <c r="C6" s="86">
        <v>1201598</v>
      </c>
      <c r="D6" s="86" t="s">
        <v>84</v>
      </c>
      <c r="E6" s="86" t="s">
        <v>260</v>
      </c>
      <c r="F6" s="86" t="s">
        <v>261</v>
      </c>
      <c r="G6" s="86" t="s">
        <v>31</v>
      </c>
      <c r="H6" s="86"/>
      <c r="I6" s="86"/>
      <c r="J6" s="86"/>
      <c r="K6" s="86">
        <v>11</v>
      </c>
      <c r="L6" s="86"/>
      <c r="M6" s="86"/>
      <c r="N6" s="86">
        <v>12</v>
      </c>
      <c r="O6" s="86">
        <f t="shared" si="0"/>
        <v>23</v>
      </c>
      <c r="P6" s="86"/>
    </row>
    <row r="7" spans="1:16">
      <c r="A7" s="85">
        <v>4</v>
      </c>
      <c r="B7" s="86" t="s">
        <v>264</v>
      </c>
      <c r="C7" s="86">
        <v>1201598</v>
      </c>
      <c r="D7" s="86" t="s">
        <v>84</v>
      </c>
      <c r="E7" s="86" t="s">
        <v>260</v>
      </c>
      <c r="F7" s="86" t="s">
        <v>261</v>
      </c>
      <c r="G7" s="86" t="s">
        <v>31</v>
      </c>
      <c r="H7" s="86"/>
      <c r="I7" s="86"/>
      <c r="J7" s="86"/>
      <c r="K7" s="86">
        <v>10</v>
      </c>
      <c r="L7" s="86"/>
      <c r="M7" s="86"/>
      <c r="N7" s="86">
        <v>1</v>
      </c>
      <c r="O7" s="86">
        <f t="shared" si="0"/>
        <v>11</v>
      </c>
      <c r="P7" s="86"/>
    </row>
    <row r="8" spans="1:16">
      <c r="A8" s="85">
        <v>5</v>
      </c>
      <c r="B8" s="86" t="s">
        <v>265</v>
      </c>
      <c r="C8" s="86">
        <v>1201598</v>
      </c>
      <c r="D8" s="86" t="s">
        <v>84</v>
      </c>
      <c r="E8" s="86" t="s">
        <v>260</v>
      </c>
      <c r="F8" s="86" t="s">
        <v>261</v>
      </c>
      <c r="G8" s="86" t="s">
        <v>31</v>
      </c>
      <c r="H8" s="86"/>
      <c r="I8" s="86"/>
      <c r="J8" s="86"/>
      <c r="K8" s="86">
        <v>4</v>
      </c>
      <c r="L8" s="86"/>
      <c r="M8" s="86"/>
      <c r="N8" s="86"/>
      <c r="O8" s="86">
        <f t="shared" si="0"/>
        <v>4</v>
      </c>
      <c r="P8" s="86"/>
    </row>
    <row r="9" spans="1:16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ht="18.75" spans="1:16">
      <c r="A10" s="87" t="s">
        <v>266</v>
      </c>
      <c r="B10" s="88"/>
      <c r="C10" s="88"/>
      <c r="D10" s="89"/>
      <c r="E10" s="90"/>
      <c r="F10" s="91"/>
      <c r="G10" s="91"/>
      <c r="H10" s="91"/>
      <c r="I10" s="94"/>
      <c r="J10" s="87" t="s">
        <v>267</v>
      </c>
      <c r="K10" s="88"/>
      <c r="L10" s="88"/>
      <c r="M10" s="88"/>
      <c r="N10" s="89"/>
      <c r="O10" s="88"/>
      <c r="P10" s="95"/>
    </row>
    <row r="11" ht="66.75" customHeight="1" spans="1:16">
      <c r="A11" s="92" t="s">
        <v>268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">
      <c r="A12" s="80" t="s">
        <v>269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 (2)</vt:lpstr>
      <vt:lpstr>首期尺寸表</vt:lpstr>
      <vt:lpstr>中期</vt:lpstr>
      <vt:lpstr>中期成衣洗水</vt:lpstr>
      <vt:lpstr>中期大货尺寸表</vt:lpstr>
      <vt:lpstr>尾期</vt:lpstr>
      <vt:lpstr>尾期尺寸表</vt:lpstr>
      <vt:lpstr>1面料验布</vt:lpstr>
      <vt:lpstr>2面料缩率</vt:lpstr>
      <vt:lpstr>3.面料互染</vt:lpstr>
      <vt:lpstr>4.面料静水压</vt:lpstr>
      <vt:lpstr>5表.特殊工艺测试</vt:lpstr>
      <vt:lpstr>6表织带缩率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2024-11-18T07:00:33Z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2052-12.1.0.18608</vt:lpwstr>
  </property>
</Properties>
</file>