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<sst xmlns="http://schemas.openxmlformats.org/spreadsheetml/2006/main" count="81" uniqueCount="42">
  <si>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>QC规格测量表</t>
  </si>
  <si>
    <t>款号</t>
  </si>
  <si>
    <t>QAHHAM95216</t>
  </si>
  <si>
    <t>男女童通款滑雪服</t>
  </si>
  <si>
    <t>样品规格 FINAL SPAC</t>
  </si>
  <si>
    <t>指示规格 FINAL SPAC</t>
  </si>
  <si>
    <t>冰河蓝</t>
  </si>
  <si>
    <t>曙光白</t>
  </si>
  <si>
    <t>120/60</t>
  </si>
  <si>
    <t>130/64</t>
  </si>
  <si>
    <t>140/68</t>
  </si>
  <si>
    <t>150/72</t>
  </si>
  <si>
    <t>160/80</t>
  </si>
  <si>
    <t>170/88</t>
  </si>
  <si>
    <t>后中长</t>
  </si>
  <si>
    <t>+0.5 +1</t>
  </si>
  <si>
    <t>+1  0</t>
  </si>
  <si>
    <t>0  +0.5</t>
  </si>
  <si>
    <t>+0.5  0</t>
  </si>
  <si>
    <t>胸围</t>
  </si>
  <si>
    <t>+1 +0.5</t>
  </si>
  <si>
    <t>+1  +1</t>
  </si>
  <si>
    <t>+1  +0.5</t>
  </si>
  <si>
    <t>摆围</t>
  </si>
  <si>
    <t>下领围</t>
  </si>
  <si>
    <t>-0.5  0</t>
  </si>
  <si>
    <t>0  -0.5</t>
  </si>
  <si>
    <t>0  0</t>
  </si>
  <si>
    <t>+0.5 0</t>
  </si>
  <si>
    <t>后中袖长</t>
  </si>
  <si>
    <t>0  +1</t>
  </si>
  <si>
    <t>袖肥/2</t>
  </si>
  <si>
    <t>+0.5 +0.5</t>
  </si>
  <si>
    <t xml:space="preserve">0  0 </t>
  </si>
  <si>
    <t>+0.6  0</t>
  </si>
  <si>
    <t>袖口围/2</t>
  </si>
  <si>
    <t>+0.3  0</t>
  </si>
  <si>
    <t>0  +0.4</t>
  </si>
  <si>
    <t>0  +0.6</t>
  </si>
  <si>
    <t>帽高</t>
  </si>
  <si>
    <t>帽宽</t>
  </si>
  <si>
    <t>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</si>
</sst>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楷体"/>
      <charset val="134"/>
    </font>
    <font>
      <sz val="10"/>
      <color indexed="8"/>
      <name val="华文细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3" applyProtection="0">
      <alignment vertical="center"/>
    </xf>
    <xf numFmtId="0" fontId="36" fillId="52" borderId="13" applyProtection="0">
      <alignment vertical="center"/>
    </xf>
    <xf numFmtId="0" fontId="36" fillId="52" borderId="13" applyProtection="0">
      <alignment vertical="center"/>
    </xf>
    <xf numFmtId="0" fontId="36" fillId="52" borderId="13" applyProtection="0">
      <alignment vertical="center"/>
    </xf>
    <xf numFmtId="0" fontId="37" fillId="53" borderId="14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5" applyProtection="0">
      <alignment vertical="center"/>
    </xf>
    <xf numFmtId="0" fontId="41" fillId="0" borderId="16" applyProtection="0">
      <alignment vertical="center"/>
    </xf>
    <xf numFmtId="0" fontId="42" fillId="0" borderId="17" applyProtection="0">
      <alignment vertical="center"/>
    </xf>
    <xf numFmtId="0" fontId="42" fillId="0" borderId="0" applyProtection="0">
      <alignment vertical="center"/>
    </xf>
    <xf numFmtId="0" fontId="43" fillId="39" borderId="13" applyProtection="0">
      <alignment vertical="center"/>
    </xf>
    <xf numFmtId="0" fontId="43" fillId="39" borderId="13" applyProtection="0">
      <alignment vertical="center"/>
    </xf>
    <xf numFmtId="0" fontId="43" fillId="39" borderId="13" applyProtection="0">
      <alignment vertical="center"/>
    </xf>
    <xf numFmtId="0" fontId="43" fillId="39" borderId="13" applyProtection="0">
      <alignment vertical="center"/>
    </xf>
    <xf numFmtId="0" fontId="44" fillId="0" borderId="18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47" fillId="52" borderId="20" applyProtection="0">
      <alignment vertical="center"/>
    </xf>
    <xf numFmtId="0" fontId="47" fillId="52" borderId="20" applyProtection="0">
      <alignment vertical="center"/>
    </xf>
    <xf numFmtId="0" fontId="47" fillId="52" borderId="20" applyProtection="0">
      <alignment vertical="center"/>
    </xf>
    <xf numFmtId="0" fontId="47" fillId="52" borderId="20" applyProtection="0">
      <alignment vertical="center"/>
    </xf>
    <xf numFmtId="0" fontId="47" fillId="52" borderId="20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1" applyProtection="0">
      <alignment vertical="center"/>
    </xf>
    <xf numFmtId="0" fontId="52" fillId="0" borderId="21" applyProtection="0">
      <alignment vertical="center"/>
    </xf>
    <xf numFmtId="0" fontId="52" fillId="0" borderId="21" applyProtection="0">
      <alignment vertical="center"/>
    </xf>
    <xf numFmtId="0" fontId="52" fillId="0" borderId="21" applyProtection="0">
      <alignment vertical="center"/>
    </xf>
    <xf numFmtId="0" fontId="52" fillId="0" borderId="21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4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31" fillId="55" borderId="19" applyProtection="0">
      <alignment vertical="center"/>
    </xf>
    <xf numFmtId="0" fontId="58" fillId="0" borderId="18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/>
    <xf numFmtId="0" fontId="61" fillId="0" borderId="0"/>
    <xf numFmtId="0" fontId="9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0" applyProtection="0">
      <alignment vertical="center"/>
    </xf>
    <xf numFmtId="0" fontId="67" fillId="52" borderId="20" applyProtection="0">
      <alignment vertical="center"/>
    </xf>
    <xf numFmtId="0" fontId="67" fillId="52" borderId="20" applyProtection="0">
      <alignment vertical="center"/>
    </xf>
    <xf numFmtId="0" fontId="67" fillId="52" borderId="20" applyProtection="0">
      <alignment vertical="center"/>
    </xf>
    <xf numFmtId="0" fontId="67" fillId="52" borderId="20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1" applyProtection="0">
      <alignment vertical="center"/>
    </xf>
    <xf numFmtId="0" fontId="69" fillId="0" borderId="21" applyProtection="0">
      <alignment vertical="center"/>
    </xf>
    <xf numFmtId="0" fontId="69" fillId="0" borderId="21" applyProtection="0">
      <alignment vertical="center"/>
    </xf>
    <xf numFmtId="0" fontId="69" fillId="0" borderId="21" applyProtection="0">
      <alignment vertical="center"/>
    </xf>
    <xf numFmtId="0" fontId="69" fillId="0" borderId="21" applyProtection="0">
      <alignment vertical="center"/>
    </xf>
    <xf numFmtId="0" fontId="70" fillId="52" borderId="13" applyProtection="0">
      <alignment vertical="center"/>
    </xf>
    <xf numFmtId="0" fontId="70" fillId="52" borderId="13" applyProtection="0">
      <alignment vertical="center"/>
    </xf>
    <xf numFmtId="0" fontId="70" fillId="52" borderId="13" applyProtection="0">
      <alignment vertical="center"/>
    </xf>
    <xf numFmtId="0" fontId="70" fillId="52" borderId="13" applyProtection="0">
      <alignment vertical="center"/>
    </xf>
    <xf numFmtId="0" fontId="71" fillId="0" borderId="15" applyProtection="0">
      <alignment vertical="center"/>
    </xf>
    <xf numFmtId="0" fontId="72" fillId="0" borderId="16" applyProtection="0">
      <alignment vertical="center"/>
    </xf>
    <xf numFmtId="0" fontId="73" fillId="0" borderId="17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3" applyProtection="0">
      <alignment vertical="center"/>
    </xf>
    <xf numFmtId="0" fontId="76" fillId="39" borderId="13" applyProtection="0">
      <alignment vertical="center"/>
    </xf>
    <xf numFmtId="0" fontId="76" fillId="39" borderId="13" applyProtection="0">
      <alignment vertical="center"/>
    </xf>
    <xf numFmtId="0" fontId="76" fillId="39" borderId="13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1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2" xfId="248" applyFont="1" applyFill="1" applyBorder="1" applyAlignment="1">
      <alignment horizontal="center" vertical="center"/>
    </xf>
    <xf numFmtId="0" fontId="5" fillId="0" borderId="3" xfId="269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4" fillId="2" borderId="4" xfId="283" applyFont="1" applyFill="1" applyBorder="1" applyAlignment="1" applyProtection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0" xfId="315" applyFont="1" applyFill="1" applyAlignment="1">
      <alignment horizontal="center" vertical="center"/>
    </xf>
    <xf numFmtId="0" fontId="4" fillId="2" borderId="3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8" fillId="2" borderId="1" xfId="390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4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0" fontId="4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610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422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422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4699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610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5" sqref="B5"/>
    </sheetView>
  </sheetViews>
  <sheetFormatPr defaultColWidth="7.25" defaultRowHeight="37" customHeight="1"/>
  <cols>
    <col min="1" max="7" width="7.25" style="1" customWidth="1"/>
    <col min="8" max="8" width="1.75" style="1" customWidth="1"/>
    <col min="9" max="14" width="11.75" style="1" customWidth="1"/>
    <col min="15" max="16382" width="7.25" style="1" customWidth="1"/>
    <col min="16383" max="16384" width="7.2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14" t="s">
        <v>4</v>
      </c>
      <c r="J2" s="14"/>
      <c r="K2" s="14"/>
      <c r="L2" s="14"/>
      <c r="M2" s="14"/>
      <c r="N2" s="14"/>
    </row>
    <row r="3" customHeight="1" spans="1:14">
      <c r="A3" s="8"/>
      <c r="B3" s="9" t="s">
        <v>5</v>
      </c>
      <c r="C3" s="9"/>
      <c r="D3" s="9"/>
      <c r="E3" s="9"/>
      <c r="F3" s="9"/>
      <c r="G3" s="9"/>
      <c r="H3" s="10"/>
      <c r="I3" s="15" t="s">
        <v>6</v>
      </c>
      <c r="J3" s="15" t="s">
        <v>7</v>
      </c>
      <c r="K3" s="15" t="s">
        <v>6</v>
      </c>
      <c r="L3" s="15" t="s">
        <v>6</v>
      </c>
      <c r="M3" s="15" t="s">
        <v>7</v>
      </c>
      <c r="N3" s="15" t="s">
        <v>7</v>
      </c>
    </row>
    <row r="4" customHeight="1" spans="1:14">
      <c r="A4" s="8"/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0"/>
      <c r="I4" s="10">
        <v>120</v>
      </c>
      <c r="J4" s="10">
        <v>130</v>
      </c>
      <c r="K4" s="10">
        <v>140</v>
      </c>
      <c r="L4" s="10">
        <v>150</v>
      </c>
      <c r="M4" s="10">
        <v>160</v>
      </c>
      <c r="N4" s="16">
        <v>170</v>
      </c>
    </row>
    <row r="5" customHeight="1" spans="1:14">
      <c r="A5" s="11" t="s">
        <v>14</v>
      </c>
      <c r="B5" s="11">
        <f t="shared" ref="B5:B7" si="0">C5-4</f>
        <v>53</v>
      </c>
      <c r="C5" s="11">
        <v>57</v>
      </c>
      <c r="D5" s="11">
        <f t="shared" ref="D5:G5" si="1">C5+4</f>
        <v>61</v>
      </c>
      <c r="E5" s="11">
        <f t="shared" si="1"/>
        <v>65</v>
      </c>
      <c r="F5" s="11">
        <f t="shared" si="1"/>
        <v>69</v>
      </c>
      <c r="G5" s="11">
        <f t="shared" si="1"/>
        <v>73</v>
      </c>
      <c r="H5" s="10"/>
      <c r="I5" s="17" t="s">
        <v>15</v>
      </c>
      <c r="J5" s="17" t="s">
        <v>16</v>
      </c>
      <c r="K5" s="17" t="s">
        <v>17</v>
      </c>
      <c r="L5" s="17" t="s">
        <v>16</v>
      </c>
      <c r="M5" s="17" t="s">
        <v>18</v>
      </c>
      <c r="N5" s="18" t="s">
        <v>16</v>
      </c>
    </row>
    <row r="6" customHeight="1" spans="1:14">
      <c r="A6" s="11" t="s">
        <v>19</v>
      </c>
      <c r="B6" s="11">
        <f t="shared" si="0"/>
        <v>90</v>
      </c>
      <c r="C6" s="11">
        <v>94</v>
      </c>
      <c r="D6" s="11">
        <f>C6+4</f>
        <v>98</v>
      </c>
      <c r="E6" s="11">
        <f t="shared" ref="E6:G6" si="2">D6+6</f>
        <v>104</v>
      </c>
      <c r="F6" s="11">
        <f t="shared" si="2"/>
        <v>110</v>
      </c>
      <c r="G6" s="11">
        <f t="shared" si="2"/>
        <v>116</v>
      </c>
      <c r="H6" s="10"/>
      <c r="I6" s="17" t="s">
        <v>20</v>
      </c>
      <c r="J6" s="17" t="s">
        <v>15</v>
      </c>
      <c r="K6" s="17" t="s">
        <v>21</v>
      </c>
      <c r="L6" s="17" t="s">
        <v>18</v>
      </c>
      <c r="M6" s="17" t="s">
        <v>22</v>
      </c>
      <c r="N6" s="19" t="s">
        <v>18</v>
      </c>
    </row>
    <row r="7" customHeight="1" spans="1:14">
      <c r="A7" s="11" t="s">
        <v>23</v>
      </c>
      <c r="B7" s="11">
        <f t="shared" si="0"/>
        <v>88</v>
      </c>
      <c r="C7" s="11">
        <v>92</v>
      </c>
      <c r="D7" s="11">
        <f>C7+4</f>
        <v>96</v>
      </c>
      <c r="E7" s="11">
        <f t="shared" ref="E7:G7" si="3">D7+6</f>
        <v>102</v>
      </c>
      <c r="F7" s="11">
        <f t="shared" si="3"/>
        <v>108</v>
      </c>
      <c r="G7" s="11">
        <f t="shared" si="3"/>
        <v>114</v>
      </c>
      <c r="H7" s="10"/>
      <c r="I7" s="17" t="s">
        <v>21</v>
      </c>
      <c r="J7" s="17" t="s">
        <v>17</v>
      </c>
      <c r="K7" s="17" t="s">
        <v>18</v>
      </c>
      <c r="L7" s="17" t="s">
        <v>17</v>
      </c>
      <c r="M7" s="17" t="s">
        <v>18</v>
      </c>
      <c r="N7" s="19" t="s">
        <v>22</v>
      </c>
    </row>
    <row r="8" customHeight="1" spans="1:14">
      <c r="A8" s="11" t="s">
        <v>24</v>
      </c>
      <c r="B8" s="11">
        <f>C8-1.5</f>
        <v>47.5</v>
      </c>
      <c r="C8" s="11">
        <v>49</v>
      </c>
      <c r="D8" s="11">
        <f t="shared" ref="D8:G8" si="4">C8+1.5</f>
        <v>50.5</v>
      </c>
      <c r="E8" s="11">
        <f t="shared" si="4"/>
        <v>52</v>
      </c>
      <c r="F8" s="11">
        <f t="shared" si="4"/>
        <v>53.5</v>
      </c>
      <c r="G8" s="11">
        <f t="shared" si="4"/>
        <v>55</v>
      </c>
      <c r="H8" s="10"/>
      <c r="I8" s="17" t="s">
        <v>25</v>
      </c>
      <c r="J8" s="17" t="s">
        <v>26</v>
      </c>
      <c r="K8" s="17" t="s">
        <v>27</v>
      </c>
      <c r="L8" s="17" t="s">
        <v>25</v>
      </c>
      <c r="M8" s="17" t="s">
        <v>27</v>
      </c>
      <c r="N8" s="18" t="s">
        <v>28</v>
      </c>
    </row>
    <row r="9" customHeight="1" spans="1:14">
      <c r="A9" s="11" t="s">
        <v>29</v>
      </c>
      <c r="B9" s="11">
        <f>C9-4.5</f>
        <v>61</v>
      </c>
      <c r="C9" s="11">
        <v>65.5</v>
      </c>
      <c r="D9" s="11">
        <f t="shared" ref="D9:G9" si="5">C9+4.5</f>
        <v>70</v>
      </c>
      <c r="E9" s="11">
        <f t="shared" si="5"/>
        <v>74.5</v>
      </c>
      <c r="F9" s="11">
        <f t="shared" si="5"/>
        <v>79</v>
      </c>
      <c r="G9" s="11">
        <f t="shared" si="5"/>
        <v>83.5</v>
      </c>
      <c r="H9" s="10"/>
      <c r="I9" s="17" t="s">
        <v>30</v>
      </c>
      <c r="J9" s="17" t="s">
        <v>22</v>
      </c>
      <c r="K9" s="17" t="s">
        <v>18</v>
      </c>
      <c r="L9" s="17" t="s">
        <v>17</v>
      </c>
      <c r="M9" s="17" t="s">
        <v>17</v>
      </c>
      <c r="N9" s="18" t="s">
        <v>16</v>
      </c>
    </row>
    <row r="10" customHeight="1" spans="1:14">
      <c r="A10" s="11" t="s">
        <v>31</v>
      </c>
      <c r="B10" s="11">
        <f>C10-0.8</f>
        <v>19.2</v>
      </c>
      <c r="C10" s="11">
        <v>20</v>
      </c>
      <c r="D10" s="11">
        <f>C10+0.8</f>
        <v>20.8</v>
      </c>
      <c r="E10" s="11">
        <f t="shared" ref="E10:G10" si="6">D10+1.2</f>
        <v>22</v>
      </c>
      <c r="F10" s="11">
        <f t="shared" si="6"/>
        <v>23.2</v>
      </c>
      <c r="G10" s="11">
        <f t="shared" si="6"/>
        <v>24.4</v>
      </c>
      <c r="H10" s="10"/>
      <c r="I10" s="17" t="s">
        <v>18</v>
      </c>
      <c r="J10" s="17" t="s">
        <v>32</v>
      </c>
      <c r="K10" s="17" t="s">
        <v>33</v>
      </c>
      <c r="L10" s="17" t="s">
        <v>18</v>
      </c>
      <c r="M10" s="17" t="s">
        <v>18</v>
      </c>
      <c r="N10" s="19" t="s">
        <v>34</v>
      </c>
    </row>
    <row r="11" customHeight="1" spans="1:14">
      <c r="A11" s="11" t="s">
        <v>35</v>
      </c>
      <c r="B11" s="11">
        <f>C11-0.2</f>
        <v>12.3</v>
      </c>
      <c r="C11" s="11">
        <v>12.5</v>
      </c>
      <c r="D11" s="11">
        <f>C11+0.2</f>
        <v>12.7</v>
      </c>
      <c r="E11" s="11">
        <f t="shared" ref="E11:G11" si="7">D11+0.4</f>
        <v>13.1</v>
      </c>
      <c r="F11" s="11">
        <f t="shared" si="7"/>
        <v>13.5</v>
      </c>
      <c r="G11" s="11">
        <f t="shared" si="7"/>
        <v>13.9</v>
      </c>
      <c r="H11" s="10"/>
      <c r="I11" s="17" t="s">
        <v>27</v>
      </c>
      <c r="J11" s="17" t="s">
        <v>17</v>
      </c>
      <c r="K11" s="17" t="s">
        <v>36</v>
      </c>
      <c r="L11" s="17" t="s">
        <v>37</v>
      </c>
      <c r="M11" s="17" t="s">
        <v>27</v>
      </c>
      <c r="N11" s="19" t="s">
        <v>38</v>
      </c>
    </row>
    <row r="12" customHeight="1" spans="1:14">
      <c r="A12" s="12" t="s">
        <v>39</v>
      </c>
      <c r="B12" s="11">
        <f>C12-0.8</f>
        <v>32.2</v>
      </c>
      <c r="C12" s="11">
        <v>33</v>
      </c>
      <c r="D12" s="11">
        <f t="shared" ref="D12:G12" si="8">C12+0.8</f>
        <v>33.8</v>
      </c>
      <c r="E12" s="11">
        <f t="shared" si="8"/>
        <v>34.6</v>
      </c>
      <c r="F12" s="11">
        <f t="shared" si="8"/>
        <v>35.4</v>
      </c>
      <c r="G12" s="11">
        <f t="shared" si="8"/>
        <v>36.2</v>
      </c>
      <c r="H12" s="10"/>
      <c r="I12" s="17" t="s">
        <v>18</v>
      </c>
      <c r="J12" s="17" t="s">
        <v>17</v>
      </c>
      <c r="K12" s="17" t="s">
        <v>17</v>
      </c>
      <c r="L12" s="17" t="s">
        <v>27</v>
      </c>
      <c r="M12" s="17" t="s">
        <v>34</v>
      </c>
      <c r="N12" s="19" t="s">
        <v>18</v>
      </c>
    </row>
    <row r="13" customHeight="1" spans="1:14">
      <c r="A13" s="12" t="s">
        <v>40</v>
      </c>
      <c r="B13" s="11">
        <f>C13-0.5</f>
        <v>24.5</v>
      </c>
      <c r="C13" s="11">
        <v>25</v>
      </c>
      <c r="D13" s="11">
        <f t="shared" ref="D13:G13" si="9">C13+0.75</f>
        <v>25.75</v>
      </c>
      <c r="E13" s="11">
        <f t="shared" si="9"/>
        <v>26.5</v>
      </c>
      <c r="F13" s="11">
        <f t="shared" si="9"/>
        <v>27.25</v>
      </c>
      <c r="G13" s="11">
        <f t="shared" si="9"/>
        <v>28</v>
      </c>
      <c r="H13" s="10"/>
      <c r="I13" s="17" t="s">
        <v>41</v>
      </c>
      <c r="J13" s="17" t="s">
        <v>18</v>
      </c>
      <c r="K13" s="17" t="s">
        <v>27</v>
      </c>
      <c r="L13" s="17" t="s">
        <v>18</v>
      </c>
      <c r="M13" s="17" t="s">
        <v>27</v>
      </c>
      <c r="N13" s="19" t="s">
        <v>17</v>
      </c>
    </row>
    <row r="14" customHeight="1" spans="1: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0"/>
    </row>
  </sheetData>
  <mergeCells count="7">
    <mergeCell ref="A1:N1"/>
    <mergeCell ref="B2:D2"/>
    <mergeCell ref="E2:G2"/>
    <mergeCell ref="I2:N2"/>
    <mergeCell ref="B3:G3"/>
    <mergeCell ref="A3:A4"/>
    <mergeCell ref="H2:H1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2023-07-28T08:32:00Z</cp:lastPrinted>
  <dcterms:modified xsi:type="dcterms:W3CDTF">2024-09-29T03:39:52Z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