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280" tabRatio="727" activeTab="2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17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</externalReference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<sst xmlns="http://schemas.openxmlformats.org/spreadsheetml/2006/main" count="1388" uniqueCount="410">
  <si>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</si>
  <si>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</si>
  <si>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</si>
  <si>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</si>
  <si>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</si>
  <si>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</si>
  <si>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</si>
  <si>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</si>
  <si>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</si>
  <si>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</si>
  <si>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</si>
  <si>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</si>
  <si>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</si>
  <si>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</si>
  <si>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</si>
  <si>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</si>
  <si>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</si>
  <si>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</si>
  <si>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</si>
  <si>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</si>
  <si>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</si>
  <si>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</si>
  <si>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</si>
  <si>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</si>
  <si>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</si>
  <si>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</si>
  <si>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</si>
  <si>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</si>
  <si>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</si>
  <si>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</si>
  <si>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</si>
  <si>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</si>
  <si>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</si>
  <si>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</si>
  <si>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</si>
  <si>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</si>
  <si>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</si>
  <si>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</si>
  <si>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</si>
  <si>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</si>
  <si>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</si>
  <si>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</si>
  <si>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</si>
  <si>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</si>
  <si>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</si>
  <si>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</si>
  <si>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</si>
  <si>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</si>
  <si>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</si>
  <si>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</si>
  <si>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</si>
  <si>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</si>
  <si>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</si>
  <si>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</si>
  <si>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</si>
  <si>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</si>
  <si>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</si>
  <si>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</si>
  <si>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</si>
  <si>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鸿鑫智能管理有限公司</t>
  </si>
  <si>
    <t>订单基础信息</t>
  </si>
  <si>
    <t>生产•出货进度</t>
  </si>
  <si>
    <t>指示•确认资料</t>
  </si>
  <si>
    <t>款号</t>
  </si>
  <si>
    <t>TAMMAM92540</t>
  </si>
  <si>
    <t>合同交期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</si>
  <si>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</si>
  <si>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</si>
  <si>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</si>
  <si>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</si>
  <si>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</si>
  <si>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</si>
  <si>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</si>
  <si>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</si>
  <si>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</si>
  <si>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</si>
  <si>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</si>
  <si>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</si>
  <si>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</si>
  <si>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</si>
  <si>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CGDD24040900002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</si>
  <si>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</si>
  <si>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</si>
  <si>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</si>
  <si>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</si>
  <si>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</si>
  <si>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</si>
  <si>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</si>
  <si>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</si>
  <si>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</si>
  <si>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</si>
  <si>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</si>
  <si>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</si>
  <si>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</si>
  <si>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</si>
  <si>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</si>
  <si>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</si>
  <si>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</si>
  <si>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</si>
  <si>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</si>
  <si>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</si>
  <si>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</si>
  <si>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</si>
  <si>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</si>
  <si>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</si>
  <si>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</si>
  <si>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</si>
  <si>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</si>
  <si>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</si>
  <si>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</si>
  <si>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</si>
  <si>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</si>
  <si>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</si>
  <si>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</si>
  <si>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</si>
  <si>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</si>
  <si>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</si>
  <si>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</si>
  <si>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M10件</t>
  </si>
  <si>
    <t>米色</t>
  </si>
  <si>
    <t>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</si>
  <si>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</si>
  <si>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</si>
  <si>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</si>
  <si>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</si>
  <si>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</si>
  <si>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1：点位笔印</t>
  </si>
  <si>
    <t>2：线头</t>
  </si>
  <si>
    <t>3：脏污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</si>
  <si>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</si>
  <si>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</si>
  <si>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</si>
  <si>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</si>
  <si>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</si>
  <si>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</si>
  <si>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</si>
  <si>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</si>
  <si>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</si>
  <si>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</si>
  <si>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</si>
  <si>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冯丽丽</t>
  </si>
  <si>
    <t>【整改结果】</t>
  </si>
  <si>
    <t>复核时间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</si>
  <si>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</si>
  <si>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</si>
  <si>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</si>
  <si>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</si>
  <si>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 xml:space="preserve">黑色：S码/10件  M码/10件 米色：L码/10件 XL码/10件 原木色： XXL码/10件 </t>
  </si>
  <si>
    <t>线头：3</t>
  </si>
  <si>
    <t>脏污：1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</si>
  <si>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</si>
  <si>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</si>
  <si>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</si>
  <si>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</si>
  <si>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2:笔印</t>
  </si>
  <si>
    <t>3:污渍</t>
  </si>
  <si>
    <t>【整改的严重缺陷及整改复核时间】</t>
  </si>
  <si>
    <t>任小刚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</si>
  <si>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</si>
  <si>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</si>
  <si>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</si>
  <si>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</si>
  <si>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</si>
  <si>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</si>
  <si>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</si>
  <si>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</si>
  <si>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</si>
  <si>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</si>
  <si>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</si>
  <si>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</si>
  <si>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</si>
  <si>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</si>
  <si>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</si>
  <si>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</si>
  <si>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</si>
  <si>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</si>
  <si>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</si>
  <si>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</si>
  <si>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</si>
  <si>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</si>
  <si>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</si>
  <si>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</si>
  <si>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</si>
  <si>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</si>
  <si>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</si>
  <si>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</si>
  <si>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</si>
  <si>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</si>
  <si>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</si>
  <si>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</si>
  <si>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</si>
  <si>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原木色</t>
  </si>
  <si>
    <t>情况说明：</t>
  </si>
  <si>
    <t xml:space="preserve">【问题点描述】  </t>
  </si>
  <si>
    <t>1：笔印   2件</t>
  </si>
  <si>
    <t>2：污渍   1件</t>
  </si>
  <si>
    <t>3: 线头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</si>
  <si>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</si>
  <si>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</si>
  <si>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</si>
  <si>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</si>
  <si>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</si>
  <si>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</si>
  <si>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</si>
  <si>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</si>
  <si>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</si>
  <si>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探路者产品规格表</t>
  </si>
  <si>
    <t>单位：CM</t>
  </si>
  <si>
    <t>工厂</t>
  </si>
  <si>
    <t>滕圣</t>
  </si>
  <si>
    <t>日期：</t>
  </si>
  <si>
    <t>产品代码</t>
  </si>
  <si>
    <t>款号：</t>
  </si>
  <si>
    <t>规格表</t>
  </si>
  <si>
    <t>腾圣-穆棱鸿鑫</t>
  </si>
  <si>
    <t xml:space="preserve">                号型</t>
  </si>
  <si>
    <t>XS</t>
  </si>
  <si>
    <t>XXXL</t>
  </si>
  <si>
    <t>黑色S</t>
  </si>
  <si>
    <t>黑色M</t>
  </si>
  <si>
    <t>原木L</t>
  </si>
  <si>
    <t>原木XXL</t>
  </si>
  <si>
    <t>米白XXL</t>
  </si>
  <si>
    <t>部位名称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</si>
  <si>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</si>
  <si>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</si>
  <si>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</si>
  <si>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</si>
  <si>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</si>
  <si>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</si>
  <si>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</si>
  <si>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</si>
  <si>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</t>
  </si>
  <si>
    <t>+0.5/0</t>
  </si>
  <si>
    <t>+0.3/+0.2</t>
  </si>
  <si>
    <t>0/0</t>
  </si>
  <si>
    <t>+0.5/+0.3</t>
  </si>
  <si>
    <t>内裆长</t>
  </si>
  <si>
    <t>+0.3/0</t>
  </si>
  <si>
    <t>0/+0</t>
  </si>
  <si>
    <t>-0.5/-0.2</t>
  </si>
  <si>
    <t>腰围（平量）</t>
  </si>
  <si>
    <t>0/-0.2</t>
  </si>
  <si>
    <t>+0.2/-0.2</t>
  </si>
  <si>
    <t>腰围（拉量）</t>
  </si>
  <si>
    <t>+0.3/0.2</t>
  </si>
  <si>
    <t>+0.5/+0.5</t>
  </si>
  <si>
    <t>臀围</t>
  </si>
  <si>
    <t>腿围/2</t>
  </si>
  <si>
    <t>+0.2/0</t>
  </si>
  <si>
    <t>-0.2/0</t>
  </si>
  <si>
    <t>0.2/+0.2</t>
  </si>
  <si>
    <t>膝围/2</t>
  </si>
  <si>
    <t>+0.5/+0.2</t>
  </si>
  <si>
    <r>
      <rPr>
        <sz val="12"/>
        <rFont val="仿宋_GB2312"/>
        <charset val="134"/>
      </rPr>
      <t>脚口/2</t>
    </r>
    <r>
      <rPr>
        <sz val="12"/>
        <rFont val="Microsoft YaHei UI"/>
        <charset val="134"/>
      </rPr>
      <t>平</t>
    </r>
  </si>
  <si>
    <t>0/+0.2</t>
  </si>
  <si>
    <t>-0.1/0</t>
  </si>
  <si>
    <t>+0.1/-0.3</t>
  </si>
  <si>
    <t>+0.3/+0.1</t>
  </si>
  <si>
    <r>
      <rPr>
        <sz val="12"/>
        <rFont val="仿宋_GB2312"/>
        <charset val="134"/>
      </rPr>
      <t>脚口/2</t>
    </r>
    <r>
      <rPr>
        <sz val="12"/>
        <rFont val="Microsoft YaHei UI"/>
        <charset val="134"/>
      </rPr>
      <t>拉</t>
    </r>
  </si>
  <si>
    <t>前裆长 含腰</t>
  </si>
  <si>
    <t>-0.5/-0.5</t>
  </si>
  <si>
    <t>后裆长 含腰</t>
  </si>
  <si>
    <t>+0.1/0</t>
  </si>
  <si>
    <t>前门襟长（不含腰）</t>
  </si>
  <si>
    <t>0.2/0</t>
  </si>
  <si>
    <t>前插袋开口</t>
  </si>
  <si>
    <t>后插袋开口</t>
  </si>
  <si>
    <t>腰高</t>
  </si>
  <si>
    <t>脚口高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</si>
  <si>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</si>
  <si>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</si>
  <si>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</si>
  <si>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</si>
  <si>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 xml:space="preserve">黑色L </t>
  </si>
  <si>
    <t>原木XL</t>
  </si>
  <si>
    <t xml:space="preserve">黑色M </t>
  </si>
  <si>
    <t xml:space="preserve">原木M </t>
  </si>
  <si>
    <t xml:space="preserve">原木XL </t>
  </si>
  <si>
    <t xml:space="preserve">米白XL </t>
  </si>
  <si>
    <t>+0.3/+0.3</t>
  </si>
  <si>
    <t>-0.3/-0.2</t>
  </si>
  <si>
    <t>+0.5/+0.1</t>
  </si>
  <si>
    <t>0/+0.3</t>
  </si>
  <si>
    <t>-0.1/0.1</t>
  </si>
  <si>
    <t>+0.5/0.1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</si>
  <si>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</si>
  <si>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</si>
  <si>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</si>
  <si>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</si>
  <si>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</si>
  <si>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</si>
  <si>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</si>
  <si>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</si>
  <si>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</si>
  <si>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</si>
  <si>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</si>
  <si>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</si>
  <si>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</si>
  <si>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</si>
  <si>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</si>
  <si>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</si>
  <si>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</si>
  <si>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3/17</t>
  </si>
  <si>
    <t>FW11640</t>
  </si>
  <si>
    <t>台华</t>
  </si>
  <si>
    <t>8/17</t>
  </si>
  <si>
    <t>6/17</t>
  </si>
  <si>
    <t>4/17</t>
  </si>
  <si>
    <t>2/2</t>
  </si>
  <si>
    <t>1/2R1</t>
  </si>
  <si>
    <t>1/5R1</t>
  </si>
  <si>
    <t>2/5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</si>
  <si>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</si>
  <si>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</si>
  <si>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</si>
  <si>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</si>
  <si>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</si>
  <si>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</si>
  <si>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</si>
  <si>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</si>
  <si>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</si>
  <si>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</si>
  <si>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原木</t>
  </si>
  <si>
    <t>5/5</t>
  </si>
  <si>
    <t>米白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</si>
  <si>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</si>
  <si>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</si>
  <si>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</si>
  <si>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</si>
  <si>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</si>
  <si>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</si>
  <si>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</si>
  <si>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</si>
  <si>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</si>
  <si>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</si>
  <si>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</si>
  <si>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>大身面料</t>
  </si>
  <si>
    <t>FK00590</t>
  </si>
  <si>
    <t xml:space="preserve">涤纶超轻网眼 </t>
  </si>
  <si>
    <t>新颜</t>
  </si>
  <si>
    <t>QY00024</t>
  </si>
  <si>
    <t xml:space="preserve">TOREAD logo普通漆气眼(0.4CM) </t>
  </si>
  <si>
    <t>伟星</t>
  </si>
  <si>
    <t>CS00077</t>
  </si>
  <si>
    <t xml:space="preserve">色纱金属头抽绳 </t>
  </si>
  <si>
    <t>天路达</t>
  </si>
  <si>
    <t>物料5</t>
  </si>
  <si>
    <t>物料6</t>
  </si>
  <si>
    <t>物料7</t>
  </si>
  <si>
    <t>物料8</t>
  </si>
  <si>
    <t>KE00639</t>
  </si>
  <si>
    <t xml:space="preserve">3#尼龙闭尾反装，TD002拉头，不含上下止，拉头顺色 </t>
  </si>
  <si>
    <t xml:space="preserve">KEE </t>
  </si>
  <si>
    <t>KE00010</t>
  </si>
  <si>
    <t xml:space="preserve">3#尼龙闭尾反装，DABLH拉头，不含上下止 </t>
  </si>
  <si>
    <t>KEE</t>
  </si>
  <si>
    <t>ZY00367</t>
  </si>
  <si>
    <t xml:space="preserve">TOREAD厚板纹路凸起烫标 </t>
  </si>
  <si>
    <t>川海</t>
  </si>
  <si>
    <t>衬</t>
  </si>
  <si>
    <t>厂供</t>
  </si>
  <si>
    <t>物料9</t>
  </si>
  <si>
    <t>物料10</t>
  </si>
  <si>
    <t>物料11</t>
  </si>
  <si>
    <t>物料12</t>
  </si>
  <si>
    <t>G14FWSJ009-737</t>
  </si>
  <si>
    <t>松紧带4cm  /3cm  (加厚）</t>
  </si>
  <si>
    <t>美展欧</t>
  </si>
  <si>
    <t>G20SSZM011</t>
  </si>
  <si>
    <t>TOREAD主唛/ZZM019/竖向尺码标</t>
  </si>
  <si>
    <t>常美</t>
  </si>
  <si>
    <t>G20SSZM010-</t>
  </si>
  <si>
    <t>TOREAD主唛/ZZM018/裤子主唛（下装）</t>
  </si>
  <si>
    <t xml:space="preserve">BZ00035-001/'ZK00136-713
</t>
  </si>
  <si>
    <t>洗标/吊粒</t>
  </si>
  <si>
    <t>宝绅</t>
  </si>
  <si>
    <t>松紧带4cm/3cm     (加厚）</t>
  </si>
  <si>
    <t>制表时间：2024/6/19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</si>
  <si>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</si>
  <si>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</si>
  <si>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</si>
  <si>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</si>
  <si>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</si>
  <si>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</si>
  <si>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</si>
  <si>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</si>
  <si>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</si>
  <si>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</si>
  <si>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</si>
  <si>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</si>
  <si>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</si>
  <si>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</si>
  <si>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</si>
  <si>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</si>
  <si>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后兜上</t>
  </si>
  <si>
    <t xml:space="preserve">厚板纹路凸起烫标
</t>
  </si>
  <si>
    <t>洗测2次</t>
  </si>
  <si>
    <t>洗测3次</t>
  </si>
  <si>
    <t>洗测4次</t>
  </si>
  <si>
    <t>制表时间：5/25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</si>
  <si>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</si>
  <si>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 </t>
  </si>
  <si>
    <t>TOREAD - 织带类缩率测试报告登记表</t>
  </si>
  <si>
    <t>气烫缩</t>
  </si>
  <si>
    <t>经向百分比</t>
  </si>
  <si>
    <t>橡筋4cm</t>
  </si>
  <si>
    <t>橡筋3cm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</si>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</sst>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2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微软雅黑"/>
      <charset val="134"/>
    </font>
    <font>
      <b/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2"/>
      <name val="Microsoft YaHei UI"/>
      <charset val="134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0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8" borderId="8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90" applyNumberFormat="0" applyAlignment="0" applyProtection="0">
      <alignment vertical="center"/>
    </xf>
    <xf numFmtId="0" fontId="53" fillId="10" borderId="91" applyNumberFormat="0" applyAlignment="0" applyProtection="0">
      <alignment vertical="center"/>
    </xf>
    <xf numFmtId="0" fontId="54" fillId="10" borderId="90" applyNumberFormat="0" applyAlignment="0" applyProtection="0">
      <alignment vertical="center"/>
    </xf>
    <xf numFmtId="0" fontId="55" fillId="11" borderId="92" applyNumberFormat="0" applyAlignment="0" applyProtection="0">
      <alignment vertical="center"/>
    </xf>
    <xf numFmtId="0" fontId="56" fillId="0" borderId="93" applyNumberFormat="0" applyFill="0" applyAlignment="0" applyProtection="0">
      <alignment vertical="center"/>
    </xf>
    <xf numFmtId="0" fontId="57" fillId="0" borderId="94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3" fillId="0" borderId="0">
      <alignment vertical="top"/>
    </xf>
    <xf numFmtId="0" fontId="64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8" fillId="52" borderId="0" applyNumberFormat="0" applyBorder="0" applyAlignment="0" applyProtection="0">
      <alignment vertical="center"/>
    </xf>
    <xf numFmtId="0" fontId="68" fillId="53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73" fillId="56" borderId="96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7" fillId="0" borderId="98" applyNumberFormat="0" applyFill="0" applyAlignment="0" applyProtection="0">
      <alignment vertical="center"/>
    </xf>
    <xf numFmtId="0" fontId="78" fillId="0" borderId="9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80" fillId="0" borderId="100" applyNumberFormat="0" applyFill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176" fontId="64" fillId="0" borderId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83" fillId="0" borderId="0">
      <alignment horizontal="center"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69" fillId="52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56" borderId="96" applyNumberFormat="0" applyAlignment="0" applyProtection="0">
      <alignment vertical="center"/>
    </xf>
    <xf numFmtId="0" fontId="89" fillId="57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1" fillId="58" borderId="101" applyNumberFormat="0" applyFont="0" applyAlignment="0" applyProtection="0">
      <alignment vertical="center"/>
    </xf>
    <xf numFmtId="0" fontId="91" fillId="58" borderId="101" applyNumberFormat="0" applyFont="0" applyAlignment="0" applyProtection="0">
      <alignment vertical="center"/>
    </xf>
    <xf numFmtId="0" fontId="91" fillId="58" borderId="101" applyNumberFormat="0" applyFont="0" applyAlignment="0" applyProtection="0">
      <alignment vertical="center"/>
    </xf>
    <xf numFmtId="0" fontId="92" fillId="0" borderId="100" applyNumberFormat="0" applyFill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93" fillId="0" borderId="0" applyFont="0" applyFill="0" applyBorder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94" fillId="58" borderId="101" applyNumberFormat="0" applyFont="0" applyAlignment="0" applyProtection="0">
      <alignment vertical="center"/>
    </xf>
    <xf numFmtId="0" fontId="76" fillId="0" borderId="97" applyNumberFormat="0" applyFill="0" applyAlignment="0" applyProtection="0">
      <alignment vertical="center"/>
    </xf>
    <xf numFmtId="0" fontId="77" fillId="0" borderId="98" applyNumberFormat="0" applyFill="0" applyAlignment="0" applyProtection="0">
      <alignment vertical="center"/>
    </xf>
    <xf numFmtId="0" fontId="78" fillId="0" borderId="99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6" fillId="0" borderId="97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7" fillId="0" borderId="98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9" fillId="0" borderId="0">
      <alignment vertical="center"/>
    </xf>
    <xf numFmtId="0" fontId="100" fillId="0" borderId="0" applyNumberFormat="0" applyFill="0" applyBorder="0" applyAlignment="0" applyProtection="0">
      <alignment vertical="top"/>
      <protection locked="0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65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5" fillId="0" borderId="0" applyProtection="0">
      <alignment vertical="center"/>
    </xf>
    <xf numFmtId="0" fontId="30" fillId="0" borderId="0" applyProtection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65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 applyProtection="0">
      <alignment vertical="top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30" fillId="0" borderId="0">
      <alignment vertical="top"/>
    </xf>
    <xf numFmtId="0" fontId="65" fillId="0" borderId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top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65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04" fillId="0" borderId="0">
      <alignment vertical="center"/>
    </xf>
    <xf numFmtId="0" fontId="105" fillId="55" borderId="102" applyNumberFormat="0" applyAlignment="0" applyProtection="0">
      <alignment vertical="center"/>
    </xf>
    <xf numFmtId="0" fontId="105" fillId="55" borderId="102" applyNumberFormat="0" applyAlignment="0" applyProtection="0">
      <alignment vertical="center"/>
    </xf>
    <xf numFmtId="0" fontId="105" fillId="55" borderId="102" applyNumberFormat="0" applyAlignment="0" applyProtection="0">
      <alignment vertical="center"/>
    </xf>
    <xf numFmtId="0" fontId="106" fillId="38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3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49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0" fillId="54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7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5" fillId="39" borderId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0" fontId="108" fillId="0" borderId="103" applyNumberFormat="0" applyFill="0" applyAlignment="0" applyProtection="0">
      <alignment vertical="center"/>
    </xf>
    <xf numFmtId="40" fontId="99" fillId="0" borderId="0" applyFont="0" applyFill="0" applyBorder="0" applyAlignment="0" applyProtection="0">
      <alignment vertical="center"/>
    </xf>
    <xf numFmtId="38" fontId="99" fillId="0" borderId="0" applyFont="0" applyFill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9" fillId="38" borderId="0" applyNumberFormat="0" applyBorder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85" fillId="0" borderId="103" applyNumberFormat="0" applyFill="0" applyAlignment="0" applyProtection="0">
      <alignment vertical="center"/>
    </xf>
    <xf numFmtId="0" fontId="85" fillId="0" borderId="103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0" fillId="0" borderId="103" applyNumberFormat="0" applyFill="0" applyAlignment="0" applyProtection="0">
      <alignment vertical="center"/>
    </xf>
    <xf numFmtId="0" fontId="110" fillId="0" borderId="103" applyNumberFormat="0" applyFill="0" applyAlignment="0" applyProtection="0">
      <alignment vertical="center"/>
    </xf>
    <xf numFmtId="0" fontId="110" fillId="0" borderId="103" applyNumberFormat="0" applyFill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65" fillId="0" borderId="0">
      <alignment vertical="center"/>
    </xf>
    <xf numFmtId="0" fontId="72" fillId="55" borderId="95" applyNumberFormat="0" applyAlignment="0" applyProtection="0">
      <alignment vertical="center"/>
    </xf>
    <xf numFmtId="0" fontId="72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1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65" fillId="0" borderId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112" fillId="55" borderId="95" applyNumberFormat="0" applyAlignment="0" applyProtection="0">
      <alignment vertical="center"/>
    </xf>
    <xf numFmtId="0" fontId="7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3" fillId="56" borderId="96" applyNumberFormat="0" applyAlignment="0" applyProtection="0">
      <alignment vertical="center"/>
    </xf>
    <xf numFmtId="0" fontId="114" fillId="0" borderId="97" applyNumberFormat="0" applyFill="0" applyAlignment="0" applyProtection="0">
      <alignment vertical="center"/>
    </xf>
    <xf numFmtId="0" fontId="115" fillId="0" borderId="98" applyNumberFormat="0" applyFill="0" applyAlignment="0" applyProtection="0">
      <alignment vertical="center"/>
    </xf>
    <xf numFmtId="0" fontId="116" fillId="0" borderId="9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7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19" fillId="0" borderId="100" applyNumberFormat="0" applyFill="0" applyAlignment="0" applyProtection="0">
      <alignment vertical="center"/>
    </xf>
    <xf numFmtId="0" fontId="80" fillId="0" borderId="100" applyNumberFormat="0" applyFill="0" applyAlignment="0" applyProtection="0">
      <alignment vertical="center"/>
    </xf>
    <xf numFmtId="0" fontId="65" fillId="0" borderId="0">
      <alignment vertical="center"/>
    </xf>
    <xf numFmtId="0" fontId="120" fillId="3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2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3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48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49" borderId="0" applyNumberFormat="0" applyBorder="0" applyAlignment="0" applyProtection="0">
      <alignment vertical="center"/>
    </xf>
    <xf numFmtId="0" fontId="65" fillId="0" borderId="0">
      <alignment vertical="center"/>
    </xf>
    <xf numFmtId="0" fontId="68" fillId="54" borderId="0" applyNumberFormat="0" applyBorder="0" applyAlignment="0" applyProtection="0">
      <alignment vertical="center"/>
    </xf>
    <xf numFmtId="0" fontId="65" fillId="0" borderId="0">
      <alignment vertical="center"/>
    </xf>
    <xf numFmtId="0" fontId="121" fillId="42" borderId="95" applyNumberFormat="0" applyAlignment="0" applyProtection="0">
      <alignment vertical="center"/>
    </xf>
    <xf numFmtId="0" fontId="121" fillId="42" borderId="95" applyNumberFormat="0" applyAlignment="0" applyProtection="0">
      <alignment vertical="center"/>
    </xf>
    <xf numFmtId="0" fontId="121" fillId="42" borderId="95" applyNumberFormat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81" fillId="57" borderId="0" applyNumberFormat="0" applyBorder="0" applyAlignment="0" applyProtection="0">
      <alignment vertical="center"/>
    </xf>
    <xf numFmtId="0" fontId="81" fillId="57" borderId="0" applyNumberFormat="0" applyBorder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65" fillId="0" borderId="0">
      <alignment vertical="center"/>
    </xf>
    <xf numFmtId="0" fontId="82" fillId="55" borderId="102" applyNumberFormat="0" applyAlignment="0" applyProtection="0">
      <alignment vertical="center"/>
    </xf>
    <xf numFmtId="0" fontId="82" fillId="55" borderId="102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65" fillId="0" borderId="0">
      <alignment vertical="center"/>
    </xf>
    <xf numFmtId="0" fontId="79" fillId="42" borderId="95" applyNumberFormat="0" applyAlignment="0" applyProtection="0">
      <alignment vertical="center"/>
    </xf>
    <xf numFmtId="0" fontId="79" fillId="42" borderId="95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65" fillId="0" borderId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2" fillId="55" borderId="102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65" fillId="0" borderId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3" fillId="42" borderId="95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177" fontId="99" fillId="0" borderId="0" applyFont="0" applyFill="0" applyBorder="0" applyAlignment="0" applyProtection="0">
      <alignment vertical="center"/>
    </xf>
    <xf numFmtId="178" fontId="99" fillId="0" borderId="0" applyFont="0" applyFill="0" applyBorder="0" applyAlignment="0" applyProtection="0">
      <alignment vertical="center"/>
    </xf>
    <xf numFmtId="0" fontId="64" fillId="0" borderId="0">
      <alignment vertical="center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>
      <alignment vertical="top"/>
    </xf>
    <xf numFmtId="0" fontId="64" fillId="0" borderId="0">
      <alignment vertical="center"/>
    </xf>
    <xf numFmtId="0" fontId="30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6" fillId="57" borderId="0" applyNumberFormat="0" applyBorder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30" fillId="58" borderId="101" applyNumberFormat="0" applyFont="0" applyAlignment="0" applyProtection="0">
      <alignment vertical="center"/>
    </xf>
    <xf numFmtId="0" fontId="65" fillId="0" borderId="0">
      <alignment vertical="center"/>
    </xf>
    <xf numFmtId="0" fontId="30" fillId="58" borderId="101" applyNumberFormat="0" applyFont="0" applyAlignment="0" applyProtection="0">
      <alignment vertical="center"/>
    </xf>
    <xf numFmtId="0" fontId="30" fillId="58" borderId="101" applyNumberFormat="0" applyFont="0" applyAlignment="0" applyProtection="0">
      <alignment vertical="center"/>
    </xf>
    <xf numFmtId="0" fontId="65" fillId="0" borderId="0">
      <alignment vertical="center"/>
    </xf>
    <xf numFmtId="0" fontId="65" fillId="58" borderId="101" applyNumberFormat="0" applyFont="0" applyAlignment="0" applyProtection="0">
      <alignment vertical="center"/>
    </xf>
    <xf numFmtId="0" fontId="65" fillId="58" borderId="101" applyNumberFormat="0" applyFont="0" applyAlignment="0" applyProtection="0">
      <alignment vertical="center"/>
    </xf>
    <xf numFmtId="0" fontId="91" fillId="0" borderId="0">
      <alignment vertical="center"/>
    </xf>
    <xf numFmtId="0" fontId="16" fillId="0" borderId="0">
      <alignment horizontal="center" vertical="center"/>
    </xf>
    <xf numFmtId="0" fontId="102" fillId="0" borderId="0" applyProtection="0">
      <alignment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58" fontId="0" fillId="0" borderId="2" xfId="0" applyNumberFormat="1" applyBorder="1"/>
    <xf numFmtId="0" fontId="10" fillId="0" borderId="8" xfId="559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0" fillId="0" borderId="3" xfId="5599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10" xfId="5600" applyFont="1" applyBorder="1" applyAlignment="1">
      <alignment horizontal="center" vertical="center" wrapText="1" shrinkToFit="1"/>
    </xf>
    <xf numFmtId="0" fontId="14" fillId="0" borderId="11" xfId="560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2" xfId="5599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0" borderId="4" xfId="5599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/>
    <xf numFmtId="0" fontId="13" fillId="0" borderId="2" xfId="0" applyFont="1" applyBorder="1"/>
    <xf numFmtId="0" fontId="15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Border="1"/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6" fillId="0" borderId="15" xfId="559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58" fontId="17" fillId="0" borderId="2" xfId="2326" applyNumberFormat="1" applyFont="1" applyFill="1" applyBorder="1" applyAlignment="1">
      <alignment vertical="center"/>
    </xf>
    <xf numFmtId="10" fontId="11" fillId="3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0" fillId="0" borderId="16" xfId="5599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0" fillId="0" borderId="17" xfId="5599" applyFont="1" applyBorder="1" applyAlignment="1">
      <alignment horizontal="center" vertical="center" wrapText="1"/>
    </xf>
    <xf numFmtId="0" fontId="19" fillId="0" borderId="2" xfId="0" applyFont="1" applyBorder="1"/>
    <xf numFmtId="0" fontId="0" fillId="0" borderId="2" xfId="0" applyFont="1" applyFill="1" applyBorder="1" applyAlignment="1">
      <alignment horizontal="center"/>
    </xf>
    <xf numFmtId="0" fontId="11" fillId="0" borderId="2" xfId="0" applyFont="1" applyBorder="1"/>
    <xf numFmtId="14" fontId="5" fillId="0" borderId="5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18" xfId="5600" applyFont="1" applyBorder="1" applyAlignment="1">
      <alignment horizontal="center" vertical="center" wrapText="1"/>
    </xf>
    <xf numFmtId="0" fontId="0" fillId="0" borderId="2" xfId="0" applyNumberFormat="1" applyFont="1" applyBorder="1"/>
    <xf numFmtId="0" fontId="8" fillId="0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0" borderId="0" xfId="2427" applyFont="1" applyAlignment="1"/>
    <xf numFmtId="0" fontId="14" fillId="0" borderId="0" xfId="0" applyNumberFormat="1" applyFont="1" applyFill="1" applyBorder="1" applyAlignment="1"/>
    <xf numFmtId="0" fontId="14" fillId="0" borderId="0" xfId="2427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4" fillId="3" borderId="0" xfId="2427" applyFont="1" applyFill="1" applyAlignment="1"/>
    <xf numFmtId="0" fontId="22" fillId="3" borderId="0" xfId="3464" applyFont="1" applyFill="1"/>
    <xf numFmtId="0" fontId="14" fillId="0" borderId="0" xfId="0" applyFont="1" applyFill="1" applyAlignment="1"/>
    <xf numFmtId="0" fontId="14" fillId="0" borderId="0" xfId="0" applyFont="1" applyAlignme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58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0" fontId="18" fillId="0" borderId="2" xfId="2427" applyFont="1" applyFill="1" applyBorder="1" applyAlignment="1">
      <alignment horizontal="center"/>
    </xf>
    <xf numFmtId="0" fontId="24" fillId="0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/>
    </xf>
    <xf numFmtId="180" fontId="24" fillId="0" borderId="2" xfId="0" applyNumberFormat="1" applyFont="1" applyFill="1" applyBorder="1" applyAlignment="1">
      <alignment horizontal="center" vertical="center"/>
    </xf>
    <xf numFmtId="180" fontId="24" fillId="3" borderId="2" xfId="0" applyNumberFormat="1" applyFont="1" applyFill="1" applyBorder="1" applyAlignment="1">
      <alignment horizontal="center" vertical="center"/>
    </xf>
    <xf numFmtId="180" fontId="24" fillId="4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 wrapText="1"/>
    </xf>
    <xf numFmtId="0" fontId="28" fillId="3" borderId="2" xfId="2326" applyFont="1" applyFill="1" applyBorder="1" applyAlignment="1">
      <alignment horizontal="center" vertical="center"/>
    </xf>
    <xf numFmtId="0" fontId="28" fillId="3" borderId="2" xfId="2326" applyFont="1" applyFill="1" applyBorder="1" applyAlignment="1">
      <alignment horizontal="left" vertical="center"/>
    </xf>
    <xf numFmtId="0" fontId="28" fillId="3" borderId="2" xfId="3540" applyFont="1" applyFill="1" applyBorder="1" applyAlignment="1">
      <alignment horizontal="center" vertical="center"/>
    </xf>
    <xf numFmtId="180" fontId="29" fillId="3" borderId="2" xfId="0" applyNumberFormat="1" applyFont="1" applyFill="1" applyBorder="1" applyAlignment="1">
      <alignment horizontal="center"/>
    </xf>
    <xf numFmtId="0" fontId="22" fillId="3" borderId="2" xfId="3540" applyFont="1" applyFill="1" applyBorder="1" applyAlignment="1">
      <alignment horizontal="center" vertical="center"/>
    </xf>
    <xf numFmtId="49" fontId="22" fillId="3" borderId="2" xfId="3542" applyNumberFormat="1" applyFont="1" applyFill="1" applyBorder="1" applyAlignment="1">
      <alignment horizontal="center" vertical="center"/>
    </xf>
    <xf numFmtId="180" fontId="25" fillId="0" borderId="2" xfId="3556" applyNumberFormat="1" applyFont="1" applyFill="1" applyBorder="1" applyAlignment="1">
      <alignment horizontal="center"/>
    </xf>
    <xf numFmtId="180" fontId="25" fillId="3" borderId="2" xfId="3556" applyNumberFormat="1" applyFont="1" applyFill="1" applyBorder="1" applyAlignment="1">
      <alignment horizontal="center"/>
    </xf>
    <xf numFmtId="180" fontId="25" fillId="0" borderId="2" xfId="3556" applyNumberFormat="1" applyFont="1" applyFill="1" applyBorder="1" applyAlignment="1"/>
    <xf numFmtId="180" fontId="25" fillId="0" borderId="2" xfId="3556" applyNumberFormat="1" applyFont="1" applyFill="1" applyBorder="1" applyAlignment="1">
      <alignment horizontal="left"/>
    </xf>
    <xf numFmtId="0" fontId="30" fillId="0" borderId="0" xfId="2326" applyFill="1" applyBorder="1" applyAlignment="1">
      <alignment horizontal="left" vertical="center"/>
    </xf>
    <xf numFmtId="0" fontId="30" fillId="0" borderId="0" xfId="2326" applyFont="1" applyFill="1" applyAlignment="1">
      <alignment horizontal="left" vertical="center"/>
    </xf>
    <xf numFmtId="0" fontId="30" fillId="0" borderId="0" xfId="2326" applyFill="1" applyAlignment="1">
      <alignment horizontal="left" vertical="center"/>
    </xf>
    <xf numFmtId="0" fontId="31" fillId="0" borderId="19" xfId="2326" applyFont="1" applyFill="1" applyBorder="1" applyAlignment="1">
      <alignment horizontal="center" vertical="top"/>
    </xf>
    <xf numFmtId="0" fontId="32" fillId="0" borderId="20" xfId="2326" applyFont="1" applyFill="1" applyBorder="1" applyAlignment="1">
      <alignment horizontal="left" vertical="center"/>
    </xf>
    <xf numFmtId="0" fontId="18" fillId="0" borderId="21" xfId="2326" applyFont="1" applyFill="1" applyBorder="1" applyAlignment="1">
      <alignment horizontal="center" vertical="center"/>
    </xf>
    <xf numFmtId="0" fontId="32" fillId="0" borderId="21" xfId="2326" applyFont="1" applyFill="1" applyBorder="1" applyAlignment="1">
      <alignment horizontal="center" vertical="center"/>
    </xf>
    <xf numFmtId="58" fontId="17" fillId="0" borderId="22" xfId="2326" applyNumberFormat="1" applyFont="1" applyFill="1" applyBorder="1" applyAlignment="1">
      <alignment horizontal="center" vertical="center"/>
    </xf>
    <xf numFmtId="0" fontId="17" fillId="0" borderId="22" xfId="2326" applyFont="1" applyFill="1" applyBorder="1" applyAlignment="1">
      <alignment horizontal="center" vertical="center"/>
    </xf>
    <xf numFmtId="0" fontId="17" fillId="0" borderId="0" xfId="2326" applyFont="1" applyFill="1" applyAlignment="1">
      <alignment horizontal="left" vertical="center"/>
    </xf>
    <xf numFmtId="0" fontId="32" fillId="0" borderId="23" xfId="2326" applyFont="1" applyFill="1" applyBorder="1" applyAlignment="1">
      <alignment vertical="center"/>
    </xf>
    <xf numFmtId="0" fontId="18" fillId="0" borderId="22" xfId="2326" applyFont="1" applyFill="1" applyBorder="1" applyAlignment="1">
      <alignment horizontal="center" vertical="center"/>
    </xf>
    <xf numFmtId="0" fontId="32" fillId="0" borderId="22" xfId="2326" applyFont="1" applyFill="1" applyBorder="1" applyAlignment="1">
      <alignment vertical="center"/>
    </xf>
    <xf numFmtId="0" fontId="32" fillId="0" borderId="22" xfId="2326" applyFont="1" applyFill="1" applyBorder="1" applyAlignment="1">
      <alignment horizontal="center" vertical="center"/>
    </xf>
    <xf numFmtId="0" fontId="32" fillId="0" borderId="23" xfId="2326" applyFont="1" applyFill="1" applyBorder="1" applyAlignment="1">
      <alignment horizontal="left" vertical="center"/>
    </xf>
    <xf numFmtId="0" fontId="18" fillId="0" borderId="22" xfId="2326" applyFont="1" applyFill="1" applyBorder="1" applyAlignment="1">
      <alignment horizontal="right" vertical="center"/>
    </xf>
    <xf numFmtId="0" fontId="32" fillId="0" borderId="22" xfId="2326" applyFont="1" applyFill="1" applyBorder="1" applyAlignment="1">
      <alignment horizontal="left" vertical="center"/>
    </xf>
    <xf numFmtId="0" fontId="32" fillId="0" borderId="24" xfId="2326" applyFont="1" applyFill="1" applyBorder="1" applyAlignment="1">
      <alignment vertical="center"/>
    </xf>
    <xf numFmtId="0" fontId="18" fillId="0" borderId="25" xfId="2326" applyFont="1" applyFill="1" applyBorder="1" applyAlignment="1">
      <alignment horizontal="right" vertical="center"/>
    </xf>
    <xf numFmtId="0" fontId="32" fillId="0" borderId="25" xfId="2326" applyFont="1" applyFill="1" applyBorder="1" applyAlignment="1">
      <alignment vertical="center"/>
    </xf>
    <xf numFmtId="0" fontId="17" fillId="0" borderId="25" xfId="2326" applyFont="1" applyFill="1" applyBorder="1" applyAlignment="1">
      <alignment horizontal="left" vertical="center"/>
    </xf>
    <xf numFmtId="0" fontId="32" fillId="0" borderId="25" xfId="2326" applyFont="1" applyFill="1" applyBorder="1" applyAlignment="1">
      <alignment horizontal="left" vertical="center"/>
    </xf>
    <xf numFmtId="0" fontId="32" fillId="0" borderId="0" xfId="2326" applyFont="1" applyFill="1" applyBorder="1" applyAlignment="1">
      <alignment vertical="center"/>
    </xf>
    <xf numFmtId="0" fontId="17" fillId="0" borderId="0" xfId="2326" applyFont="1" applyFill="1" applyBorder="1" applyAlignment="1">
      <alignment vertical="center"/>
    </xf>
    <xf numFmtId="0" fontId="32" fillId="0" borderId="20" xfId="2326" applyFont="1" applyFill="1" applyBorder="1" applyAlignment="1">
      <alignment vertical="center"/>
    </xf>
    <xf numFmtId="0" fontId="32" fillId="0" borderId="21" xfId="2326" applyFont="1" applyFill="1" applyBorder="1" applyAlignment="1">
      <alignment vertical="center"/>
    </xf>
    <xf numFmtId="0" fontId="32" fillId="0" borderId="26" xfId="2326" applyFont="1" applyFill="1" applyBorder="1" applyAlignment="1">
      <alignment horizontal="left" vertical="center"/>
    </xf>
    <xf numFmtId="0" fontId="32" fillId="0" borderId="27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vertical="center"/>
    </xf>
    <xf numFmtId="0" fontId="17" fillId="0" borderId="28" xfId="2326" applyFont="1" applyFill="1" applyBorder="1" applyAlignment="1">
      <alignment horizontal="center" vertical="center"/>
    </xf>
    <xf numFmtId="0" fontId="17" fillId="0" borderId="29" xfId="2326" applyFont="1" applyFill="1" applyBorder="1" applyAlignment="1">
      <alignment horizontal="center" vertical="center"/>
    </xf>
    <xf numFmtId="0" fontId="33" fillId="0" borderId="30" xfId="2326" applyFont="1" applyFill="1" applyBorder="1" applyAlignment="1">
      <alignment horizontal="left" vertical="center"/>
    </xf>
    <xf numFmtId="0" fontId="33" fillId="0" borderId="29" xfId="2326" applyFont="1" applyFill="1" applyBorder="1" applyAlignment="1">
      <alignment horizontal="left" vertical="center"/>
    </xf>
    <xf numFmtId="0" fontId="17" fillId="0" borderId="25" xfId="2326" applyFont="1" applyFill="1" applyBorder="1" applyAlignment="1">
      <alignment vertical="center"/>
    </xf>
    <xf numFmtId="0" fontId="17" fillId="0" borderId="0" xfId="2326" applyFont="1" applyFill="1" applyBorder="1" applyAlignment="1">
      <alignment horizontal="left" vertical="center"/>
    </xf>
    <xf numFmtId="0" fontId="32" fillId="0" borderId="21" xfId="2326" applyFont="1" applyFill="1" applyBorder="1" applyAlignment="1">
      <alignment horizontal="left" vertical="center"/>
    </xf>
    <xf numFmtId="0" fontId="17" fillId="0" borderId="22" xfId="2326" applyFont="1" applyFill="1" applyBorder="1" applyAlignment="1">
      <alignment horizontal="left" vertical="center" wrapText="1"/>
    </xf>
    <xf numFmtId="0" fontId="17" fillId="0" borderId="23" xfId="2326" applyFont="1" applyFill="1" applyBorder="1" applyAlignment="1">
      <alignment horizontal="left" vertical="center" wrapText="1"/>
    </xf>
    <xf numFmtId="0" fontId="32" fillId="0" borderId="24" xfId="2326" applyFont="1" applyFill="1" applyBorder="1" applyAlignment="1">
      <alignment horizontal="left" vertical="center"/>
    </xf>
    <xf numFmtId="0" fontId="30" fillId="0" borderId="25" xfId="2326" applyFill="1" applyBorder="1" applyAlignment="1">
      <alignment horizontal="center" vertical="center"/>
    </xf>
    <xf numFmtId="0" fontId="32" fillId="0" borderId="31" xfId="2326" applyFont="1" applyFill="1" applyBorder="1" applyAlignment="1">
      <alignment horizontal="center" vertical="center"/>
    </xf>
    <xf numFmtId="0" fontId="32" fillId="0" borderId="32" xfId="2326" applyFont="1" applyFill="1" applyBorder="1" applyAlignment="1">
      <alignment horizontal="left" vertical="center"/>
    </xf>
    <xf numFmtId="0" fontId="30" fillId="0" borderId="30" xfId="2326" applyFont="1" applyFill="1" applyBorder="1" applyAlignment="1">
      <alignment horizontal="left" vertical="center"/>
    </xf>
    <xf numFmtId="0" fontId="30" fillId="0" borderId="29" xfId="2326" applyFont="1" applyFill="1" applyBorder="1" applyAlignment="1">
      <alignment horizontal="left" vertical="center"/>
    </xf>
    <xf numFmtId="0" fontId="17" fillId="0" borderId="30" xfId="2326" applyFont="1" applyFill="1" applyBorder="1" applyAlignment="1">
      <alignment horizontal="left" vertical="center"/>
    </xf>
    <xf numFmtId="0" fontId="17" fillId="0" borderId="29" xfId="2326" applyFont="1" applyFill="1" applyBorder="1" applyAlignment="1">
      <alignment horizontal="left" vertical="center"/>
    </xf>
    <xf numFmtId="0" fontId="34" fillId="0" borderId="30" xfId="2326" applyFont="1" applyFill="1" applyBorder="1" applyAlignment="1">
      <alignment horizontal="left" vertical="center"/>
    </xf>
    <xf numFmtId="0" fontId="17" fillId="0" borderId="33" xfId="2326" applyFont="1" applyFill="1" applyBorder="1" applyAlignment="1">
      <alignment horizontal="left" vertical="center"/>
    </xf>
    <xf numFmtId="0" fontId="17" fillId="0" borderId="34" xfId="2326" applyFont="1" applyFill="1" applyBorder="1" applyAlignment="1">
      <alignment horizontal="left" vertical="center"/>
    </xf>
    <xf numFmtId="0" fontId="33" fillId="0" borderId="20" xfId="2326" applyFont="1" applyFill="1" applyBorder="1" applyAlignment="1">
      <alignment horizontal="left" vertical="center"/>
    </xf>
    <xf numFmtId="0" fontId="33" fillId="0" borderId="21" xfId="2326" applyFont="1" applyFill="1" applyBorder="1" applyAlignment="1">
      <alignment horizontal="left" vertical="center"/>
    </xf>
    <xf numFmtId="0" fontId="32" fillId="0" borderId="28" xfId="2326" applyFont="1" applyFill="1" applyBorder="1" applyAlignment="1">
      <alignment horizontal="left" vertical="center"/>
    </xf>
    <xf numFmtId="0" fontId="32" fillId="0" borderId="35" xfId="2326" applyFont="1" applyFill="1" applyBorder="1" applyAlignment="1">
      <alignment horizontal="left" vertical="center"/>
    </xf>
    <xf numFmtId="0" fontId="17" fillId="0" borderId="25" xfId="2326" applyFont="1" applyFill="1" applyBorder="1" applyAlignment="1">
      <alignment horizontal="center" vertical="center"/>
    </xf>
    <xf numFmtId="58" fontId="17" fillId="0" borderId="25" xfId="2326" applyNumberFormat="1" applyFont="1" applyFill="1" applyBorder="1" applyAlignment="1">
      <alignment vertical="center"/>
    </xf>
    <xf numFmtId="0" fontId="32" fillId="0" borderId="25" xfId="2326" applyFont="1" applyFill="1" applyBorder="1" applyAlignment="1">
      <alignment horizontal="center" vertical="center"/>
    </xf>
    <xf numFmtId="0" fontId="17" fillId="0" borderId="21" xfId="2326" applyFont="1" applyFill="1" applyBorder="1" applyAlignment="1">
      <alignment horizontal="center" vertical="center"/>
    </xf>
    <xf numFmtId="0" fontId="17" fillId="0" borderId="36" xfId="2326" applyFont="1" applyFill="1" applyBorder="1" applyAlignment="1">
      <alignment horizontal="center" vertical="center"/>
    </xf>
    <xf numFmtId="0" fontId="32" fillId="0" borderId="37" xfId="2326" applyFont="1" applyFill="1" applyBorder="1" applyAlignment="1">
      <alignment horizontal="center" vertical="center"/>
    </xf>
    <xf numFmtId="0" fontId="17" fillId="0" borderId="37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left" vertical="center"/>
    </xf>
    <xf numFmtId="0" fontId="32" fillId="0" borderId="39" xfId="2326" applyFont="1" applyFill="1" applyBorder="1" applyAlignment="1">
      <alignment horizontal="left" vertical="center"/>
    </xf>
    <xf numFmtId="0" fontId="17" fillId="0" borderId="40" xfId="2326" applyFont="1" applyFill="1" applyBorder="1" applyAlignment="1">
      <alignment horizontal="center" vertical="center"/>
    </xf>
    <xf numFmtId="0" fontId="33" fillId="0" borderId="40" xfId="2326" applyFont="1" applyFill="1" applyBorder="1" applyAlignment="1">
      <alignment horizontal="left" vertical="center"/>
    </xf>
    <xf numFmtId="0" fontId="32" fillId="0" borderId="36" xfId="2326" applyFont="1" applyFill="1" applyBorder="1" applyAlignment="1">
      <alignment horizontal="left" vertical="center"/>
    </xf>
    <xf numFmtId="0" fontId="32" fillId="0" borderId="37" xfId="2326" applyFont="1" applyFill="1" applyBorder="1" applyAlignment="1">
      <alignment horizontal="left" vertical="center"/>
    </xf>
    <xf numFmtId="0" fontId="32" fillId="0" borderId="37" xfId="2326" applyFont="1" applyFill="1" applyBorder="1" applyAlignment="1">
      <alignment vertical="center"/>
    </xf>
    <xf numFmtId="0" fontId="17" fillId="0" borderId="37" xfId="2326" applyFont="1" applyFill="1" applyBorder="1" applyAlignment="1">
      <alignment horizontal="left" vertical="center" wrapText="1"/>
    </xf>
    <xf numFmtId="0" fontId="30" fillId="0" borderId="38" xfId="2326" applyFill="1" applyBorder="1" applyAlignment="1">
      <alignment horizontal="center" vertical="center"/>
    </xf>
    <xf numFmtId="0" fontId="30" fillId="0" borderId="40" xfId="2326" applyFont="1" applyFill="1" applyBorder="1" applyAlignment="1">
      <alignment horizontal="left" vertical="center"/>
    </xf>
    <xf numFmtId="0" fontId="17" fillId="0" borderId="40" xfId="2326" applyFont="1" applyFill="1" applyBorder="1" applyAlignment="1">
      <alignment horizontal="left" vertical="center"/>
    </xf>
    <xf numFmtId="0" fontId="17" fillId="0" borderId="41" xfId="2326" applyFont="1" applyFill="1" applyBorder="1" applyAlignment="1">
      <alignment horizontal="left" vertical="center"/>
    </xf>
    <xf numFmtId="0" fontId="33" fillId="0" borderId="36" xfId="2326" applyFont="1" applyFill="1" applyBorder="1" applyAlignment="1">
      <alignment horizontal="left" vertical="center"/>
    </xf>
    <xf numFmtId="0" fontId="17" fillId="0" borderId="38" xfId="2326" applyFont="1" applyFill="1" applyBorder="1" applyAlignment="1">
      <alignment horizontal="center" vertical="center"/>
    </xf>
    <xf numFmtId="0" fontId="30" fillId="0" borderId="0" xfId="2326" applyFont="1" applyAlignment="1">
      <alignment horizontal="left" vertical="center"/>
    </xf>
    <xf numFmtId="0" fontId="35" fillId="0" borderId="19" xfId="2326" applyFont="1" applyBorder="1" applyAlignment="1">
      <alignment horizontal="center" vertical="top"/>
    </xf>
    <xf numFmtId="0" fontId="34" fillId="0" borderId="42" xfId="2326" applyFont="1" applyBorder="1" applyAlignment="1">
      <alignment horizontal="left" vertical="center"/>
    </xf>
    <xf numFmtId="0" fontId="18" fillId="0" borderId="43" xfId="2326" applyFont="1" applyBorder="1" applyAlignment="1">
      <alignment horizontal="center" vertical="center"/>
    </xf>
    <xf numFmtId="0" fontId="34" fillId="0" borderId="43" xfId="2326" applyFont="1" applyBorder="1" applyAlignment="1">
      <alignment horizontal="center" vertical="center"/>
    </xf>
    <xf numFmtId="0" fontId="33" fillId="0" borderId="43" xfId="2326" applyFont="1" applyBorder="1" applyAlignment="1">
      <alignment horizontal="left" vertical="center"/>
    </xf>
    <xf numFmtId="0" fontId="33" fillId="0" borderId="20" xfId="2326" applyFont="1" applyBorder="1" applyAlignment="1">
      <alignment horizontal="center" vertical="center"/>
    </xf>
    <xf numFmtId="0" fontId="33" fillId="0" borderId="21" xfId="2326" applyFont="1" applyBorder="1" applyAlignment="1">
      <alignment horizontal="center" vertical="center"/>
    </xf>
    <xf numFmtId="0" fontId="33" fillId="0" borderId="36" xfId="2326" applyFont="1" applyBorder="1" applyAlignment="1">
      <alignment horizontal="center" vertical="center"/>
    </xf>
    <xf numFmtId="0" fontId="34" fillId="0" borderId="20" xfId="2326" applyFont="1" applyBorder="1" applyAlignment="1">
      <alignment horizontal="center" vertical="center"/>
    </xf>
    <xf numFmtId="0" fontId="34" fillId="0" borderId="21" xfId="2326" applyFont="1" applyBorder="1" applyAlignment="1">
      <alignment horizontal="center" vertical="center"/>
    </xf>
    <xf numFmtId="0" fontId="34" fillId="0" borderId="36" xfId="2326" applyFont="1" applyBorder="1" applyAlignment="1">
      <alignment horizontal="center" vertical="center"/>
    </xf>
    <xf numFmtId="0" fontId="33" fillId="0" borderId="23" xfId="2326" applyFont="1" applyBorder="1" applyAlignment="1">
      <alignment horizontal="left" vertical="center"/>
    </xf>
    <xf numFmtId="0" fontId="33" fillId="0" borderId="22" xfId="2326" applyFont="1" applyBorder="1" applyAlignment="1">
      <alignment horizontal="left" vertical="center"/>
    </xf>
    <xf numFmtId="14" fontId="18" fillId="0" borderId="22" xfId="2326" applyNumberFormat="1" applyFont="1" applyFill="1" applyBorder="1" applyAlignment="1">
      <alignment horizontal="center" vertical="center"/>
    </xf>
    <xf numFmtId="14" fontId="18" fillId="0" borderId="37" xfId="2326" applyNumberFormat="1" applyFont="1" applyFill="1" applyBorder="1" applyAlignment="1">
      <alignment horizontal="center" vertical="center"/>
    </xf>
    <xf numFmtId="0" fontId="33" fillId="0" borderId="23" xfId="2326" applyFont="1" applyBorder="1" applyAlignment="1">
      <alignment vertical="center"/>
    </xf>
    <xf numFmtId="0" fontId="18" fillId="0" borderId="22" xfId="2326" applyFont="1" applyBorder="1" applyAlignment="1">
      <alignment vertical="center"/>
    </xf>
    <xf numFmtId="0" fontId="18" fillId="0" borderId="37" xfId="2326" applyFont="1" applyBorder="1" applyAlignment="1">
      <alignment vertical="center"/>
    </xf>
    <xf numFmtId="0" fontId="33" fillId="0" borderId="22" xfId="2326" applyFont="1" applyBorder="1" applyAlignment="1">
      <alignment vertical="center"/>
    </xf>
    <xf numFmtId="0" fontId="18" fillId="0" borderId="28" xfId="2326" applyFont="1" applyBorder="1" applyAlignment="1">
      <alignment horizontal="left" vertical="center"/>
    </xf>
    <xf numFmtId="0" fontId="18" fillId="0" borderId="40" xfId="2326" applyFont="1" applyBorder="1" applyAlignment="1">
      <alignment horizontal="left" vertical="center"/>
    </xf>
    <xf numFmtId="0" fontId="30" fillId="0" borderId="22" xfId="2326" applyFont="1" applyBorder="1" applyAlignment="1">
      <alignment vertical="center"/>
    </xf>
    <xf numFmtId="0" fontId="33" fillId="0" borderId="24" xfId="2326" applyFont="1" applyBorder="1" applyAlignment="1">
      <alignment vertical="center"/>
    </xf>
    <xf numFmtId="0" fontId="18" fillId="0" borderId="25" xfId="2326" applyFont="1" applyBorder="1" applyAlignment="1">
      <alignment horizontal="center" vertical="center"/>
    </xf>
    <xf numFmtId="0" fontId="18" fillId="0" borderId="38" xfId="2326" applyFont="1" applyBorder="1" applyAlignment="1">
      <alignment horizontal="center" vertical="center"/>
    </xf>
    <xf numFmtId="0" fontId="33" fillId="0" borderId="24" xfId="2326" applyFont="1" applyBorder="1" applyAlignment="1">
      <alignment horizontal="left" vertical="center"/>
    </xf>
    <xf numFmtId="0" fontId="33" fillId="0" borderId="25" xfId="2326" applyFont="1" applyBorder="1" applyAlignment="1">
      <alignment horizontal="left" vertical="center"/>
    </xf>
    <xf numFmtId="14" fontId="18" fillId="0" borderId="25" xfId="2326" applyNumberFormat="1" applyFont="1" applyFill="1" applyBorder="1" applyAlignment="1">
      <alignment horizontal="center" vertical="center"/>
    </xf>
    <xf numFmtId="14" fontId="18" fillId="0" borderId="38" xfId="2326" applyNumberFormat="1" applyFont="1" applyFill="1" applyBorder="1" applyAlignment="1">
      <alignment horizontal="center" vertical="center"/>
    </xf>
    <xf numFmtId="0" fontId="34" fillId="0" borderId="0" xfId="2326" applyFont="1" applyBorder="1" applyAlignment="1">
      <alignment horizontal="left" vertical="center"/>
    </xf>
    <xf numFmtId="0" fontId="33" fillId="0" borderId="20" xfId="2326" applyFont="1" applyBorder="1" applyAlignment="1">
      <alignment vertical="center"/>
    </xf>
    <xf numFmtId="0" fontId="30" fillId="0" borderId="21" xfId="2326" applyFont="1" applyBorder="1" applyAlignment="1">
      <alignment horizontal="left" vertical="center"/>
    </xf>
    <xf numFmtId="0" fontId="18" fillId="0" borderId="21" xfId="2326" applyFont="1" applyBorder="1" applyAlignment="1">
      <alignment horizontal="left" vertical="center"/>
    </xf>
    <xf numFmtId="0" fontId="30" fillId="0" borderId="21" xfId="2326" applyFont="1" applyBorder="1" applyAlignment="1">
      <alignment vertical="center"/>
    </xf>
    <xf numFmtId="0" fontId="33" fillId="0" borderId="21" xfId="2326" applyFont="1" applyBorder="1" applyAlignment="1">
      <alignment vertical="center"/>
    </xf>
    <xf numFmtId="0" fontId="30" fillId="0" borderId="22" xfId="2326" applyFont="1" applyBorder="1" applyAlignment="1">
      <alignment horizontal="left" vertical="center"/>
    </xf>
    <xf numFmtId="0" fontId="18" fillId="0" borderId="22" xfId="2326" applyFont="1" applyBorder="1" applyAlignment="1">
      <alignment horizontal="left" vertical="center"/>
    </xf>
    <xf numFmtId="0" fontId="33" fillId="0" borderId="44" xfId="2326" applyFont="1" applyBorder="1" applyAlignment="1">
      <alignment horizontal="left" vertical="center"/>
    </xf>
    <xf numFmtId="0" fontId="33" fillId="0" borderId="45" xfId="2326" applyFont="1" applyBorder="1" applyAlignment="1">
      <alignment horizontal="left" vertical="center"/>
    </xf>
    <xf numFmtId="0" fontId="17" fillId="0" borderId="44" xfId="2326" applyFont="1" applyBorder="1" applyAlignment="1">
      <alignment horizontal="left" vertical="center"/>
    </xf>
    <xf numFmtId="0" fontId="17" fillId="0" borderId="27" xfId="2326" applyFont="1" applyBorder="1" applyAlignment="1">
      <alignment horizontal="left" vertical="center"/>
    </xf>
    <xf numFmtId="0" fontId="17" fillId="0" borderId="46" xfId="2326" applyFont="1" applyBorder="1" applyAlignment="1">
      <alignment horizontal="left" vertical="center"/>
    </xf>
    <xf numFmtId="0" fontId="17" fillId="0" borderId="21" xfId="2326" applyFont="1" applyBorder="1" applyAlignment="1">
      <alignment horizontal="left" vertical="center"/>
    </xf>
    <xf numFmtId="0" fontId="17" fillId="0" borderId="47" xfId="2326" applyFont="1" applyBorder="1" applyAlignment="1">
      <alignment horizontal="left" vertical="center"/>
    </xf>
    <xf numFmtId="0" fontId="17" fillId="0" borderId="0" xfId="2326" applyFont="1" applyBorder="1" applyAlignment="1">
      <alignment horizontal="left" vertical="center"/>
    </xf>
    <xf numFmtId="0" fontId="17" fillId="0" borderId="29" xfId="2326" applyFont="1" applyBorder="1" applyAlignment="1">
      <alignment horizontal="left" vertical="center"/>
    </xf>
    <xf numFmtId="0" fontId="17" fillId="0" borderId="35" xfId="2326" applyFont="1" applyBorder="1" applyAlignment="1">
      <alignment horizontal="left" vertical="center"/>
    </xf>
    <xf numFmtId="0" fontId="17" fillId="0" borderId="48" xfId="2326" applyFont="1" applyBorder="1" applyAlignment="1">
      <alignment horizontal="left" vertical="center"/>
    </xf>
    <xf numFmtId="0" fontId="17" fillId="0" borderId="19" xfId="2326" applyFont="1" applyBorder="1" applyAlignment="1">
      <alignment horizontal="left" vertical="center"/>
    </xf>
    <xf numFmtId="0" fontId="33" fillId="0" borderId="0" xfId="2326" applyFont="1" applyBorder="1" applyAlignment="1">
      <alignment horizontal="left" vertical="center"/>
    </xf>
    <xf numFmtId="0" fontId="17" fillId="0" borderId="32" xfId="2326" applyFont="1" applyBorder="1" applyAlignment="1">
      <alignment horizontal="left" vertical="center"/>
    </xf>
    <xf numFmtId="0" fontId="17" fillId="0" borderId="2" xfId="2326" applyFont="1" applyBorder="1" applyAlignment="1">
      <alignment horizontal="left" vertical="center"/>
    </xf>
    <xf numFmtId="0" fontId="17" fillId="0" borderId="49" xfId="2326" applyFont="1" applyBorder="1" applyAlignment="1">
      <alignment horizontal="left" vertical="center"/>
    </xf>
    <xf numFmtId="0" fontId="17" fillId="0" borderId="50" xfId="2326" applyFont="1" applyBorder="1" applyAlignment="1">
      <alignment horizontal="left" vertical="center"/>
    </xf>
    <xf numFmtId="0" fontId="17" fillId="0" borderId="51" xfId="2326" applyFont="1" applyBorder="1" applyAlignment="1">
      <alignment horizontal="left" vertical="center"/>
    </xf>
    <xf numFmtId="0" fontId="17" fillId="0" borderId="52" xfId="2326" applyFont="1" applyBorder="1" applyAlignment="1">
      <alignment horizontal="left" vertical="center"/>
    </xf>
    <xf numFmtId="0" fontId="18" fillId="0" borderId="24" xfId="2326" applyFont="1" applyBorder="1" applyAlignment="1">
      <alignment horizontal="left" vertical="center"/>
    </xf>
    <xf numFmtId="0" fontId="18" fillId="0" borderId="25" xfId="2326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3" fillId="0" borderId="23" xfId="2326" applyFont="1" applyFill="1" applyBorder="1" applyAlignment="1">
      <alignment horizontal="left" vertical="center"/>
    </xf>
    <xf numFmtId="0" fontId="18" fillId="0" borderId="22" xfId="2326" applyFont="1" applyFill="1" applyBorder="1" applyAlignment="1">
      <alignment horizontal="left" vertical="center"/>
    </xf>
    <xf numFmtId="0" fontId="33" fillId="0" borderId="24" xfId="2326" applyFont="1" applyBorder="1" applyAlignment="1">
      <alignment horizontal="center" vertical="center"/>
    </xf>
    <xf numFmtId="0" fontId="33" fillId="0" borderId="25" xfId="2326" applyFont="1" applyBorder="1" applyAlignment="1">
      <alignment horizontal="center" vertical="center"/>
    </xf>
    <xf numFmtId="0" fontId="33" fillId="0" borderId="23" xfId="2326" applyFont="1" applyBorder="1" applyAlignment="1">
      <alignment horizontal="center" vertical="center"/>
    </xf>
    <xf numFmtId="0" fontId="33" fillId="0" borderId="22" xfId="2326" applyFont="1" applyBorder="1" applyAlignment="1">
      <alignment horizontal="center" vertical="center"/>
    </xf>
    <xf numFmtId="0" fontId="32" fillId="0" borderId="22" xfId="2326" applyFont="1" applyBorder="1" applyAlignment="1">
      <alignment horizontal="left" vertical="center"/>
    </xf>
    <xf numFmtId="0" fontId="33" fillId="0" borderId="33" xfId="2326" applyFont="1" applyFill="1" applyBorder="1" applyAlignment="1">
      <alignment horizontal="left" vertical="center"/>
    </xf>
    <xf numFmtId="0" fontId="33" fillId="0" borderId="34" xfId="2326" applyFont="1" applyFill="1" applyBorder="1" applyAlignment="1">
      <alignment horizontal="left" vertical="center"/>
    </xf>
    <xf numFmtId="0" fontId="34" fillId="0" borderId="0" xfId="2326" applyFont="1" applyFill="1" applyBorder="1" applyAlignment="1">
      <alignment horizontal="left" vertical="center"/>
    </xf>
    <xf numFmtId="0" fontId="18" fillId="0" borderId="32" xfId="2326" applyFont="1" applyFill="1" applyBorder="1" applyAlignment="1">
      <alignment horizontal="left" vertical="center"/>
    </xf>
    <xf numFmtId="0" fontId="18" fillId="0" borderId="27" xfId="2326" applyFont="1" applyFill="1" applyBorder="1" applyAlignment="1">
      <alignment horizontal="left" vertical="center"/>
    </xf>
    <xf numFmtId="20" fontId="18" fillId="0" borderId="30" xfId="2326" applyNumberFormat="1" applyFont="1" applyFill="1" applyBorder="1" applyAlignment="1">
      <alignment horizontal="left" vertical="center"/>
    </xf>
    <xf numFmtId="0" fontId="18" fillId="0" borderId="29" xfId="2326" applyFont="1" applyFill="1" applyBorder="1" applyAlignment="1">
      <alignment horizontal="left" vertical="center"/>
    </xf>
    <xf numFmtId="0" fontId="18" fillId="0" borderId="30" xfId="2326" applyFont="1" applyFill="1" applyBorder="1" applyAlignment="1">
      <alignment horizontal="left" vertical="center"/>
    </xf>
    <xf numFmtId="0" fontId="33" fillId="0" borderId="30" xfId="2326" applyFont="1" applyBorder="1" applyAlignment="1">
      <alignment horizontal="left" vertical="center"/>
    </xf>
    <xf numFmtId="0" fontId="33" fillId="0" borderId="29" xfId="2326" applyFont="1" applyBorder="1" applyAlignment="1">
      <alignment horizontal="left" vertical="center"/>
    </xf>
    <xf numFmtId="0" fontId="34" fillId="0" borderId="53" xfId="2326" applyFont="1" applyBorder="1" applyAlignment="1">
      <alignment vertical="center"/>
    </xf>
    <xf numFmtId="0" fontId="18" fillId="0" borderId="54" xfId="2326" applyFont="1" applyBorder="1" applyAlignment="1">
      <alignment horizontal="center" vertical="center"/>
    </xf>
    <xf numFmtId="0" fontId="34" fillId="0" borderId="54" xfId="2326" applyFont="1" applyBorder="1" applyAlignment="1">
      <alignment vertical="center"/>
    </xf>
    <xf numFmtId="58" fontId="30" fillId="0" borderId="54" xfId="2326" applyNumberFormat="1" applyFont="1" applyBorder="1" applyAlignment="1">
      <alignment vertical="center"/>
    </xf>
    <xf numFmtId="0" fontId="34" fillId="0" borderId="54" xfId="2326" applyFont="1" applyBorder="1" applyAlignment="1">
      <alignment horizontal="center" vertical="center"/>
    </xf>
    <xf numFmtId="0" fontId="34" fillId="0" borderId="55" xfId="2326" applyFont="1" applyFill="1" applyBorder="1" applyAlignment="1">
      <alignment horizontal="left" vertical="center"/>
    </xf>
    <xf numFmtId="0" fontId="34" fillId="0" borderId="54" xfId="2326" applyFont="1" applyFill="1" applyBorder="1" applyAlignment="1">
      <alignment horizontal="left" vertical="center"/>
    </xf>
    <xf numFmtId="0" fontId="34" fillId="0" borderId="56" xfId="2326" applyFont="1" applyFill="1" applyBorder="1" applyAlignment="1">
      <alignment horizontal="center" vertical="center"/>
    </xf>
    <xf numFmtId="0" fontId="34" fillId="0" borderId="57" xfId="2326" applyFont="1" applyFill="1" applyBorder="1" applyAlignment="1">
      <alignment horizontal="center" vertical="center"/>
    </xf>
    <xf numFmtId="0" fontId="34" fillId="0" borderId="24" xfId="2326" applyFont="1" applyFill="1" applyBorder="1" applyAlignment="1">
      <alignment horizontal="center" vertical="center"/>
    </xf>
    <xf numFmtId="0" fontId="34" fillId="0" borderId="25" xfId="2326" applyFont="1" applyFill="1" applyBorder="1" applyAlignment="1">
      <alignment horizontal="center" vertical="center"/>
    </xf>
    <xf numFmtId="58" fontId="34" fillId="0" borderId="54" xfId="2326" applyNumberFormat="1" applyFont="1" applyBorder="1" applyAlignment="1">
      <alignment vertical="center"/>
    </xf>
    <xf numFmtId="0" fontId="30" fillId="0" borderId="43" xfId="2326" applyFont="1" applyBorder="1" applyAlignment="1">
      <alignment horizontal="center" vertical="center"/>
    </xf>
    <xf numFmtId="0" fontId="30" fillId="0" borderId="58" xfId="2326" applyFont="1" applyBorder="1" applyAlignment="1">
      <alignment horizontal="center" vertical="center"/>
    </xf>
    <xf numFmtId="0" fontId="18" fillId="0" borderId="37" xfId="2326" applyFont="1" applyBorder="1" applyAlignment="1">
      <alignment horizontal="left" vertical="center"/>
    </xf>
    <xf numFmtId="0" fontId="18" fillId="0" borderId="38" xfId="2326" applyFont="1" applyBorder="1" applyAlignment="1">
      <alignment horizontal="left" vertical="center"/>
    </xf>
    <xf numFmtId="0" fontId="18" fillId="0" borderId="36" xfId="2326" applyFont="1" applyBorder="1" applyAlignment="1">
      <alignment horizontal="left" vertical="center"/>
    </xf>
    <xf numFmtId="0" fontId="33" fillId="0" borderId="38" xfId="2326" applyFont="1" applyBorder="1" applyAlignment="1">
      <alignment horizontal="left" vertical="center"/>
    </xf>
    <xf numFmtId="0" fontId="33" fillId="0" borderId="59" xfId="2326" applyFont="1" applyBorder="1" applyAlignment="1">
      <alignment horizontal="left" vertical="center"/>
    </xf>
    <xf numFmtId="0" fontId="32" fillId="0" borderId="21" xfId="2326" applyFont="1" applyBorder="1" applyAlignment="1">
      <alignment horizontal="left" vertical="center"/>
    </xf>
    <xf numFmtId="0" fontId="32" fillId="0" borderId="36" xfId="2326" applyFont="1" applyBorder="1" applyAlignment="1">
      <alignment horizontal="left" vertical="center"/>
    </xf>
    <xf numFmtId="0" fontId="32" fillId="0" borderId="28" xfId="2326" applyFont="1" applyBorder="1" applyAlignment="1">
      <alignment horizontal="left" vertical="center"/>
    </xf>
    <xf numFmtId="0" fontId="32" fillId="0" borderId="29" xfId="2326" applyFont="1" applyBorder="1" applyAlignment="1">
      <alignment horizontal="left" vertical="center"/>
    </xf>
    <xf numFmtId="0" fontId="32" fillId="0" borderId="40" xfId="2326" applyFont="1" applyBorder="1" applyAlignment="1">
      <alignment horizontal="left" vertical="center"/>
    </xf>
    <xf numFmtId="0" fontId="32" fillId="0" borderId="19" xfId="2326" applyFont="1" applyBorder="1" applyAlignment="1">
      <alignment horizontal="left" vertical="center"/>
    </xf>
    <xf numFmtId="0" fontId="32" fillId="0" borderId="60" xfId="2326" applyFont="1" applyBorder="1" applyAlignment="1">
      <alignment horizontal="left" vertical="center"/>
    </xf>
    <xf numFmtId="0" fontId="32" fillId="0" borderId="46" xfId="2326" applyFont="1" applyBorder="1" applyAlignment="1">
      <alignment horizontal="left" vertical="center"/>
    </xf>
    <xf numFmtId="0" fontId="18" fillId="0" borderId="37" xfId="2326" applyFont="1" applyFill="1" applyBorder="1" applyAlignment="1">
      <alignment horizontal="left" vertical="center"/>
    </xf>
    <xf numFmtId="0" fontId="33" fillId="0" borderId="38" xfId="2326" applyFont="1" applyBorder="1" applyAlignment="1">
      <alignment horizontal="center" vertical="center"/>
    </xf>
    <xf numFmtId="0" fontId="32" fillId="0" borderId="37" xfId="2326" applyFont="1" applyBorder="1" applyAlignment="1">
      <alignment horizontal="left" vertical="center"/>
    </xf>
    <xf numFmtId="0" fontId="33" fillId="0" borderId="41" xfId="2326" applyFont="1" applyFill="1" applyBorder="1" applyAlignment="1">
      <alignment horizontal="left" vertical="center"/>
    </xf>
    <xf numFmtId="0" fontId="18" fillId="0" borderId="39" xfId="2326" applyFont="1" applyFill="1" applyBorder="1" applyAlignment="1">
      <alignment horizontal="left" vertical="center"/>
    </xf>
    <xf numFmtId="0" fontId="18" fillId="0" borderId="40" xfId="2326" applyFont="1" applyFill="1" applyBorder="1" applyAlignment="1">
      <alignment horizontal="left" vertical="center"/>
    </xf>
    <xf numFmtId="0" fontId="33" fillId="0" borderId="40" xfId="2326" applyFont="1" applyBorder="1" applyAlignment="1">
      <alignment horizontal="left" vertical="center"/>
    </xf>
    <xf numFmtId="0" fontId="18" fillId="0" borderId="61" xfId="2326" applyFont="1" applyBorder="1" applyAlignment="1">
      <alignment horizontal="center" vertical="center"/>
    </xf>
    <xf numFmtId="0" fontId="34" fillId="0" borderId="62" xfId="2326" applyFont="1" applyFill="1" applyBorder="1" applyAlignment="1">
      <alignment horizontal="left" vertical="center"/>
    </xf>
    <xf numFmtId="0" fontId="34" fillId="0" borderId="63" xfId="2326" applyFont="1" applyFill="1" applyBorder="1" applyAlignment="1">
      <alignment horizontal="center" vertical="center"/>
    </xf>
    <xf numFmtId="0" fontId="34" fillId="0" borderId="38" xfId="2326" applyFont="1" applyFill="1" applyBorder="1" applyAlignment="1">
      <alignment horizontal="center" vertical="center"/>
    </xf>
    <xf numFmtId="0" fontId="30" fillId="0" borderId="54" xfId="2326" applyFont="1" applyBorder="1" applyAlignment="1">
      <alignment horizontal="center" vertical="center"/>
    </xf>
    <xf numFmtId="0" fontId="30" fillId="0" borderId="61" xfId="2326" applyFont="1" applyBorder="1" applyAlignment="1">
      <alignment horizontal="center" vertical="center"/>
    </xf>
    <xf numFmtId="0" fontId="30" fillId="0" borderId="0" xfId="2326" applyFont="1" applyBorder="1" applyAlignment="1">
      <alignment horizontal="left" vertical="center"/>
    </xf>
    <xf numFmtId="0" fontId="36" fillId="0" borderId="19" xfId="2326" applyFont="1" applyBorder="1" applyAlignment="1">
      <alignment horizontal="center" vertical="top"/>
    </xf>
    <xf numFmtId="0" fontId="33" fillId="0" borderId="24" xfId="2326" applyFont="1" applyFill="1" applyBorder="1" applyAlignment="1">
      <alignment vertical="center"/>
    </xf>
    <xf numFmtId="0" fontId="18" fillId="0" borderId="25" xfId="2326" applyFont="1" applyFill="1" applyBorder="1" applyAlignment="1">
      <alignment horizontal="center" vertical="center"/>
    </xf>
    <xf numFmtId="0" fontId="18" fillId="0" borderId="38" xfId="2326" applyFont="1" applyFill="1" applyBorder="1" applyAlignment="1">
      <alignment horizontal="center" vertical="center"/>
    </xf>
    <xf numFmtId="0" fontId="33" fillId="0" borderId="64" xfId="2326" applyFont="1" applyBorder="1" applyAlignment="1">
      <alignment horizontal="left" vertical="center"/>
    </xf>
    <xf numFmtId="0" fontId="33" fillId="0" borderId="31" xfId="2326" applyFont="1" applyBorder="1" applyAlignment="1">
      <alignment horizontal="left" vertical="center"/>
    </xf>
    <xf numFmtId="0" fontId="34" fillId="0" borderId="55" xfId="2326" applyFont="1" applyBorder="1" applyAlignment="1">
      <alignment horizontal="left" vertical="center"/>
    </xf>
    <xf numFmtId="0" fontId="34" fillId="0" borderId="54" xfId="2326" applyFont="1" applyBorder="1" applyAlignment="1">
      <alignment horizontal="left" vertical="center"/>
    </xf>
    <xf numFmtId="0" fontId="33" fillId="0" borderId="56" xfId="2326" applyFont="1" applyBorder="1" applyAlignment="1">
      <alignment vertical="center"/>
    </xf>
    <xf numFmtId="0" fontId="30" fillId="0" borderId="57" xfId="2326" applyFont="1" applyBorder="1" applyAlignment="1">
      <alignment horizontal="left" vertical="center"/>
    </xf>
    <xf numFmtId="0" fontId="18" fillId="0" borderId="57" xfId="2326" applyFont="1" applyBorder="1" applyAlignment="1">
      <alignment horizontal="left" vertical="center"/>
    </xf>
    <xf numFmtId="0" fontId="30" fillId="0" borderId="57" xfId="2326" applyFont="1" applyBorder="1" applyAlignment="1">
      <alignment vertical="center"/>
    </xf>
    <xf numFmtId="0" fontId="33" fillId="0" borderId="57" xfId="2326" applyFont="1" applyBorder="1" applyAlignment="1">
      <alignment vertical="center"/>
    </xf>
    <xf numFmtId="0" fontId="33" fillId="0" borderId="56" xfId="2326" applyFont="1" applyBorder="1" applyAlignment="1">
      <alignment horizontal="center" vertical="center"/>
    </xf>
    <xf numFmtId="0" fontId="18" fillId="0" borderId="57" xfId="2326" applyFont="1" applyBorder="1" applyAlignment="1">
      <alignment horizontal="center" vertical="center"/>
    </xf>
    <xf numFmtId="0" fontId="33" fillId="0" borderId="57" xfId="2326" applyFont="1" applyBorder="1" applyAlignment="1">
      <alignment horizontal="center" vertical="center"/>
    </xf>
    <xf numFmtId="0" fontId="30" fillId="0" borderId="57" xfId="2326" applyFont="1" applyBorder="1" applyAlignment="1">
      <alignment horizontal="center" vertical="center"/>
    </xf>
    <xf numFmtId="0" fontId="18" fillId="0" borderId="22" xfId="2326" applyFont="1" applyBorder="1" applyAlignment="1">
      <alignment horizontal="center" vertical="center"/>
    </xf>
    <xf numFmtId="0" fontId="30" fillId="0" borderId="22" xfId="2326" applyFont="1" applyBorder="1" applyAlignment="1">
      <alignment horizontal="center" vertical="center"/>
    </xf>
    <xf numFmtId="0" fontId="33" fillId="0" borderId="33" xfId="2326" applyFont="1" applyBorder="1" applyAlignment="1">
      <alignment horizontal="left" vertical="center" wrapText="1"/>
    </xf>
    <xf numFmtId="0" fontId="33" fillId="0" borderId="34" xfId="2326" applyFont="1" applyBorder="1" applyAlignment="1">
      <alignment horizontal="left" vertical="center" wrapText="1"/>
    </xf>
    <xf numFmtId="0" fontId="33" fillId="0" borderId="56" xfId="2326" applyFont="1" applyBorder="1" applyAlignment="1">
      <alignment horizontal="left" vertical="center"/>
    </xf>
    <xf numFmtId="0" fontId="33" fillId="0" borderId="57" xfId="2326" applyFont="1" applyBorder="1" applyAlignment="1">
      <alignment horizontal="left" vertical="center"/>
    </xf>
    <xf numFmtId="0" fontId="37" fillId="0" borderId="65" xfId="2326" applyFont="1" applyBorder="1" applyAlignment="1">
      <alignment horizontal="left" vertical="center" wrapText="1"/>
    </xf>
    <xf numFmtId="0" fontId="33" fillId="0" borderId="66" xfId="2326" applyFont="1" applyBorder="1" applyAlignment="1">
      <alignment horizontal="center" vertical="center"/>
    </xf>
    <xf numFmtId="0" fontId="0" fillId="3" borderId="22" xfId="0" applyFont="1" applyFill="1" applyBorder="1" applyAlignment="1">
      <alignment vertical="center"/>
    </xf>
    <xf numFmtId="9" fontId="18" fillId="0" borderId="22" xfId="2326" applyNumberFormat="1" applyFont="1" applyBorder="1" applyAlignment="1">
      <alignment horizontal="center" vertical="center"/>
    </xf>
    <xf numFmtId="9" fontId="18" fillId="0" borderId="28" xfId="2326" applyNumberFormat="1" applyFont="1" applyBorder="1" applyAlignment="1">
      <alignment horizontal="center" vertical="center"/>
    </xf>
    <xf numFmtId="0" fontId="8" fillId="3" borderId="22" xfId="0" applyFont="1" applyFill="1" applyBorder="1" applyAlignment="1">
      <alignment horizontal="center"/>
    </xf>
    <xf numFmtId="0" fontId="30" fillId="3" borderId="22" xfId="2326" applyFont="1" applyFill="1" applyBorder="1" applyAlignment="1">
      <alignment horizontal="left" vertical="center"/>
    </xf>
    <xf numFmtId="0" fontId="18" fillId="0" borderId="23" xfId="2326" applyFont="1" applyBorder="1" applyAlignment="1">
      <alignment horizontal="left" vertical="center"/>
    </xf>
    <xf numFmtId="9" fontId="18" fillId="3" borderId="22" xfId="2326" applyNumberFormat="1" applyFont="1" applyFill="1" applyBorder="1" applyAlignment="1">
      <alignment horizontal="center" vertical="center"/>
    </xf>
    <xf numFmtId="0" fontId="17" fillId="3" borderId="22" xfId="2326" applyFont="1" applyFill="1" applyBorder="1" applyAlignment="1">
      <alignment horizontal="left" vertical="center"/>
    </xf>
    <xf numFmtId="181" fontId="18" fillId="3" borderId="22" xfId="2326" applyNumberFormat="1" applyFont="1" applyFill="1" applyBorder="1" applyAlignment="1">
      <alignment horizontal="center" vertical="center"/>
    </xf>
    <xf numFmtId="181" fontId="18" fillId="0" borderId="22" xfId="2326" applyNumberFormat="1" applyFont="1" applyBorder="1" applyAlignment="1">
      <alignment horizontal="center" vertical="center"/>
    </xf>
    <xf numFmtId="0" fontId="34" fillId="0" borderId="67" xfId="0" applyFont="1" applyBorder="1" applyAlignment="1">
      <alignment horizontal="left" vertical="center"/>
    </xf>
    <xf numFmtId="0" fontId="34" fillId="0" borderId="68" xfId="0" applyFont="1" applyBorder="1" applyAlignment="1">
      <alignment horizontal="left" vertical="center"/>
    </xf>
    <xf numFmtId="9" fontId="18" fillId="0" borderId="21" xfId="2326" applyNumberFormat="1" applyFont="1" applyBorder="1" applyAlignment="1">
      <alignment vertical="center"/>
    </xf>
    <xf numFmtId="0" fontId="0" fillId="3" borderId="24" xfId="0" applyFont="1" applyFill="1" applyBorder="1" applyAlignment="1">
      <alignment vertical="center"/>
    </xf>
    <xf numFmtId="9" fontId="18" fillId="0" borderId="25" xfId="2326" applyNumberFormat="1" applyFont="1" applyBorder="1" applyAlignment="1">
      <alignment vertical="center"/>
    </xf>
    <xf numFmtId="0" fontId="30" fillId="0" borderId="25" xfId="2326" applyFont="1" applyBorder="1" applyAlignment="1">
      <alignment horizontal="left" vertical="center"/>
    </xf>
    <xf numFmtId="9" fontId="18" fillId="0" borderId="25" xfId="2326" applyNumberFormat="1" applyFont="1" applyBorder="1" applyAlignment="1">
      <alignment horizontal="left" vertical="center"/>
    </xf>
    <xf numFmtId="9" fontId="18" fillId="0" borderId="69" xfId="2326" applyNumberFormat="1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0" fontId="32" fillId="0" borderId="56" xfId="2326" applyFont="1" applyFill="1" applyBorder="1" applyAlignment="1">
      <alignment horizontal="left" vertical="center"/>
    </xf>
    <xf numFmtId="0" fontId="32" fillId="0" borderId="57" xfId="2326" applyFont="1" applyFill="1" applyBorder="1" applyAlignment="1">
      <alignment horizontal="left" vertical="center"/>
    </xf>
    <xf numFmtId="0" fontId="32" fillId="0" borderId="70" xfId="2326" applyFont="1" applyFill="1" applyBorder="1" applyAlignment="1">
      <alignment horizontal="left" vertical="center"/>
    </xf>
    <xf numFmtId="0" fontId="32" fillId="0" borderId="34" xfId="2326" applyFont="1" applyFill="1" applyBorder="1" applyAlignment="1">
      <alignment horizontal="left" vertical="center"/>
    </xf>
    <xf numFmtId="0" fontId="34" fillId="0" borderId="31" xfId="2326" applyFont="1" applyFill="1" applyBorder="1" applyAlignment="1">
      <alignment horizontal="left" vertical="center"/>
    </xf>
    <xf numFmtId="0" fontId="18" fillId="0" borderId="71" xfId="2326" applyFont="1" applyFill="1" applyBorder="1" applyAlignment="1">
      <alignment horizontal="left" vertical="center"/>
    </xf>
    <xf numFmtId="0" fontId="18" fillId="0" borderId="51" xfId="2326" applyFont="1" applyFill="1" applyBorder="1" applyAlignment="1">
      <alignment horizontal="left" vertical="center"/>
    </xf>
    <xf numFmtId="0" fontId="34" fillId="0" borderId="42" xfId="2326" applyFont="1" applyBorder="1" applyAlignment="1">
      <alignment vertical="center"/>
    </xf>
    <xf numFmtId="0" fontId="38" fillId="0" borderId="54" xfId="2326" applyFont="1" applyBorder="1" applyAlignment="1">
      <alignment horizontal="center" vertical="center"/>
    </xf>
    <xf numFmtId="0" fontId="34" fillId="0" borderId="43" xfId="2326" applyFont="1" applyBorder="1" applyAlignment="1">
      <alignment vertical="center"/>
    </xf>
    <xf numFmtId="0" fontId="18" fillId="0" borderId="72" xfId="2326" applyFont="1" applyBorder="1" applyAlignment="1">
      <alignment vertical="center"/>
    </xf>
    <xf numFmtId="0" fontId="34" fillId="0" borderId="72" xfId="2326" applyFont="1" applyBorder="1" applyAlignment="1">
      <alignment vertical="center"/>
    </xf>
    <xf numFmtId="58" fontId="17" fillId="0" borderId="43" xfId="2326" applyNumberFormat="1" applyFont="1" applyBorder="1" applyAlignment="1">
      <alignment vertical="center"/>
    </xf>
    <xf numFmtId="0" fontId="34" fillId="0" borderId="31" xfId="2326" applyFont="1" applyBorder="1" applyAlignment="1">
      <alignment horizontal="center" vertical="center"/>
    </xf>
    <xf numFmtId="0" fontId="18" fillId="0" borderId="64" xfId="2326" applyFont="1" applyFill="1" applyBorder="1" applyAlignment="1">
      <alignment horizontal="left" vertical="center"/>
    </xf>
    <xf numFmtId="0" fontId="18" fillId="0" borderId="31" xfId="2326" applyFont="1" applyFill="1" applyBorder="1" applyAlignment="1">
      <alignment horizontal="left" vertical="center"/>
    </xf>
    <xf numFmtId="0" fontId="30" fillId="0" borderId="72" xfId="2326" applyFont="1" applyBorder="1" applyAlignment="1">
      <alignment vertical="center"/>
    </xf>
    <xf numFmtId="58" fontId="30" fillId="0" borderId="43" xfId="2326" applyNumberFormat="1" applyFont="1" applyBorder="1" applyAlignment="1">
      <alignment vertical="center"/>
    </xf>
    <xf numFmtId="0" fontId="33" fillId="0" borderId="73" xfId="2326" applyFont="1" applyBorder="1" applyAlignment="1">
      <alignment horizontal="left" vertical="center"/>
    </xf>
    <xf numFmtId="0" fontId="34" fillId="0" borderId="62" xfId="2326" applyFont="1" applyBorder="1" applyAlignment="1">
      <alignment horizontal="left" vertical="center"/>
    </xf>
    <xf numFmtId="0" fontId="18" fillId="0" borderId="63" xfId="2326" applyFont="1" applyBorder="1" applyAlignment="1">
      <alignment horizontal="left" vertical="center"/>
    </xf>
    <xf numFmtId="0" fontId="33" fillId="0" borderId="0" xfId="2326" applyFont="1" applyBorder="1" applyAlignment="1">
      <alignment vertical="center"/>
    </xf>
    <xf numFmtId="0" fontId="33" fillId="0" borderId="41" xfId="2326" applyFont="1" applyBorder="1" applyAlignment="1">
      <alignment horizontal="left" vertical="center" wrapText="1"/>
    </xf>
    <xf numFmtId="0" fontId="33" fillId="0" borderId="63" xfId="2326" applyFont="1" applyBorder="1" applyAlignment="1">
      <alignment horizontal="left" vertical="center"/>
    </xf>
    <xf numFmtId="9" fontId="18" fillId="0" borderId="35" xfId="2326" applyNumberFormat="1" applyFont="1" applyBorder="1" applyAlignment="1">
      <alignment horizontal="center" vertical="center"/>
    </xf>
    <xf numFmtId="0" fontId="39" fillId="0" borderId="37" xfId="2326" applyFont="1" applyBorder="1" applyAlignment="1">
      <alignment horizontal="left" vertical="center" wrapText="1"/>
    </xf>
    <xf numFmtId="0" fontId="39" fillId="0" borderId="37" xfId="2326" applyFont="1" applyBorder="1" applyAlignment="1">
      <alignment horizontal="left" vertical="center"/>
    </xf>
    <xf numFmtId="0" fontId="17" fillId="0" borderId="37" xfId="2326" applyFont="1" applyBorder="1" applyAlignment="1">
      <alignment horizontal="left" vertical="center"/>
    </xf>
    <xf numFmtId="0" fontId="34" fillId="0" borderId="74" xfId="0" applyFont="1" applyBorder="1" applyAlignment="1">
      <alignment horizontal="left" vertical="center"/>
    </xf>
    <xf numFmtId="9" fontId="18" fillId="0" borderId="36" xfId="2326" applyNumberFormat="1" applyFont="1" applyBorder="1" applyAlignment="1">
      <alignment vertical="center"/>
    </xf>
    <xf numFmtId="9" fontId="18" fillId="0" borderId="75" xfId="2326" applyNumberFormat="1" applyFont="1" applyBorder="1" applyAlignment="1">
      <alignment horizontal="left" vertical="center"/>
    </xf>
    <xf numFmtId="0" fontId="34" fillId="0" borderId="62" xfId="0" applyFont="1" applyBorder="1" applyAlignment="1">
      <alignment horizontal="left" vertical="center"/>
    </xf>
    <xf numFmtId="0" fontId="32" fillId="0" borderId="63" xfId="2326" applyFont="1" applyFill="1" applyBorder="1" applyAlignment="1">
      <alignment horizontal="left" vertical="center"/>
    </xf>
    <xf numFmtId="0" fontId="32" fillId="0" borderId="41" xfId="2326" applyFont="1" applyFill="1" applyBorder="1" applyAlignment="1">
      <alignment horizontal="left" vertical="center"/>
    </xf>
    <xf numFmtId="0" fontId="18" fillId="0" borderId="76" xfId="2326" applyFont="1" applyFill="1" applyBorder="1" applyAlignment="1">
      <alignment horizontal="left" vertical="center"/>
    </xf>
    <xf numFmtId="0" fontId="34" fillId="0" borderId="77" xfId="2326" applyFont="1" applyBorder="1" applyAlignment="1">
      <alignment horizontal="center" vertical="center"/>
    </xf>
    <xf numFmtId="0" fontId="18" fillId="0" borderId="72" xfId="2326" applyFont="1" applyBorder="1" applyAlignment="1">
      <alignment horizontal="center" vertical="center"/>
    </xf>
    <xf numFmtId="0" fontId="18" fillId="0" borderId="73" xfId="2326" applyFont="1" applyBorder="1" applyAlignment="1">
      <alignment horizontal="center" vertical="center"/>
    </xf>
    <xf numFmtId="0" fontId="18" fillId="0" borderId="73" xfId="2326" applyFont="1" applyFill="1" applyBorder="1" applyAlignment="1">
      <alignment horizontal="left" vertical="center"/>
    </xf>
    <xf numFmtId="0" fontId="40" fillId="0" borderId="78" xfId="0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1" fillId="0" borderId="8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80" xfId="0" applyBorder="1"/>
    <xf numFmtId="0" fontId="0" fillId="5" borderId="2" xfId="0" applyFill="1" applyBorder="1"/>
    <xf numFmtId="0" fontId="0" fillId="0" borderId="81" xfId="0" applyBorder="1"/>
    <xf numFmtId="0" fontId="0" fillId="0" borderId="82" xfId="0" applyBorder="1"/>
    <xf numFmtId="0" fontId="0" fillId="5" borderId="82" xfId="0" applyFill="1" applyBorder="1"/>
    <xf numFmtId="0" fontId="0" fillId="6" borderId="0" xfId="0" applyFill="1"/>
    <xf numFmtId="0" fontId="40" fillId="0" borderId="83" xfId="0" applyFont="1" applyBorder="1" applyAlignment="1">
      <alignment horizontal="center" vertical="center" wrapText="1"/>
    </xf>
    <xf numFmtId="0" fontId="41" fillId="0" borderId="84" xfId="0" applyFont="1" applyBorder="1" applyAlignment="1">
      <alignment horizontal="center" vertical="center"/>
    </xf>
    <xf numFmtId="0" fontId="41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24" fillId="0" borderId="5" xfId="0" applyFont="1" applyFill="1" applyBorder="1" applyAlignment="1" quotePrefix="1">
      <alignment horizontal="left"/>
    </xf>
    <xf numFmtId="0" fontId="16" fillId="0" borderId="15" xfId="5599" applyFont="1" applyFill="1" applyBorder="1" applyAlignment="1" quotePrefix="1">
      <alignment horizontal="center" vertical="center" wrapText="1"/>
    </xf>
    <xf numFmtId="0" fontId="10" fillId="0" borderId="3" xfId="5599" applyFont="1" applyBorder="1" applyAlignment="1" quotePrefix="1">
      <alignment horizontal="center" vertical="center" wrapText="1"/>
    </xf>
    <xf numFmtId="0" fontId="14" fillId="0" borderId="10" xfId="5600" applyFont="1" applyBorder="1" applyAlignment="1" quotePrefix="1">
      <alignment horizontal="center" vertical="center" wrapText="1" shrinkToFit="1"/>
    </xf>
    <xf numFmtId="0" fontId="14" fillId="0" borderId="11" xfId="5600" applyFont="1" applyBorder="1" applyAlignment="1" quotePrefix="1">
      <alignment horizontal="center" vertical="center" wrapText="1"/>
    </xf>
  </cellXfs>
  <cellStyles count="56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1 2" xfId="64"/>
    <cellStyle name="20% - 輔色1 2 2" xfId="65"/>
    <cellStyle name="20% - 輔色1 2 3" xfId="66"/>
    <cellStyle name="20% - 輔色1 3" xfId="67"/>
    <cellStyle name="20% - 輔色1 3 2" xfId="68"/>
    <cellStyle name="20% - 輔色1 3 3" xfId="69"/>
    <cellStyle name="20% - 輔色2" xfId="70"/>
    <cellStyle name="20% - 輔色2 2" xfId="71"/>
    <cellStyle name="20% - 輔色2 2 2" xfId="72"/>
    <cellStyle name="20% - 輔色2 2 3" xfId="73"/>
    <cellStyle name="20% - 輔色2 3" xfId="74"/>
    <cellStyle name="20% - 輔色2 3 2" xfId="75"/>
    <cellStyle name="20% - 輔色2 3 3" xfId="76"/>
    <cellStyle name="20% - 輔色3" xfId="77"/>
    <cellStyle name="20% - 輔色3 2" xfId="78"/>
    <cellStyle name="20% - 輔色3 2 2" xfId="79"/>
    <cellStyle name="20% - 輔色3 2 3" xfId="80"/>
    <cellStyle name="20% - 輔色3 3" xfId="81"/>
    <cellStyle name="20% - 輔色3 3 2" xfId="82"/>
    <cellStyle name="20% - 輔色3 3 3" xfId="83"/>
    <cellStyle name="20% - 輔色4" xfId="84"/>
    <cellStyle name="20% - 輔色4 2" xfId="85"/>
    <cellStyle name="20% - 輔色4 2 2" xfId="86"/>
    <cellStyle name="20% - 輔色4 2 3" xfId="87"/>
    <cellStyle name="20% - 輔色4 3" xfId="88"/>
    <cellStyle name="20% - 輔色4 3 2" xfId="89"/>
    <cellStyle name="20% - 輔色4 3 3" xfId="90"/>
    <cellStyle name="20% - 輔色5" xfId="91"/>
    <cellStyle name="20% - 輔色5 2" xfId="92"/>
    <cellStyle name="20% - 輔色5 2 2" xfId="93"/>
    <cellStyle name="20% - 輔色5 2 3" xfId="94"/>
    <cellStyle name="20% - 輔色5 3" xfId="95"/>
    <cellStyle name="20% - 輔色5 3 2" xfId="96"/>
    <cellStyle name="20% - 輔色5 3 3" xfId="97"/>
    <cellStyle name="20% - 輔色6" xfId="98"/>
    <cellStyle name="20% - 輔色6 2" xfId="99"/>
    <cellStyle name="20% - 輔色6 2 2" xfId="100"/>
    <cellStyle name="20% - 輔色6 2 3" xfId="101"/>
    <cellStyle name="20% - 輔色6 3" xfId="102"/>
    <cellStyle name="20% - 輔色6 3 2" xfId="103"/>
    <cellStyle name="20% - 輔色6 3 3" xfId="104"/>
    <cellStyle name="20% - 强调文字颜色 1 2" xfId="105"/>
    <cellStyle name="20% - 强调文字颜色 2 2" xfId="106"/>
    <cellStyle name="20% - 强调文字颜色 3 2" xfId="107"/>
    <cellStyle name="20% - 强调文字颜色 4 2" xfId="108"/>
    <cellStyle name="20% - 强调文字颜色 5 2" xfId="109"/>
    <cellStyle name="20% - 强调文字颜色 6 2" xfId="110"/>
    <cellStyle name="40% - Accent1" xfId="111"/>
    <cellStyle name="40% - Accent2" xfId="112"/>
    <cellStyle name="40% - Accent3" xfId="113"/>
    <cellStyle name="40% - Accent4" xfId="114"/>
    <cellStyle name="40% - Accent5" xfId="115"/>
    <cellStyle name="40% - Accent6" xfId="116"/>
    <cellStyle name="40% - アクセント 1" xfId="117"/>
    <cellStyle name="40% - アクセント 2" xfId="118"/>
    <cellStyle name="40% - アクセント 3" xfId="119"/>
    <cellStyle name="40% - アクセント 4" xfId="120"/>
    <cellStyle name="40% - アクセント 5" xfId="121"/>
    <cellStyle name="40% - アクセント 6" xfId="122"/>
    <cellStyle name="40% - 輔色1" xfId="123"/>
    <cellStyle name="40% - 輔色1 2" xfId="124"/>
    <cellStyle name="40% - 輔色1 2 2" xfId="125"/>
    <cellStyle name="40% - 輔色1 2 3" xfId="126"/>
    <cellStyle name="40% - 輔色1 3" xfId="127"/>
    <cellStyle name="40% - 輔色1 3 2" xfId="128"/>
    <cellStyle name="40% - 輔色1 3 3" xfId="129"/>
    <cellStyle name="40% - 輔色2" xfId="130"/>
    <cellStyle name="40% - 輔色2 2" xfId="131"/>
    <cellStyle name="40% - 輔色2 2 2" xfId="132"/>
    <cellStyle name="40% - 輔色2 2 3" xfId="133"/>
    <cellStyle name="40% - 輔色2 3" xfId="134"/>
    <cellStyle name="40% - 輔色2 3 2" xfId="135"/>
    <cellStyle name="40% - 輔色2 3 3" xfId="136"/>
    <cellStyle name="40% - 輔色3" xfId="137"/>
    <cellStyle name="40% - 輔色3 2" xfId="138"/>
    <cellStyle name="40% - 輔色3 2 2" xfId="139"/>
    <cellStyle name="40% - 輔色3 2 3" xfId="140"/>
    <cellStyle name="40% - 輔色3 3" xfId="141"/>
    <cellStyle name="40% - 輔色3 3 2" xfId="142"/>
    <cellStyle name="40% - 輔色3 3 3" xfId="143"/>
    <cellStyle name="40% - 輔色4" xfId="144"/>
    <cellStyle name="40% - 輔色4 2" xfId="145"/>
    <cellStyle name="40% - 輔色4 2 2" xfId="146"/>
    <cellStyle name="40% - 輔色4 2 3" xfId="147"/>
    <cellStyle name="40% - 輔色4 3" xfId="148"/>
    <cellStyle name="40% - 輔色4 3 2" xfId="149"/>
    <cellStyle name="40% - 輔色4 3 3" xfId="150"/>
    <cellStyle name="40% - 輔色5" xfId="151"/>
    <cellStyle name="40% - 輔色5 2" xfId="152"/>
    <cellStyle name="40% - 輔色5 2 2" xfId="153"/>
    <cellStyle name="40% - 輔色5 2 3" xfId="154"/>
    <cellStyle name="40% - 輔色5 3" xfId="155"/>
    <cellStyle name="40% - 輔色5 3 2" xfId="156"/>
    <cellStyle name="40% - 輔色5 3 3" xfId="157"/>
    <cellStyle name="40% - 輔色6" xfId="158"/>
    <cellStyle name="40% - 輔色6 2" xfId="159"/>
    <cellStyle name="40% - 輔色6 2 2" xfId="160"/>
    <cellStyle name="40% - 輔色6 2 3" xfId="161"/>
    <cellStyle name="40% - 輔色6 3" xfId="162"/>
    <cellStyle name="40% - 輔色6 3 2" xfId="163"/>
    <cellStyle name="40% - 輔色6 3 3" xfId="164"/>
    <cellStyle name="40% - 强调文字颜色 1 2" xfId="165"/>
    <cellStyle name="40% - 强调文字颜色 2 2" xfId="166"/>
    <cellStyle name="40% - 强调文字颜色 3 2" xfId="167"/>
    <cellStyle name="40% - 强调文字颜色 4 2" xfId="168"/>
    <cellStyle name="40% - 强调文字颜色 5 2" xfId="169"/>
    <cellStyle name="40% - 强调文字颜色 6 2" xfId="170"/>
    <cellStyle name="60% - Accent1" xfId="171"/>
    <cellStyle name="60% - Accent2" xfId="172"/>
    <cellStyle name="60% - Accent3" xfId="173"/>
    <cellStyle name="60% - Accent4" xfId="174"/>
    <cellStyle name="60% - Accent5" xfId="175"/>
    <cellStyle name="60% - Accent6" xfId="176"/>
    <cellStyle name="60% - アクセント 1" xfId="177"/>
    <cellStyle name="60% - アクセント 2" xfId="178"/>
    <cellStyle name="60% - アクセント 3" xfId="179"/>
    <cellStyle name="60% - アクセント 4" xfId="180"/>
    <cellStyle name="60% - アクセント 5" xfId="181"/>
    <cellStyle name="60% - アクセント 6" xfId="182"/>
    <cellStyle name="60% - 輔色1" xfId="183"/>
    <cellStyle name="60% - 輔色1 2" xfId="184"/>
    <cellStyle name="60% - 輔色1 2 2" xfId="185"/>
    <cellStyle name="60% - 輔色1 2 3" xfId="186"/>
    <cellStyle name="60% - 輔色1 3" xfId="187"/>
    <cellStyle name="60% - 輔色1 3 2" xfId="188"/>
    <cellStyle name="60% - 輔色1 3 3" xfId="189"/>
    <cellStyle name="60% - 輔色2" xfId="190"/>
    <cellStyle name="60% - 輔色2 2" xfId="191"/>
    <cellStyle name="60% - 輔色2 2 2" xfId="192"/>
    <cellStyle name="60% - 輔色2 2 3" xfId="193"/>
    <cellStyle name="60% - 輔色2 3" xfId="194"/>
    <cellStyle name="60% - 輔色2 3 2" xfId="195"/>
    <cellStyle name="60% - 輔色2 3 3" xfId="196"/>
    <cellStyle name="60% - 輔色3" xfId="197"/>
    <cellStyle name="60% - 輔色3 2" xfId="198"/>
    <cellStyle name="60% - 輔色3 2 2" xfId="199"/>
    <cellStyle name="60% - 輔色3 2 3" xfId="200"/>
    <cellStyle name="60% - 輔色3 3" xfId="201"/>
    <cellStyle name="60% - 輔色3 3 2" xfId="202"/>
    <cellStyle name="60% - 輔色3 3 3" xfId="203"/>
    <cellStyle name="60% - 輔色4" xfId="204"/>
    <cellStyle name="60% - 輔色4 2" xfId="205"/>
    <cellStyle name="60% - 輔色4 2 2" xfId="206"/>
    <cellStyle name="60% - 輔色4 2 3" xfId="207"/>
    <cellStyle name="60% - 輔色4 3" xfId="208"/>
    <cellStyle name="60% - 輔色4 3 2" xfId="209"/>
    <cellStyle name="60% - 輔色4 3 3" xfId="210"/>
    <cellStyle name="60% - 輔色5" xfId="211"/>
    <cellStyle name="60% - 輔色5 2" xfId="212"/>
    <cellStyle name="60% - 輔色5 2 2" xfId="213"/>
    <cellStyle name="60% - 輔色5 2 3" xfId="214"/>
    <cellStyle name="60% - 輔色5 3" xfId="215"/>
    <cellStyle name="60% - 輔色5 3 2" xfId="216"/>
    <cellStyle name="60% - 輔色5 3 3" xfId="217"/>
    <cellStyle name="60% - 輔色6" xfId="218"/>
    <cellStyle name="60% - 輔色6 2" xfId="219"/>
    <cellStyle name="60% - 輔色6 2 2" xfId="220"/>
    <cellStyle name="60% - 輔色6 2 3" xfId="221"/>
    <cellStyle name="60% - 輔色6 3" xfId="222"/>
    <cellStyle name="60% - 輔色6 3 2" xfId="223"/>
    <cellStyle name="60% - 輔色6 3 3" xfId="224"/>
    <cellStyle name="60% - 强调文字颜色 1 2" xfId="225"/>
    <cellStyle name="60% - 强调文字颜色 2 2" xfId="226"/>
    <cellStyle name="60% - 强调文字颜色 3 2" xfId="227"/>
    <cellStyle name="60% - 强调文字颜色 3 2 2" xfId="228"/>
    <cellStyle name="60% - 强调文字颜色 3 2 2 2" xfId="229"/>
    <cellStyle name="60% - 强调文字颜色 4 2" xfId="230"/>
    <cellStyle name="60% - 强调文字颜色 5 2" xfId="231"/>
    <cellStyle name="60% - 强调文字颜色 6 2" xfId="232"/>
    <cellStyle name="Accent1" xfId="233"/>
    <cellStyle name="Accent2" xfId="234"/>
    <cellStyle name="Accent3" xfId="235"/>
    <cellStyle name="Accent4" xfId="236"/>
    <cellStyle name="Accent5" xfId="237"/>
    <cellStyle name="Accent6" xfId="238"/>
    <cellStyle name="Bad" xfId="239"/>
    <cellStyle name="Calculation" xfId="240"/>
    <cellStyle name="Calculation 2" xfId="241"/>
    <cellStyle name="Calculation 3" xfId="242"/>
    <cellStyle name="Check Cell" xfId="243"/>
    <cellStyle name="Explanatory Text" xfId="244"/>
    <cellStyle name="Good" xfId="245"/>
    <cellStyle name="Heading 1" xfId="246"/>
    <cellStyle name="Heading 2" xfId="247"/>
    <cellStyle name="Heading 3" xfId="248"/>
    <cellStyle name="Heading 4" xfId="249"/>
    <cellStyle name="Input" xfId="250"/>
    <cellStyle name="Input 2" xfId="251"/>
    <cellStyle name="Input 3" xfId="252"/>
    <cellStyle name="Linked Cell" xfId="253"/>
    <cellStyle name="Neutral" xfId="254"/>
    <cellStyle name="Normal_~0578341" xfId="255"/>
    <cellStyle name="Note" xfId="256"/>
    <cellStyle name="Note 2" xfId="257"/>
    <cellStyle name="Note 3" xfId="258"/>
    <cellStyle name="Output" xfId="259"/>
    <cellStyle name="Output 2" xfId="260"/>
    <cellStyle name="Output 3" xfId="261"/>
    <cellStyle name="S2" xfId="262"/>
    <cellStyle name="Title" xfId="263"/>
    <cellStyle name="Total" xfId="264"/>
    <cellStyle name="Total 2" xfId="265"/>
    <cellStyle name="Total 3" xfId="266"/>
    <cellStyle name="Warning Text" xfId="267"/>
    <cellStyle name="アクセント 1" xfId="268"/>
    <cellStyle name="アクセント 2" xfId="269"/>
    <cellStyle name="アクセント 3" xfId="270"/>
    <cellStyle name="アクセント 4" xfId="271"/>
    <cellStyle name="アクセント 5" xfId="272"/>
    <cellStyle name="アクセント 6" xfId="273"/>
    <cellStyle name="タイトル" xfId="274"/>
    <cellStyle name="チェック セル" xfId="275"/>
    <cellStyle name="どちらでもない" xfId="276"/>
    <cellStyle name="ハイパーリンク_組曲プレゼン.xls" xfId="277"/>
    <cellStyle name="メモ" xfId="278"/>
    <cellStyle name="メモ 2" xfId="279"/>
    <cellStyle name="メモ 3" xfId="280"/>
    <cellStyle name="リンク セル" xfId="281"/>
    <cellStyle name="百分比 2" xfId="282"/>
    <cellStyle name="百分比 2 2" xfId="283"/>
    <cellStyle name="百分比 2 2 2" xfId="284"/>
    <cellStyle name="百分比 2 3" xfId="285"/>
    <cellStyle name="百分比 2 3 2" xfId="286"/>
    <cellStyle name="百分比 2 3 3" xfId="287"/>
    <cellStyle name="百分比 2 4" xfId="288"/>
    <cellStyle name="百分比 2 5" xfId="289"/>
    <cellStyle name="百分比 2 6" xfId="290"/>
    <cellStyle name="百分比 2 7" xfId="291"/>
    <cellStyle name="百分比 2 8" xfId="292"/>
    <cellStyle name="百分比 3" xfId="293"/>
    <cellStyle name="備註" xfId="294"/>
    <cellStyle name="備註 2" xfId="295"/>
    <cellStyle name="備註 2 2" xfId="296"/>
    <cellStyle name="備註 2 3" xfId="297"/>
    <cellStyle name="備註 3" xfId="298"/>
    <cellStyle name="備註 4" xfId="299"/>
    <cellStyle name="标题 1 2" xfId="300"/>
    <cellStyle name="标题 2 2" xfId="301"/>
    <cellStyle name="标题 3 2" xfId="302"/>
    <cellStyle name="标题 4 2" xfId="303"/>
    <cellStyle name="标题 5" xfId="304"/>
    <cellStyle name="標題" xfId="305"/>
    <cellStyle name="標題 1" xfId="306"/>
    <cellStyle name="標題 1 2" xfId="307"/>
    <cellStyle name="標題 1 2 2" xfId="308"/>
    <cellStyle name="標題 1 2 3" xfId="309"/>
    <cellStyle name="標題 1 3" xfId="310"/>
    <cellStyle name="標題 1 3 2" xfId="311"/>
    <cellStyle name="標題 1 3 3" xfId="312"/>
    <cellStyle name="標題 2" xfId="313"/>
    <cellStyle name="標題 2 2" xfId="314"/>
    <cellStyle name="標題 2 2 2" xfId="315"/>
    <cellStyle name="標題 2 2 3" xfId="316"/>
    <cellStyle name="標題 2 3" xfId="317"/>
    <cellStyle name="標題 2 3 2" xfId="318"/>
    <cellStyle name="標題 2 3 3" xfId="319"/>
    <cellStyle name="標題 3" xfId="320"/>
    <cellStyle name="標題 3 2" xfId="321"/>
    <cellStyle name="標題 3 2 2" xfId="322"/>
    <cellStyle name="標題 3 2 3" xfId="323"/>
    <cellStyle name="標題 3 3" xfId="324"/>
    <cellStyle name="標題 3 3 2" xfId="325"/>
    <cellStyle name="標題 3 3 3" xfId="326"/>
    <cellStyle name="標題 4" xfId="327"/>
    <cellStyle name="標題 4 2" xfId="328"/>
    <cellStyle name="標題 4 2 2" xfId="329"/>
    <cellStyle name="標題 4 2 3" xfId="330"/>
    <cellStyle name="標題 4 3" xfId="331"/>
    <cellStyle name="標題 4 3 2" xfId="332"/>
    <cellStyle name="標題 4 3 3" xfId="333"/>
    <cellStyle name="標題 5" xfId="334"/>
    <cellStyle name="標題 5 2" xfId="335"/>
    <cellStyle name="標題 5 3" xfId="336"/>
    <cellStyle name="標題 6" xfId="337"/>
    <cellStyle name="標題 6 2" xfId="338"/>
    <cellStyle name="標題 6 3" xfId="339"/>
    <cellStyle name="標準_組曲プレゼン.xls" xfId="340"/>
    <cellStyle name="表示済みのハイパーリンク_組曲プレゼン.xls" xfId="341"/>
    <cellStyle name="差 2" xfId="342"/>
    <cellStyle name="差 2 2" xfId="343"/>
    <cellStyle name="差_10AW核价-润懋(35款已核，单耗未减)" xfId="344"/>
    <cellStyle name="差_10AW核价-润懋(35款已核，单耗未减) 2" xfId="345"/>
    <cellStyle name="差_10AW核价-润懋(35款已核，单耗未减) 2 2" xfId="346"/>
    <cellStyle name="差_10AW核价-润懋(35款已核，单耗未减) 3" xfId="347"/>
    <cellStyle name="差_10AW核价-润懋(35款已核，单耗未减) 4" xfId="348"/>
    <cellStyle name="差_10AW核价-润懋(35款已核，单耗未减) 5" xfId="349"/>
    <cellStyle name="差_10AW润懋最终确定单价（16款未定）" xfId="350"/>
    <cellStyle name="差_10AW润懋最终确定单价（16款未定） 2" xfId="351"/>
    <cellStyle name="差_10AW润懋最终确定单价（16款未定） 2 2" xfId="352"/>
    <cellStyle name="差_10AW润懋最终确定单价（16款未定） 3" xfId="353"/>
    <cellStyle name="差_10AW润懋最终确定单价（16款未定） 4" xfId="354"/>
    <cellStyle name="差_10AW润懋最终确定单价（16款未定） 5" xfId="355"/>
    <cellStyle name="差_2011秋冬季生产放量表2-9(韩姐原始单)" xfId="356"/>
    <cellStyle name="差_226" xfId="357"/>
    <cellStyle name="差_226 2" xfId="358"/>
    <cellStyle name="差_226 2 2" xfId="359"/>
    <cellStyle name="差_226 2 3" xfId="360"/>
    <cellStyle name="差_226 2 4" xfId="361"/>
    <cellStyle name="差_226 2 5" xfId="362"/>
    <cellStyle name="差_226 2 6" xfId="363"/>
    <cellStyle name="差_226 3" xfId="364"/>
    <cellStyle name="差_226 4" xfId="365"/>
    <cellStyle name="差_226 5" xfId="366"/>
    <cellStyle name="差_226 6" xfId="367"/>
    <cellStyle name="差_226 7" xfId="368"/>
    <cellStyle name="差_227" xfId="369"/>
    <cellStyle name="差_227 2" xfId="370"/>
    <cellStyle name="差_227 2 2" xfId="371"/>
    <cellStyle name="差_227 2 3" xfId="372"/>
    <cellStyle name="差_227 2 4" xfId="373"/>
    <cellStyle name="差_227 2 5" xfId="374"/>
    <cellStyle name="差_227 2 6" xfId="375"/>
    <cellStyle name="差_227 3" xfId="376"/>
    <cellStyle name="差_227 4" xfId="377"/>
    <cellStyle name="差_227 5" xfId="378"/>
    <cellStyle name="差_227 6" xfId="379"/>
    <cellStyle name="差_227 7" xfId="380"/>
    <cellStyle name="差_235" xfId="381"/>
    <cellStyle name="差_235 2" xfId="382"/>
    <cellStyle name="差_235 2 2" xfId="383"/>
    <cellStyle name="差_235 2 3" xfId="384"/>
    <cellStyle name="差_235 2 4" xfId="385"/>
    <cellStyle name="差_235 2 5" xfId="386"/>
    <cellStyle name="差_235 2 6" xfId="387"/>
    <cellStyle name="差_235 3" xfId="388"/>
    <cellStyle name="差_235 4" xfId="389"/>
    <cellStyle name="差_235 5" xfId="390"/>
    <cellStyle name="差_235 6" xfId="391"/>
    <cellStyle name="差_235 7" xfId="392"/>
    <cellStyle name="差_236" xfId="393"/>
    <cellStyle name="差_236 2" xfId="394"/>
    <cellStyle name="差_236 2 2" xfId="395"/>
    <cellStyle name="差_236 2 3" xfId="396"/>
    <cellStyle name="差_236 2 4" xfId="397"/>
    <cellStyle name="差_236 2 5" xfId="398"/>
    <cellStyle name="差_236 2 6" xfId="399"/>
    <cellStyle name="差_236 3" xfId="400"/>
    <cellStyle name="差_236 4" xfId="401"/>
    <cellStyle name="差_236 5" xfId="402"/>
    <cellStyle name="差_236 6" xfId="403"/>
    <cellStyle name="差_236 7" xfId="404"/>
    <cellStyle name="差_TOREAD - 14FW - 电商113款 - 核价表 - 20131011" xfId="405"/>
    <cellStyle name="差_YKK 拉链大货报价09.12.09" xfId="406"/>
    <cellStyle name="差_报价表6.2" xfId="407"/>
    <cellStyle name="差_大田640一版报价xlsx" xfId="408"/>
    <cellStyle name="差_大田641一版报价xlsx" xfId="409"/>
    <cellStyle name="差_服装" xfId="410"/>
    <cellStyle name="差_服装_1" xfId="411"/>
    <cellStyle name="差_丽扬转出款2680" xfId="412"/>
    <cellStyle name="差_丽扬转出款2680 2" xfId="413"/>
    <cellStyle name="差_丽扬转出款2680 2 2" xfId="414"/>
    <cellStyle name="差_丽扬转出款2680 2 3" xfId="415"/>
    <cellStyle name="差_丽扬转出款2680 2 4" xfId="416"/>
    <cellStyle name="差_丽扬转出款2680 2 5" xfId="417"/>
    <cellStyle name="差_丽扬转出款2680 2 6" xfId="418"/>
    <cellStyle name="差_丽扬转出款2680 3" xfId="419"/>
    <cellStyle name="差_丽扬转出款2680 4" xfId="420"/>
    <cellStyle name="差_丽扬转出款2680 5" xfId="421"/>
    <cellStyle name="差_丽扬转出款2680 6" xfId="422"/>
    <cellStyle name="差_丽扬转出款2680 7" xfId="423"/>
    <cellStyle name="差_内件物料单" xfId="424"/>
    <cellStyle name="差_内件物料单 2" xfId="425"/>
    <cellStyle name="差_润懋转出款的物料工厂待定" xfId="426"/>
    <cellStyle name="差_润懋转出款的物料工厂待定 2" xfId="427"/>
    <cellStyle name="差_润懋转出款的物料工厂待定 2 2" xfId="428"/>
    <cellStyle name="差_润懋转出款的物料工厂待定 3" xfId="429"/>
    <cellStyle name="差_润懋转出款的物料工厂待定 4" xfId="430"/>
    <cellStyle name="差_润懋转出款的物料工厂待定 5" xfId="431"/>
    <cellStyle name="差_童装" xfId="432"/>
    <cellStyle name="差_外件物料单" xfId="433"/>
    <cellStyle name="差_外件物料单 2" xfId="434"/>
    <cellStyle name="差_下单表" xfId="435"/>
    <cellStyle name="差_鞋品" xfId="436"/>
    <cellStyle name="差_鞋品_1" xfId="437"/>
    <cellStyle name="差_装备" xfId="438"/>
    <cellStyle name="常规 10" xfId="439"/>
    <cellStyle name="常规 10 10" xfId="440"/>
    <cellStyle name="常规 10 11" xfId="441"/>
    <cellStyle name="常规 10 11 2" xfId="442"/>
    <cellStyle name="常规 10 11 2 2" xfId="443"/>
    <cellStyle name="常规 10 11 2 2 2" xfId="444"/>
    <cellStyle name="常规 10 11 2 3" xfId="445"/>
    <cellStyle name="常规 10 11 2 3 2" xfId="446"/>
    <cellStyle name="常规 10 11 2 4" xfId="447"/>
    <cellStyle name="常规 10 11 3" xfId="448"/>
    <cellStyle name="常规 10 11 3 2" xfId="449"/>
    <cellStyle name="常规 10 11 4" xfId="450"/>
    <cellStyle name="常规 10 11 4 2" xfId="451"/>
    <cellStyle name="常规 10 11 5" xfId="452"/>
    <cellStyle name="常规 10 11 5 2" xfId="453"/>
    <cellStyle name="常规 10 11 6" xfId="454"/>
    <cellStyle name="常规 10 11 7" xfId="455"/>
    <cellStyle name="常规 10 12" xfId="456"/>
    <cellStyle name="常规 10 13" xfId="457"/>
    <cellStyle name="常规 10 13 2" xfId="458"/>
    <cellStyle name="常规 10 14" xfId="459"/>
    <cellStyle name="常规 10 14 2" xfId="460"/>
    <cellStyle name="常规 10 15" xfId="461"/>
    <cellStyle name="常规 10 15 2" xfId="462"/>
    <cellStyle name="常规 10 16" xfId="463"/>
    <cellStyle name="常规 10 16 2" xfId="464"/>
    <cellStyle name="常规 10 17" xfId="465"/>
    <cellStyle name="常规 10 17 2" xfId="466"/>
    <cellStyle name="常规 10 18" xfId="467"/>
    <cellStyle name="常规 10 18 2" xfId="468"/>
    <cellStyle name="常规 10 19" xfId="469"/>
    <cellStyle name="常规 10 2" xfId="470"/>
    <cellStyle name="常规 10 2 10" xfId="471"/>
    <cellStyle name="常规 10 2 10 2" xfId="472"/>
    <cellStyle name="常规 10 2 10 2 2" xfId="473"/>
    <cellStyle name="常规 10 2 10 3" xfId="474"/>
    <cellStyle name="常规 10 2 10 3 2" xfId="475"/>
    <cellStyle name="常规 10 2 10 4" xfId="476"/>
    <cellStyle name="常规 10 2 11" xfId="477"/>
    <cellStyle name="常规 10 2 11 2" xfId="478"/>
    <cellStyle name="常规 10 2 12" xfId="479"/>
    <cellStyle name="常规 10 2 12 2" xfId="480"/>
    <cellStyle name="常规 10 2 13" xfId="481"/>
    <cellStyle name="常规 10 2 13 2" xfId="482"/>
    <cellStyle name="常规 10 2 14" xfId="483"/>
    <cellStyle name="常规 10 2 14 2" xfId="484"/>
    <cellStyle name="常规 10 2 15" xfId="485"/>
    <cellStyle name="常规 10 2 15 2" xfId="486"/>
    <cellStyle name="常规 10 2 16" xfId="487"/>
    <cellStyle name="常规 10 2 17" xfId="488"/>
    <cellStyle name="常规 10 2 2" xfId="489"/>
    <cellStyle name="常规 10 2 2 2" xfId="490"/>
    <cellStyle name="常规 10 2 2 2 10" xfId="491"/>
    <cellStyle name="常规 10 2 2 2 10 2" xfId="492"/>
    <cellStyle name="常规 10 2 2 2 11" xfId="493"/>
    <cellStyle name="常规 10 2 2 2 11 2" xfId="494"/>
    <cellStyle name="常规 10 2 2 2 12" xfId="495"/>
    <cellStyle name="常规 10 2 2 2 13" xfId="496"/>
    <cellStyle name="常规 10 2 2 2 2" xfId="497"/>
    <cellStyle name="常规 10 2 2 2 2 10" xfId="498"/>
    <cellStyle name="常规 10 2 2 2 2 11" xfId="499"/>
    <cellStyle name="常规 10 2 2 2 2 2" xfId="500"/>
    <cellStyle name="常规 10 2 2 2 2 2 2" xfId="501"/>
    <cellStyle name="常规 10 2 2 2 2 2 2 2" xfId="502"/>
    <cellStyle name="常规 10 2 2 2 2 2 2 2 2" xfId="503"/>
    <cellStyle name="常规 10 2 2 2 2 2 2 3" xfId="504"/>
    <cellStyle name="常规 10 2 2 2 2 2 2 3 2" xfId="505"/>
    <cellStyle name="常规 10 2 2 2 2 2 2 4" xfId="506"/>
    <cellStyle name="常规 10 2 2 2 2 2 3" xfId="507"/>
    <cellStyle name="常规 10 2 2 2 2 2 3 2" xfId="508"/>
    <cellStyle name="常规 10 2 2 2 2 2 3 2 2" xfId="509"/>
    <cellStyle name="常规 10 2 2 2 2 2 3 3" xfId="510"/>
    <cellStyle name="常规 10 2 2 2 2 2 3 3 2" xfId="511"/>
    <cellStyle name="常规 10 2 2 2 2 2 3 4" xfId="512"/>
    <cellStyle name="常规 10 2 2 2 2 2 4" xfId="513"/>
    <cellStyle name="常规 10 2 2 2 2 2 4 2" xfId="514"/>
    <cellStyle name="常规 10 2 2 2 2 2 5" xfId="515"/>
    <cellStyle name="常规 10 2 2 2 2 2 5 2" xfId="516"/>
    <cellStyle name="常规 10 2 2 2 2 2 6" xfId="517"/>
    <cellStyle name="常规 10 2 2 2 2 2 6 2" xfId="518"/>
    <cellStyle name="常规 10 2 2 2 2 2 7" xfId="519"/>
    <cellStyle name="常规 10 2 2 2 2 2 8" xfId="520"/>
    <cellStyle name="常规 10 2 2 2 2 3" xfId="521"/>
    <cellStyle name="常规 10 2 2 2 2 4" xfId="522"/>
    <cellStyle name="常规 10 2 2 2 2 4 2" xfId="523"/>
    <cellStyle name="常规 10 2 2 2 2 4 2 2" xfId="524"/>
    <cellStyle name="常规 10 2 2 2 2 4 3" xfId="525"/>
    <cellStyle name="常规 10 2 2 2 2 4 3 2" xfId="526"/>
    <cellStyle name="常规 10 2 2 2 2 4 4" xfId="527"/>
    <cellStyle name="常规 10 2 2 2 2 5" xfId="528"/>
    <cellStyle name="常规 10 2 2 2 2 5 2" xfId="529"/>
    <cellStyle name="常规 10 2 2 2 2 5 2 2" xfId="530"/>
    <cellStyle name="常规 10 2 2 2 2 5 3" xfId="531"/>
    <cellStyle name="常规 10 2 2 2 2 5 3 2" xfId="532"/>
    <cellStyle name="常规 10 2 2 2 2 5 4" xfId="533"/>
    <cellStyle name="常规 10 2 2 2 2 6" xfId="534"/>
    <cellStyle name="常规 10 2 2 2 2 6 2" xfId="535"/>
    <cellStyle name="常规 10 2 2 2 2 7" xfId="536"/>
    <cellStyle name="常规 10 2 2 2 2 7 2" xfId="537"/>
    <cellStyle name="常规 10 2 2 2 2 8" xfId="538"/>
    <cellStyle name="常规 10 2 2 2 2 8 2" xfId="539"/>
    <cellStyle name="常规 10 2 2 2 2 9" xfId="540"/>
    <cellStyle name="常规 10 2 2 2 2 9 2" xfId="541"/>
    <cellStyle name="常规 10 2 2 2 3" xfId="542"/>
    <cellStyle name="常规 10 2 2 2 3 2" xfId="543"/>
    <cellStyle name="常规 10 2 2 2 3 2 2" xfId="544"/>
    <cellStyle name="常规 10 2 2 2 3 2 2 2" xfId="545"/>
    <cellStyle name="常规 10 2 2 2 3 2 3" xfId="546"/>
    <cellStyle name="常规 10 2 2 2 3 2 3 2" xfId="547"/>
    <cellStyle name="常规 10 2 2 2 3 2 4" xfId="548"/>
    <cellStyle name="常规 10 2 2 2 3 3" xfId="549"/>
    <cellStyle name="常规 10 2 2 2 3 3 2" xfId="550"/>
    <cellStyle name="常规 10 2 2 2 3 3 2 2" xfId="551"/>
    <cellStyle name="常规 10 2 2 2 3 3 3" xfId="552"/>
    <cellStyle name="常规 10 2 2 2 3 3 3 2" xfId="553"/>
    <cellStyle name="常规 10 2 2 2 3 3 4" xfId="554"/>
    <cellStyle name="常规 10 2 2 2 3 4" xfId="555"/>
    <cellStyle name="常规 10 2 2 2 3 4 2" xfId="556"/>
    <cellStyle name="常规 10 2 2 2 3 5" xfId="557"/>
    <cellStyle name="常规 10 2 2 2 3 5 2" xfId="558"/>
    <cellStyle name="常规 10 2 2 2 3 6" xfId="559"/>
    <cellStyle name="常规 10 2 2 2 3 6 2" xfId="560"/>
    <cellStyle name="常规 10 2 2 2 3 7" xfId="561"/>
    <cellStyle name="常规 10 2 2 2 3 7 2" xfId="562"/>
    <cellStyle name="常规 10 2 2 2 3 8" xfId="563"/>
    <cellStyle name="常规 10 2 2 2 3 9" xfId="564"/>
    <cellStyle name="常规 10 2 2 2 4" xfId="565"/>
    <cellStyle name="常规 10 2 2 2 4 2" xfId="566"/>
    <cellStyle name="常规 10 2 2 2 4 2 2" xfId="567"/>
    <cellStyle name="常规 10 2 2 2 4 2 2 2" xfId="568"/>
    <cellStyle name="常规 10 2 2 2 4 2 3" xfId="569"/>
    <cellStyle name="常规 10 2 2 2 4 2 3 2" xfId="570"/>
    <cellStyle name="常规 10 2 2 2 4 2 4" xfId="571"/>
    <cellStyle name="常规 10 2 2 2 4 3" xfId="572"/>
    <cellStyle name="常规 10 2 2 2 4 3 2" xfId="573"/>
    <cellStyle name="常规 10 2 2 2 4 3 2 2" xfId="574"/>
    <cellStyle name="常规 10 2 2 2 4 3 3" xfId="575"/>
    <cellStyle name="常规 10 2 2 2 4 3 3 2" xfId="576"/>
    <cellStyle name="常规 10 2 2 2 4 3 4" xfId="577"/>
    <cellStyle name="常规 10 2 2 2 4 4" xfId="578"/>
    <cellStyle name="常规 10 2 2 2 4 4 2" xfId="579"/>
    <cellStyle name="常规 10 2 2 2 4 5" xfId="580"/>
    <cellStyle name="常规 10 2 2 2 4 5 2" xfId="581"/>
    <cellStyle name="常规 10 2 2 2 4 6" xfId="582"/>
    <cellStyle name="常规 10 2 2 2 4 6 2" xfId="583"/>
    <cellStyle name="常规 10 2 2 2 4 7" xfId="584"/>
    <cellStyle name="常规 10 2 2 2 4 8" xfId="585"/>
    <cellStyle name="常规 10 2 2 2 5" xfId="586"/>
    <cellStyle name="常规 10 2 2 2 6" xfId="587"/>
    <cellStyle name="常规 10 2 2 2 6 2" xfId="588"/>
    <cellStyle name="常规 10 2 2 2 6 2 2" xfId="589"/>
    <cellStyle name="常规 10 2 2 2 6 3" xfId="590"/>
    <cellStyle name="常规 10 2 2 2 6 3 2" xfId="591"/>
    <cellStyle name="常规 10 2 2 2 6 4" xfId="592"/>
    <cellStyle name="常规 10 2 2 2 7" xfId="593"/>
    <cellStyle name="常规 10 2 2 2 7 2" xfId="594"/>
    <cellStyle name="常规 10 2 2 2 7 2 2" xfId="595"/>
    <cellStyle name="常规 10 2 2 2 7 3" xfId="596"/>
    <cellStyle name="常规 10 2 2 2 7 3 2" xfId="597"/>
    <cellStyle name="常规 10 2 2 2 7 4" xfId="598"/>
    <cellStyle name="常规 10 2 2 2 8" xfId="599"/>
    <cellStyle name="常规 10 2 2 2 8 2" xfId="600"/>
    <cellStyle name="常规 10 2 2 2 9" xfId="601"/>
    <cellStyle name="常规 10 2 2 2 9 2" xfId="602"/>
    <cellStyle name="常规 10 2 2 3" xfId="603"/>
    <cellStyle name="常规 10 2 2 3 2" xfId="604"/>
    <cellStyle name="常规 10 2 2 3 2 2" xfId="605"/>
    <cellStyle name="常规 10 2 2 3 2 2 2" xfId="606"/>
    <cellStyle name="常规 10 2 2 3 2 3" xfId="607"/>
    <cellStyle name="常规 10 2 2 3 2 3 2" xfId="608"/>
    <cellStyle name="常规 10 2 2 3 2 4" xfId="609"/>
    <cellStyle name="常规 10 2 2 3 3" xfId="610"/>
    <cellStyle name="常规 10 2 2 3 3 2" xfId="611"/>
    <cellStyle name="常规 10 2 2 3 3 2 2" xfId="612"/>
    <cellStyle name="常规 10 2 2 3 3 3" xfId="613"/>
    <cellStyle name="常规 10 2 2 3 3 3 2" xfId="614"/>
    <cellStyle name="常规 10 2 2 3 3 4" xfId="615"/>
    <cellStyle name="常规 10 2 2 3 4" xfId="616"/>
    <cellStyle name="常规 10 2 2 3 4 2" xfId="617"/>
    <cellStyle name="常规 10 2 2 3 5" xfId="618"/>
    <cellStyle name="常规 10 2 2 3 5 2" xfId="619"/>
    <cellStyle name="常规 10 2 2 3 6" xfId="620"/>
    <cellStyle name="常规 10 2 2 3 6 2" xfId="621"/>
    <cellStyle name="常规 10 2 2 3 7" xfId="622"/>
    <cellStyle name="常规 10 2 2 3 8" xfId="623"/>
    <cellStyle name="常规 10 2 3" xfId="624"/>
    <cellStyle name="常规 10 2 3 10" xfId="625"/>
    <cellStyle name="常规 10 2 3 10 2" xfId="626"/>
    <cellStyle name="常规 10 2 3 11" xfId="627"/>
    <cellStyle name="常规 10 2 3 11 2" xfId="628"/>
    <cellStyle name="常规 10 2 3 12" xfId="629"/>
    <cellStyle name="常规 10 2 3 13" xfId="630"/>
    <cellStyle name="常规 10 2 3 2" xfId="631"/>
    <cellStyle name="常规 10 2 3 2 10" xfId="632"/>
    <cellStyle name="常规 10 2 3 2 11" xfId="633"/>
    <cellStyle name="常规 10 2 3 2 2" xfId="634"/>
    <cellStyle name="常规 10 2 3 2 2 2" xfId="635"/>
    <cellStyle name="常规 10 2 3 2 2 2 2" xfId="636"/>
    <cellStyle name="常规 10 2 3 2 2 2 2 2" xfId="637"/>
    <cellStyle name="常规 10 2 3 2 2 2 3" xfId="638"/>
    <cellStyle name="常规 10 2 3 2 2 2 3 2" xfId="639"/>
    <cellStyle name="常规 10 2 3 2 2 2 4" xfId="640"/>
    <cellStyle name="常规 10 2 3 2 2 3" xfId="641"/>
    <cellStyle name="常规 10 2 3 2 2 3 2" xfId="642"/>
    <cellStyle name="常规 10 2 3 2 2 3 2 2" xfId="643"/>
    <cellStyle name="常规 10 2 3 2 2 3 3" xfId="644"/>
    <cellStyle name="常规 10 2 3 2 2 3 3 2" xfId="645"/>
    <cellStyle name="常规 10 2 3 2 2 3 4" xfId="646"/>
    <cellStyle name="常规 10 2 3 2 2 4" xfId="647"/>
    <cellStyle name="常规 10 2 3 2 2 4 2" xfId="648"/>
    <cellStyle name="常规 10 2 3 2 2 5" xfId="649"/>
    <cellStyle name="常规 10 2 3 2 2 5 2" xfId="650"/>
    <cellStyle name="常规 10 2 3 2 2 6" xfId="651"/>
    <cellStyle name="常规 10 2 3 2 2 6 2" xfId="652"/>
    <cellStyle name="常规 10 2 3 2 2 7" xfId="653"/>
    <cellStyle name="常规 10 2 3 2 2 8" xfId="654"/>
    <cellStyle name="常规 10 2 3 2 3" xfId="655"/>
    <cellStyle name="常规 10 2 3 2 4" xfId="656"/>
    <cellStyle name="常规 10 2 3 2 4 2" xfId="657"/>
    <cellStyle name="常规 10 2 3 2 4 2 2" xfId="658"/>
    <cellStyle name="常规 10 2 3 2 4 3" xfId="659"/>
    <cellStyle name="常规 10 2 3 2 4 3 2" xfId="660"/>
    <cellStyle name="常规 10 2 3 2 4 4" xfId="661"/>
    <cellStyle name="常规 10 2 3 2 5" xfId="662"/>
    <cellStyle name="常规 10 2 3 2 5 2" xfId="663"/>
    <cellStyle name="常规 10 2 3 2 5 2 2" xfId="664"/>
    <cellStyle name="常规 10 2 3 2 5 3" xfId="665"/>
    <cellStyle name="常规 10 2 3 2 5 3 2" xfId="666"/>
    <cellStyle name="常规 10 2 3 2 5 4" xfId="667"/>
    <cellStyle name="常规 10 2 3 2 6" xfId="668"/>
    <cellStyle name="常规 10 2 3 2 6 2" xfId="669"/>
    <cellStyle name="常规 10 2 3 2 7" xfId="670"/>
    <cellStyle name="常规 10 2 3 2 7 2" xfId="671"/>
    <cellStyle name="常规 10 2 3 2 8" xfId="672"/>
    <cellStyle name="常规 10 2 3 2 8 2" xfId="673"/>
    <cellStyle name="常规 10 2 3 2 9" xfId="674"/>
    <cellStyle name="常规 10 2 3 2 9 2" xfId="675"/>
    <cellStyle name="常规 10 2 3 3" xfId="676"/>
    <cellStyle name="常规 10 2 3 3 2" xfId="677"/>
    <cellStyle name="常规 10 2 3 3 2 2" xfId="678"/>
    <cellStyle name="常规 10 2 3 3 2 2 2" xfId="679"/>
    <cellStyle name="常规 10 2 3 3 2 3" xfId="680"/>
    <cellStyle name="常规 10 2 3 3 2 3 2" xfId="681"/>
    <cellStyle name="常规 10 2 3 3 2 4" xfId="682"/>
    <cellStyle name="常规 10 2 3 3 3" xfId="683"/>
    <cellStyle name="常规 10 2 3 3 3 2" xfId="684"/>
    <cellStyle name="常规 10 2 3 3 3 2 2" xfId="685"/>
    <cellStyle name="常规 10 2 3 3 3 3" xfId="686"/>
    <cellStyle name="常规 10 2 3 3 3 3 2" xfId="687"/>
    <cellStyle name="常规 10 2 3 3 3 4" xfId="688"/>
    <cellStyle name="常规 10 2 3 3 4" xfId="689"/>
    <cellStyle name="常规 10 2 3 3 4 2" xfId="690"/>
    <cellStyle name="常规 10 2 3 3 5" xfId="691"/>
    <cellStyle name="常规 10 2 3 3 5 2" xfId="692"/>
    <cellStyle name="常规 10 2 3 3 6" xfId="693"/>
    <cellStyle name="常规 10 2 3 3 6 2" xfId="694"/>
    <cellStyle name="常规 10 2 3 3 7" xfId="695"/>
    <cellStyle name="常规 10 2 3 3 7 2" xfId="696"/>
    <cellStyle name="常规 10 2 3 3 8" xfId="697"/>
    <cellStyle name="常规 10 2 3 3 9" xfId="698"/>
    <cellStyle name="常规 10 2 3 4" xfId="699"/>
    <cellStyle name="常规 10 2 3 4 2" xfId="700"/>
    <cellStyle name="常规 10 2 3 4 2 2" xfId="701"/>
    <cellStyle name="常规 10 2 3 4 2 2 2" xfId="702"/>
    <cellStyle name="常规 10 2 3 4 2 3" xfId="703"/>
    <cellStyle name="常规 10 2 3 4 2 3 2" xfId="704"/>
    <cellStyle name="常规 10 2 3 4 2 4" xfId="705"/>
    <cellStyle name="常规 10 2 3 4 3" xfId="706"/>
    <cellStyle name="常规 10 2 3 4 3 2" xfId="707"/>
    <cellStyle name="常规 10 2 3 4 3 2 2" xfId="708"/>
    <cellStyle name="常规 10 2 3 4 3 3" xfId="709"/>
    <cellStyle name="常规 10 2 3 4 3 3 2" xfId="710"/>
    <cellStyle name="常规 10 2 3 4 3 4" xfId="711"/>
    <cellStyle name="常规 10 2 3 4 4" xfId="712"/>
    <cellStyle name="常规 10 2 3 4 4 2" xfId="713"/>
    <cellStyle name="常规 10 2 3 4 5" xfId="714"/>
    <cellStyle name="常规 10 2 3 4 5 2" xfId="715"/>
    <cellStyle name="常规 10 2 3 4 6" xfId="716"/>
    <cellStyle name="常规 10 2 3 4 6 2" xfId="717"/>
    <cellStyle name="常规 10 2 3 4 7" xfId="718"/>
    <cellStyle name="常规 10 2 3 4 8" xfId="719"/>
    <cellStyle name="常规 10 2 3 5" xfId="720"/>
    <cellStyle name="常规 10 2 3 6" xfId="721"/>
    <cellStyle name="常规 10 2 3 6 2" xfId="722"/>
    <cellStyle name="常规 10 2 3 6 2 2" xfId="723"/>
    <cellStyle name="常规 10 2 3 6 3" xfId="724"/>
    <cellStyle name="常规 10 2 3 6 3 2" xfId="725"/>
    <cellStyle name="常规 10 2 3 6 4" xfId="726"/>
    <cellStyle name="常规 10 2 3 6 4 2" xfId="727"/>
    <cellStyle name="常规 10 2 3 6 5" xfId="728"/>
    <cellStyle name="常规 10 2 3 7" xfId="729"/>
    <cellStyle name="常规 10 2 3 7 2" xfId="730"/>
    <cellStyle name="常规 10 2 3 7 2 2" xfId="731"/>
    <cellStyle name="常规 10 2 3 7 3" xfId="732"/>
    <cellStyle name="常规 10 2 3 7 3 2" xfId="733"/>
    <cellStyle name="常规 10 2 3 7 4" xfId="734"/>
    <cellStyle name="常规 10 2 3 8" xfId="735"/>
    <cellStyle name="常规 10 2 3 8 2" xfId="736"/>
    <cellStyle name="常规 10 2 3 9" xfId="737"/>
    <cellStyle name="常规 10 2 3 9 2" xfId="738"/>
    <cellStyle name="常规 10 2 4" xfId="739"/>
    <cellStyle name="常规 10 2 4 10" xfId="740"/>
    <cellStyle name="常规 10 2 4 10 2" xfId="741"/>
    <cellStyle name="常规 10 2 4 11" xfId="742"/>
    <cellStyle name="常规 10 2 4 11 2" xfId="743"/>
    <cellStyle name="常规 10 2 4 12" xfId="744"/>
    <cellStyle name="常规 10 2 4 13" xfId="745"/>
    <cellStyle name="常规 10 2 4 2" xfId="746"/>
    <cellStyle name="常规 10 2 4 2 10" xfId="747"/>
    <cellStyle name="常规 10 2 4 2 11" xfId="748"/>
    <cellStyle name="常规 10 2 4 2 2" xfId="749"/>
    <cellStyle name="常规 10 2 4 2 2 2" xfId="750"/>
    <cellStyle name="常规 10 2 4 2 2 2 2" xfId="751"/>
    <cellStyle name="常规 10 2 4 2 2 2 2 2" xfId="752"/>
    <cellStyle name="常规 10 2 4 2 2 2 3" xfId="753"/>
    <cellStyle name="常规 10 2 4 2 2 2 3 2" xfId="754"/>
    <cellStyle name="常规 10 2 4 2 2 2 4" xfId="755"/>
    <cellStyle name="常规 10 2 4 2 2 3" xfId="756"/>
    <cellStyle name="常规 10 2 4 2 2 3 2" xfId="757"/>
    <cellStyle name="常规 10 2 4 2 2 3 2 2" xfId="758"/>
    <cellStyle name="常规 10 2 4 2 2 3 3" xfId="759"/>
    <cellStyle name="常规 10 2 4 2 2 3 3 2" xfId="760"/>
    <cellStyle name="常规 10 2 4 2 2 3 4" xfId="761"/>
    <cellStyle name="常规 10 2 4 2 2 4" xfId="762"/>
    <cellStyle name="常规 10 2 4 2 2 4 2" xfId="763"/>
    <cellStyle name="常规 10 2 4 2 2 5" xfId="764"/>
    <cellStyle name="常规 10 2 4 2 2 5 2" xfId="765"/>
    <cellStyle name="常规 10 2 4 2 2 6" xfId="766"/>
    <cellStyle name="常规 10 2 4 2 2 6 2" xfId="767"/>
    <cellStyle name="常规 10 2 4 2 2 7" xfId="768"/>
    <cellStyle name="常规 10 2 4 2 2 8" xfId="769"/>
    <cellStyle name="常规 10 2 4 2 3" xfId="770"/>
    <cellStyle name="常规 10 2 4 2 4" xfId="771"/>
    <cellStyle name="常规 10 2 4 2 4 2" xfId="772"/>
    <cellStyle name="常规 10 2 4 2 4 2 2" xfId="773"/>
    <cellStyle name="常规 10 2 4 2 4 3" xfId="774"/>
    <cellStyle name="常规 10 2 4 2 4 3 2" xfId="775"/>
    <cellStyle name="常规 10 2 4 2 4 4" xfId="776"/>
    <cellStyle name="常规 10 2 4 2 5" xfId="777"/>
    <cellStyle name="常规 10 2 4 2 5 2" xfId="778"/>
    <cellStyle name="常规 10 2 4 2 5 2 2" xfId="779"/>
    <cellStyle name="常规 10 2 4 2 5 3" xfId="780"/>
    <cellStyle name="常规 10 2 4 2 5 3 2" xfId="781"/>
    <cellStyle name="常规 10 2 4 2 5 4" xfId="782"/>
    <cellStyle name="常规 10 2 4 2 6" xfId="783"/>
    <cellStyle name="常规 10 2 4 2 6 2" xfId="784"/>
    <cellStyle name="常规 10 2 4 2 7" xfId="785"/>
    <cellStyle name="常规 10 2 4 2 7 2" xfId="786"/>
    <cellStyle name="常规 10 2 4 2 8" xfId="787"/>
    <cellStyle name="常规 10 2 4 2 8 2" xfId="788"/>
    <cellStyle name="常规 10 2 4 2 9" xfId="789"/>
    <cellStyle name="常规 10 2 4 2 9 2" xfId="790"/>
    <cellStyle name="常规 10 2 4 3" xfId="791"/>
    <cellStyle name="常规 10 2 4 3 2" xfId="792"/>
    <cellStyle name="常规 10 2 4 3 2 2" xfId="793"/>
    <cellStyle name="常规 10 2 4 3 2 2 2" xfId="794"/>
    <cellStyle name="常规 10 2 4 3 2 3" xfId="795"/>
    <cellStyle name="常规 10 2 4 3 2 3 2" xfId="796"/>
    <cellStyle name="常规 10 2 4 3 2 4" xfId="797"/>
    <cellStyle name="常规 10 2 4 3 3" xfId="798"/>
    <cellStyle name="常规 10 2 4 3 3 2" xfId="799"/>
    <cellStyle name="常规 10 2 4 3 3 2 2" xfId="800"/>
    <cellStyle name="常规 10 2 4 3 3 3" xfId="801"/>
    <cellStyle name="常规 10 2 4 3 3 3 2" xfId="802"/>
    <cellStyle name="常规 10 2 4 3 3 4" xfId="803"/>
    <cellStyle name="常规 10 2 4 3 4" xfId="804"/>
    <cellStyle name="常规 10 2 4 3 4 2" xfId="805"/>
    <cellStyle name="常规 10 2 4 3 5" xfId="806"/>
    <cellStyle name="常规 10 2 4 3 5 2" xfId="807"/>
    <cellStyle name="常规 10 2 4 3 6" xfId="808"/>
    <cellStyle name="常规 10 2 4 3 6 2" xfId="809"/>
    <cellStyle name="常规 10 2 4 3 7" xfId="810"/>
    <cellStyle name="常规 10 2 4 3 7 2" xfId="811"/>
    <cellStyle name="常规 10 2 4 3 8" xfId="812"/>
    <cellStyle name="常规 10 2 4 3 9" xfId="813"/>
    <cellStyle name="常规 10 2 4 4" xfId="814"/>
    <cellStyle name="常规 10 2 4 4 2" xfId="815"/>
    <cellStyle name="常规 10 2 4 4 2 2" xfId="816"/>
    <cellStyle name="常规 10 2 4 4 2 2 2" xfId="817"/>
    <cellStyle name="常规 10 2 4 4 2 3" xfId="818"/>
    <cellStyle name="常规 10 2 4 4 2 3 2" xfId="819"/>
    <cellStyle name="常规 10 2 4 4 2 4" xfId="820"/>
    <cellStyle name="常规 10 2 4 4 3" xfId="821"/>
    <cellStyle name="常规 10 2 4 4 3 2" xfId="822"/>
    <cellStyle name="常规 10 2 4 4 3 2 2" xfId="823"/>
    <cellStyle name="常规 10 2 4 4 3 3" xfId="824"/>
    <cellStyle name="常规 10 2 4 4 3 3 2" xfId="825"/>
    <cellStyle name="常规 10 2 4 4 3 4" xfId="826"/>
    <cellStyle name="常规 10 2 4 4 4" xfId="827"/>
    <cellStyle name="常规 10 2 4 4 4 2" xfId="828"/>
    <cellStyle name="常规 10 2 4 4 5" xfId="829"/>
    <cellStyle name="常规 10 2 4 4 5 2" xfId="830"/>
    <cellStyle name="常规 10 2 4 4 6" xfId="831"/>
    <cellStyle name="常规 10 2 4 4 6 2" xfId="832"/>
    <cellStyle name="常规 10 2 4 4 7" xfId="833"/>
    <cellStyle name="常规 10 2 4 4 8" xfId="834"/>
    <cellStyle name="常规 10 2 4 5" xfId="835"/>
    <cellStyle name="常规 10 2 4 6" xfId="836"/>
    <cellStyle name="常规 10 2 4 6 2" xfId="837"/>
    <cellStyle name="常规 10 2 4 6 2 2" xfId="838"/>
    <cellStyle name="常规 10 2 4 6 3" xfId="839"/>
    <cellStyle name="常规 10 2 4 6 3 2" xfId="840"/>
    <cellStyle name="常规 10 2 4 6 4" xfId="841"/>
    <cellStyle name="常规 10 2 4 6 4 2" xfId="842"/>
    <cellStyle name="常规 10 2 4 6 5" xfId="843"/>
    <cellStyle name="常规 10 2 4 7" xfId="844"/>
    <cellStyle name="常规 10 2 4 7 2" xfId="845"/>
    <cellStyle name="常规 10 2 4 7 2 2" xfId="846"/>
    <cellStyle name="常规 10 2 4 7 3" xfId="847"/>
    <cellStyle name="常规 10 2 4 7 3 2" xfId="848"/>
    <cellStyle name="常规 10 2 4 7 4" xfId="849"/>
    <cellStyle name="常规 10 2 4 8" xfId="850"/>
    <cellStyle name="常规 10 2 4 8 2" xfId="851"/>
    <cellStyle name="常规 10 2 4 9" xfId="852"/>
    <cellStyle name="常规 10 2 4 9 2" xfId="853"/>
    <cellStyle name="常规 10 2 5" xfId="854"/>
    <cellStyle name="常规 10 2 5 10" xfId="855"/>
    <cellStyle name="常规 10 2 5 11" xfId="856"/>
    <cellStyle name="常规 10 2 5 2" xfId="857"/>
    <cellStyle name="常规 10 2 5 2 2" xfId="858"/>
    <cellStyle name="常规 10 2 5 2 2 2" xfId="859"/>
    <cellStyle name="常规 10 2 5 2 2 2 2" xfId="860"/>
    <cellStyle name="常规 10 2 5 2 2 3" xfId="861"/>
    <cellStyle name="常规 10 2 5 2 2 3 2" xfId="862"/>
    <cellStyle name="常规 10 2 5 2 2 4" xfId="863"/>
    <cellStyle name="常规 10 2 5 2 3" xfId="864"/>
    <cellStyle name="常规 10 2 5 2 3 2" xfId="865"/>
    <cellStyle name="常规 10 2 5 2 3 2 2" xfId="866"/>
    <cellStyle name="常规 10 2 5 2 3 3" xfId="867"/>
    <cellStyle name="常规 10 2 5 2 3 3 2" xfId="868"/>
    <cellStyle name="常规 10 2 5 2 3 4" xfId="869"/>
    <cellStyle name="常规 10 2 5 2 4" xfId="870"/>
    <cellStyle name="常规 10 2 5 2 4 2" xfId="871"/>
    <cellStyle name="常规 10 2 5 2 5" xfId="872"/>
    <cellStyle name="常规 10 2 5 2 5 2" xfId="873"/>
    <cellStyle name="常规 10 2 5 2 6" xfId="874"/>
    <cellStyle name="常规 10 2 5 2 6 2" xfId="875"/>
    <cellStyle name="常规 10 2 5 2 7" xfId="876"/>
    <cellStyle name="常规 10 2 5 2 8" xfId="877"/>
    <cellStyle name="常规 10 2 5 3" xfId="878"/>
    <cellStyle name="常规 10 2 5 4" xfId="879"/>
    <cellStyle name="常规 10 2 5 4 2" xfId="880"/>
    <cellStyle name="常规 10 2 5 4 2 2" xfId="881"/>
    <cellStyle name="常规 10 2 5 4 3" xfId="882"/>
    <cellStyle name="常规 10 2 5 4 3 2" xfId="883"/>
    <cellStyle name="常规 10 2 5 4 4" xfId="884"/>
    <cellStyle name="常规 10 2 5 4 4 2" xfId="885"/>
    <cellStyle name="常规 10 2 5 4 5" xfId="886"/>
    <cellStyle name="常规 10 2 5 5" xfId="887"/>
    <cellStyle name="常规 10 2 5 5 2" xfId="888"/>
    <cellStyle name="常规 10 2 5 5 2 2" xfId="889"/>
    <cellStyle name="常规 10 2 5 5 3" xfId="890"/>
    <cellStyle name="常规 10 2 5 5 3 2" xfId="891"/>
    <cellStyle name="常规 10 2 5 5 4" xfId="892"/>
    <cellStyle name="常规 10 2 5 6" xfId="893"/>
    <cellStyle name="常规 10 2 5 6 2" xfId="894"/>
    <cellStyle name="常规 10 2 5 7" xfId="895"/>
    <cellStyle name="常规 10 2 5 7 2" xfId="896"/>
    <cellStyle name="常规 10 2 5 8" xfId="897"/>
    <cellStyle name="常规 10 2 5 8 2" xfId="898"/>
    <cellStyle name="常规 10 2 5 9" xfId="899"/>
    <cellStyle name="常规 10 2 5 9 2" xfId="900"/>
    <cellStyle name="常规 10 2 6" xfId="901"/>
    <cellStyle name="常规 10 2 6 2" xfId="902"/>
    <cellStyle name="常规 10 2 6 3" xfId="903"/>
    <cellStyle name="常规 10 2 6 3 2" xfId="904"/>
    <cellStyle name="常规 10 2 6 3 2 2" xfId="905"/>
    <cellStyle name="常规 10 2 6 3 3" xfId="906"/>
    <cellStyle name="常规 10 2 6 3 3 2" xfId="907"/>
    <cellStyle name="常规 10 2 6 3 4" xfId="908"/>
    <cellStyle name="常规 10 2 6 4" xfId="909"/>
    <cellStyle name="常规 10 2 6 4 2" xfId="910"/>
    <cellStyle name="常规 10 2 6 4 2 2" xfId="911"/>
    <cellStyle name="常规 10 2 6 4 3" xfId="912"/>
    <cellStyle name="常规 10 2 6 4 3 2" xfId="913"/>
    <cellStyle name="常规 10 2 6 4 4" xfId="914"/>
    <cellStyle name="常规 10 2 6 5" xfId="915"/>
    <cellStyle name="常规 10 2 6 5 2" xfId="916"/>
    <cellStyle name="常规 10 2 6 6" xfId="917"/>
    <cellStyle name="常规 10 2 6 6 2" xfId="918"/>
    <cellStyle name="常规 10 2 6 7" xfId="919"/>
    <cellStyle name="常规 10 2 6 7 2" xfId="920"/>
    <cellStyle name="常规 10 2 6 8" xfId="921"/>
    <cellStyle name="常规 10 2 6 8 2" xfId="922"/>
    <cellStyle name="常规 10 2 6 9" xfId="923"/>
    <cellStyle name="常规 10 2 7" xfId="924"/>
    <cellStyle name="常规 10 2 7 2" xfId="925"/>
    <cellStyle name="常规 10 2 7 2 2" xfId="926"/>
    <cellStyle name="常规 10 2 7 2 2 2" xfId="927"/>
    <cellStyle name="常规 10 2 7 2 3" xfId="928"/>
    <cellStyle name="常规 10 2 7 2 3 2" xfId="929"/>
    <cellStyle name="常规 10 2 7 2 4" xfId="930"/>
    <cellStyle name="常规 10 2 7 3" xfId="931"/>
    <cellStyle name="常规 10 2 7 3 2" xfId="932"/>
    <cellStyle name="常规 10 2 7 3 2 2" xfId="933"/>
    <cellStyle name="常规 10 2 7 3 3" xfId="934"/>
    <cellStyle name="常规 10 2 7 3 3 2" xfId="935"/>
    <cellStyle name="常规 10 2 7 3 4" xfId="936"/>
    <cellStyle name="常规 10 2 7 4" xfId="937"/>
    <cellStyle name="常规 10 2 7 4 2" xfId="938"/>
    <cellStyle name="常规 10 2 7 5" xfId="939"/>
    <cellStyle name="常规 10 2 7 5 2" xfId="940"/>
    <cellStyle name="常规 10 2 7 6" xfId="941"/>
    <cellStyle name="常规 10 2 7 6 2" xfId="942"/>
    <cellStyle name="常规 10 2 7 7" xfId="943"/>
    <cellStyle name="常规 10 2 7 8" xfId="944"/>
    <cellStyle name="常规 10 2 8" xfId="945"/>
    <cellStyle name="常规 10 2 9" xfId="946"/>
    <cellStyle name="常规 10 2 9 2" xfId="947"/>
    <cellStyle name="常规 10 2 9 2 2" xfId="948"/>
    <cellStyle name="常规 10 2 9 3" xfId="949"/>
    <cellStyle name="常规 10 2 9 3 2" xfId="950"/>
    <cellStyle name="常规 10 2 9 4" xfId="951"/>
    <cellStyle name="常规 10 2 9 4 2" xfId="952"/>
    <cellStyle name="常规 10 2 9 5" xfId="953"/>
    <cellStyle name="常规 10 2 9 5 2" xfId="954"/>
    <cellStyle name="常规 10 2 9 6" xfId="955"/>
    <cellStyle name="常规 10 20" xfId="956"/>
    <cellStyle name="常规 10 3" xfId="957"/>
    <cellStyle name="常规 10 4" xfId="958"/>
    <cellStyle name="常规 10 4 10" xfId="959"/>
    <cellStyle name="常规 10 4 10 2" xfId="960"/>
    <cellStyle name="常规 10 4 11" xfId="961"/>
    <cellStyle name="常规 10 4 11 2" xfId="962"/>
    <cellStyle name="常规 10 4 12" xfId="963"/>
    <cellStyle name="常规 10 4 13" xfId="964"/>
    <cellStyle name="常规 10 4 2" xfId="965"/>
    <cellStyle name="常规 10 4 2 10" xfId="966"/>
    <cellStyle name="常规 10 4 2 11" xfId="967"/>
    <cellStyle name="常规 10 4 2 2" xfId="968"/>
    <cellStyle name="常规 10 4 2 2 2" xfId="969"/>
    <cellStyle name="常规 10 4 2 2 2 2" xfId="970"/>
    <cellStyle name="常规 10 4 2 2 2 2 2" xfId="971"/>
    <cellStyle name="常规 10 4 2 2 2 3" xfId="972"/>
    <cellStyle name="常规 10 4 2 2 2 3 2" xfId="973"/>
    <cellStyle name="常规 10 4 2 2 2 4" xfId="974"/>
    <cellStyle name="常规 10 4 2 2 3" xfId="975"/>
    <cellStyle name="常规 10 4 2 2 3 2" xfId="976"/>
    <cellStyle name="常规 10 4 2 2 3 2 2" xfId="977"/>
    <cellStyle name="常规 10 4 2 2 3 3" xfId="978"/>
    <cellStyle name="常规 10 4 2 2 3 3 2" xfId="979"/>
    <cellStyle name="常规 10 4 2 2 3 4" xfId="980"/>
    <cellStyle name="常规 10 4 2 2 4" xfId="981"/>
    <cellStyle name="常规 10 4 2 2 4 2" xfId="982"/>
    <cellStyle name="常规 10 4 2 2 5" xfId="983"/>
    <cellStyle name="常规 10 4 2 2 5 2" xfId="984"/>
    <cellStyle name="常规 10 4 2 2 6" xfId="985"/>
    <cellStyle name="常规 10 4 2 2 6 2" xfId="986"/>
    <cellStyle name="常规 10 4 2 2 7" xfId="987"/>
    <cellStyle name="常规 10 4 2 2 8" xfId="988"/>
    <cellStyle name="常规 10 4 2 3" xfId="989"/>
    <cellStyle name="常规 10 4 2 4" xfId="990"/>
    <cellStyle name="常规 10 4 2 4 2" xfId="991"/>
    <cellStyle name="常规 10 4 2 4 2 2" xfId="992"/>
    <cellStyle name="常规 10 4 2 4 3" xfId="993"/>
    <cellStyle name="常规 10 4 2 4 3 2" xfId="994"/>
    <cellStyle name="常规 10 4 2 4 4" xfId="995"/>
    <cellStyle name="常规 10 4 2 5" xfId="996"/>
    <cellStyle name="常规 10 4 2 5 2" xfId="997"/>
    <cellStyle name="常规 10 4 2 5 2 2" xfId="998"/>
    <cellStyle name="常规 10 4 2 5 3" xfId="999"/>
    <cellStyle name="常规 10 4 2 5 3 2" xfId="1000"/>
    <cellStyle name="常规 10 4 2 5 4" xfId="1001"/>
    <cellStyle name="常规 10 4 2 6" xfId="1002"/>
    <cellStyle name="常规 10 4 2 6 2" xfId="1003"/>
    <cellStyle name="常规 10 4 2 7" xfId="1004"/>
    <cellStyle name="常规 10 4 2 7 2" xfId="1005"/>
    <cellStyle name="常规 10 4 2 8" xfId="1006"/>
    <cellStyle name="常规 10 4 2 8 2" xfId="1007"/>
    <cellStyle name="常规 10 4 2 9" xfId="1008"/>
    <cellStyle name="常规 10 4 2 9 2" xfId="1009"/>
    <cellStyle name="常规 10 4 3" xfId="1010"/>
    <cellStyle name="常规 10 4 3 2" xfId="1011"/>
    <cellStyle name="常规 10 4 3 2 2" xfId="1012"/>
    <cellStyle name="常规 10 4 3 2 2 2" xfId="1013"/>
    <cellStyle name="常规 10 4 3 2 3" xfId="1014"/>
    <cellStyle name="常规 10 4 3 2 3 2" xfId="1015"/>
    <cellStyle name="常规 10 4 3 2 4" xfId="1016"/>
    <cellStyle name="常规 10 4 3 3" xfId="1017"/>
    <cellStyle name="常规 10 4 3 3 2" xfId="1018"/>
    <cellStyle name="常规 10 4 3 3 2 2" xfId="1019"/>
    <cellStyle name="常规 10 4 3 3 3" xfId="1020"/>
    <cellStyle name="常规 10 4 3 3 3 2" xfId="1021"/>
    <cellStyle name="常规 10 4 3 3 4" xfId="1022"/>
    <cellStyle name="常规 10 4 3 4" xfId="1023"/>
    <cellStyle name="常规 10 4 3 4 2" xfId="1024"/>
    <cellStyle name="常规 10 4 3 5" xfId="1025"/>
    <cellStyle name="常规 10 4 3 5 2" xfId="1026"/>
    <cellStyle name="常规 10 4 3 6" xfId="1027"/>
    <cellStyle name="常规 10 4 3 6 2" xfId="1028"/>
    <cellStyle name="常规 10 4 3 7" xfId="1029"/>
    <cellStyle name="常规 10 4 3 7 2" xfId="1030"/>
    <cellStyle name="常规 10 4 3 8" xfId="1031"/>
    <cellStyle name="常规 10 4 3 9" xfId="1032"/>
    <cellStyle name="常规 10 4 4" xfId="1033"/>
    <cellStyle name="常规 10 4 4 2" xfId="1034"/>
    <cellStyle name="常规 10 4 4 2 2" xfId="1035"/>
    <cellStyle name="常规 10 4 4 2 2 2" xfId="1036"/>
    <cellStyle name="常规 10 4 4 2 3" xfId="1037"/>
    <cellStyle name="常规 10 4 4 2 3 2" xfId="1038"/>
    <cellStyle name="常规 10 4 4 2 4" xfId="1039"/>
    <cellStyle name="常规 10 4 4 3" xfId="1040"/>
    <cellStyle name="常规 10 4 4 3 2" xfId="1041"/>
    <cellStyle name="常规 10 4 4 3 2 2" xfId="1042"/>
    <cellStyle name="常规 10 4 4 3 3" xfId="1043"/>
    <cellStyle name="常规 10 4 4 3 3 2" xfId="1044"/>
    <cellStyle name="常规 10 4 4 3 4" xfId="1045"/>
    <cellStyle name="常规 10 4 4 4" xfId="1046"/>
    <cellStyle name="常规 10 4 4 4 2" xfId="1047"/>
    <cellStyle name="常规 10 4 4 5" xfId="1048"/>
    <cellStyle name="常规 10 4 4 5 2" xfId="1049"/>
    <cellStyle name="常规 10 4 4 6" xfId="1050"/>
    <cellStyle name="常规 10 4 4 6 2" xfId="1051"/>
    <cellStyle name="常规 10 4 4 7" xfId="1052"/>
    <cellStyle name="常规 10 4 4 8" xfId="1053"/>
    <cellStyle name="常规 10 4 5" xfId="1054"/>
    <cellStyle name="常规 10 4 6" xfId="1055"/>
    <cellStyle name="常规 10 4 6 2" xfId="1056"/>
    <cellStyle name="常规 10 4 6 2 2" xfId="1057"/>
    <cellStyle name="常规 10 4 6 3" xfId="1058"/>
    <cellStyle name="常规 10 4 6 3 2" xfId="1059"/>
    <cellStyle name="常规 10 4 6 4" xfId="1060"/>
    <cellStyle name="常规 10 4 6 4 2" xfId="1061"/>
    <cellStyle name="常规 10 4 6 5" xfId="1062"/>
    <cellStyle name="常规 10 4 7" xfId="1063"/>
    <cellStyle name="常规 10 4 7 2" xfId="1064"/>
    <cellStyle name="常规 10 4 7 2 2" xfId="1065"/>
    <cellStyle name="常规 10 4 7 3" xfId="1066"/>
    <cellStyle name="常规 10 4 7 3 2" xfId="1067"/>
    <cellStyle name="常规 10 4 7 4" xfId="1068"/>
    <cellStyle name="常规 10 4 8" xfId="1069"/>
    <cellStyle name="常规 10 4 8 2" xfId="1070"/>
    <cellStyle name="常规 10 4 9" xfId="1071"/>
    <cellStyle name="常规 10 4 9 2" xfId="1072"/>
    <cellStyle name="常规 10 5" xfId="1073"/>
    <cellStyle name="常规 10 5 10" xfId="1074"/>
    <cellStyle name="常规 10 5 10 2" xfId="1075"/>
    <cellStyle name="常规 10 5 11" xfId="1076"/>
    <cellStyle name="常规 10 5 11 2" xfId="1077"/>
    <cellStyle name="常规 10 5 12" xfId="1078"/>
    <cellStyle name="常规 10 5 13" xfId="1079"/>
    <cellStyle name="常规 10 5 2" xfId="1080"/>
    <cellStyle name="常规 10 5 2 10" xfId="1081"/>
    <cellStyle name="常规 10 5 2 11" xfId="1082"/>
    <cellStyle name="常规 10 5 2 2" xfId="1083"/>
    <cellStyle name="常规 10 5 2 2 2" xfId="1084"/>
    <cellStyle name="常规 10 5 2 2 2 2" xfId="1085"/>
    <cellStyle name="常规 10 5 2 2 2 2 2" xfId="1086"/>
    <cellStyle name="常规 10 5 2 2 2 3" xfId="1087"/>
    <cellStyle name="常规 10 5 2 2 2 3 2" xfId="1088"/>
    <cellStyle name="常规 10 5 2 2 2 4" xfId="1089"/>
    <cellStyle name="常规 10 5 2 2 3" xfId="1090"/>
    <cellStyle name="常规 10 5 2 2 3 2" xfId="1091"/>
    <cellStyle name="常规 10 5 2 2 3 2 2" xfId="1092"/>
    <cellStyle name="常规 10 5 2 2 3 3" xfId="1093"/>
    <cellStyle name="常规 10 5 2 2 3 3 2" xfId="1094"/>
    <cellStyle name="常规 10 5 2 2 3 4" xfId="1095"/>
    <cellStyle name="常规 10 5 2 2 4" xfId="1096"/>
    <cellStyle name="常规 10 5 2 2 4 2" xfId="1097"/>
    <cellStyle name="常规 10 5 2 2 5" xfId="1098"/>
    <cellStyle name="常规 10 5 2 2 5 2" xfId="1099"/>
    <cellStyle name="常规 10 5 2 2 6" xfId="1100"/>
    <cellStyle name="常规 10 5 2 2 6 2" xfId="1101"/>
    <cellStyle name="常规 10 5 2 2 7" xfId="1102"/>
    <cellStyle name="常规 10 5 2 2 8" xfId="1103"/>
    <cellStyle name="常规 10 5 2 3" xfId="1104"/>
    <cellStyle name="常规 10 5 2 4" xfId="1105"/>
    <cellStyle name="常规 10 5 2 4 2" xfId="1106"/>
    <cellStyle name="常规 10 5 2 4 2 2" xfId="1107"/>
    <cellStyle name="常规 10 5 2 4 3" xfId="1108"/>
    <cellStyle name="常规 10 5 2 4 3 2" xfId="1109"/>
    <cellStyle name="常规 10 5 2 4 4" xfId="1110"/>
    <cellStyle name="常规 10 5 2 5" xfId="1111"/>
    <cellStyle name="常规 10 5 2 5 2" xfId="1112"/>
    <cellStyle name="常规 10 5 2 5 2 2" xfId="1113"/>
    <cellStyle name="常规 10 5 2 5 3" xfId="1114"/>
    <cellStyle name="常规 10 5 2 5 3 2" xfId="1115"/>
    <cellStyle name="常规 10 5 2 5 4" xfId="1116"/>
    <cellStyle name="常规 10 5 2 6" xfId="1117"/>
    <cellStyle name="常规 10 5 2 6 2" xfId="1118"/>
    <cellStyle name="常规 10 5 2 7" xfId="1119"/>
    <cellStyle name="常规 10 5 2 7 2" xfId="1120"/>
    <cellStyle name="常规 10 5 2 8" xfId="1121"/>
    <cellStyle name="常规 10 5 2 8 2" xfId="1122"/>
    <cellStyle name="常规 10 5 2 9" xfId="1123"/>
    <cellStyle name="常规 10 5 2 9 2" xfId="1124"/>
    <cellStyle name="常规 10 5 3" xfId="1125"/>
    <cellStyle name="常规 10 5 3 2" xfId="1126"/>
    <cellStyle name="常规 10 5 3 2 2" xfId="1127"/>
    <cellStyle name="常规 10 5 3 2 2 2" xfId="1128"/>
    <cellStyle name="常规 10 5 3 2 3" xfId="1129"/>
    <cellStyle name="常规 10 5 3 2 3 2" xfId="1130"/>
    <cellStyle name="常规 10 5 3 2 4" xfId="1131"/>
    <cellStyle name="常规 10 5 3 3" xfId="1132"/>
    <cellStyle name="常规 10 5 3 3 2" xfId="1133"/>
    <cellStyle name="常规 10 5 3 3 2 2" xfId="1134"/>
    <cellStyle name="常规 10 5 3 3 3" xfId="1135"/>
    <cellStyle name="常规 10 5 3 3 3 2" xfId="1136"/>
    <cellStyle name="常规 10 5 3 3 4" xfId="1137"/>
    <cellStyle name="常规 10 5 3 4" xfId="1138"/>
    <cellStyle name="常规 10 5 3 4 2" xfId="1139"/>
    <cellStyle name="常规 10 5 3 5" xfId="1140"/>
    <cellStyle name="常规 10 5 3 5 2" xfId="1141"/>
    <cellStyle name="常规 10 5 3 6" xfId="1142"/>
    <cellStyle name="常规 10 5 3 6 2" xfId="1143"/>
    <cellStyle name="常规 10 5 3 7" xfId="1144"/>
    <cellStyle name="常规 10 5 3 7 2" xfId="1145"/>
    <cellStyle name="常规 10 5 3 8" xfId="1146"/>
    <cellStyle name="常规 10 5 3 9" xfId="1147"/>
    <cellStyle name="常规 10 5 4" xfId="1148"/>
    <cellStyle name="常规 10 5 4 2" xfId="1149"/>
    <cellStyle name="常规 10 5 4 2 2" xfId="1150"/>
    <cellStyle name="常规 10 5 4 2 2 2" xfId="1151"/>
    <cellStyle name="常规 10 5 4 2 3" xfId="1152"/>
    <cellStyle name="常规 10 5 4 2 3 2" xfId="1153"/>
    <cellStyle name="常规 10 5 4 2 4" xfId="1154"/>
    <cellStyle name="常规 10 5 4 3" xfId="1155"/>
    <cellStyle name="常规 10 5 4 3 2" xfId="1156"/>
    <cellStyle name="常规 10 5 4 3 2 2" xfId="1157"/>
    <cellStyle name="常规 10 5 4 3 3" xfId="1158"/>
    <cellStyle name="常规 10 5 4 3 3 2" xfId="1159"/>
    <cellStyle name="常规 10 5 4 3 4" xfId="1160"/>
    <cellStyle name="常规 10 5 4 4" xfId="1161"/>
    <cellStyle name="常规 10 5 4 4 2" xfId="1162"/>
    <cellStyle name="常规 10 5 4 5" xfId="1163"/>
    <cellStyle name="常规 10 5 4 5 2" xfId="1164"/>
    <cellStyle name="常规 10 5 4 6" xfId="1165"/>
    <cellStyle name="常规 10 5 4 6 2" xfId="1166"/>
    <cellStyle name="常规 10 5 4 7" xfId="1167"/>
    <cellStyle name="常规 10 5 4 8" xfId="1168"/>
    <cellStyle name="常规 10 5 5" xfId="1169"/>
    <cellStyle name="常规 10 5 6" xfId="1170"/>
    <cellStyle name="常规 10 5 6 2" xfId="1171"/>
    <cellStyle name="常规 10 5 6 2 2" xfId="1172"/>
    <cellStyle name="常规 10 5 6 3" xfId="1173"/>
    <cellStyle name="常规 10 5 6 3 2" xfId="1174"/>
    <cellStyle name="常规 10 5 6 4" xfId="1175"/>
    <cellStyle name="常规 10 5 6 4 2" xfId="1176"/>
    <cellStyle name="常规 10 5 6 5" xfId="1177"/>
    <cellStyle name="常规 10 5 7" xfId="1178"/>
    <cellStyle name="常规 10 5 7 2" xfId="1179"/>
    <cellStyle name="常规 10 5 7 2 2" xfId="1180"/>
    <cellStyle name="常规 10 5 7 3" xfId="1181"/>
    <cellStyle name="常规 10 5 7 3 2" xfId="1182"/>
    <cellStyle name="常规 10 5 7 4" xfId="1183"/>
    <cellStyle name="常规 10 5 8" xfId="1184"/>
    <cellStyle name="常规 10 5 8 2" xfId="1185"/>
    <cellStyle name="常规 10 5 9" xfId="1186"/>
    <cellStyle name="常规 10 5 9 2" xfId="1187"/>
    <cellStyle name="常规 10 6" xfId="1188"/>
    <cellStyle name="常规 10 6 10" xfId="1189"/>
    <cellStyle name="常规 10 6 10 2" xfId="1190"/>
    <cellStyle name="常规 10 6 11" xfId="1191"/>
    <cellStyle name="常规 10 6 12" xfId="1192"/>
    <cellStyle name="常规 10 6 2" xfId="1193"/>
    <cellStyle name="常规 10 6 2 2" xfId="1194"/>
    <cellStyle name="常规 10 6 2 2 2" xfId="1195"/>
    <cellStyle name="常规 10 6 2 2 2 2" xfId="1196"/>
    <cellStyle name="常规 10 6 2 2 2 2 2" xfId="1197"/>
    <cellStyle name="常规 10 6 2 2 2 3" xfId="1198"/>
    <cellStyle name="常规 10 6 2 2 2 3 2" xfId="1199"/>
    <cellStyle name="常规 10 6 2 2 2 4" xfId="1200"/>
    <cellStyle name="常规 10 6 2 2 3" xfId="1201"/>
    <cellStyle name="常规 10 6 2 2 3 2" xfId="1202"/>
    <cellStyle name="常规 10 6 2 2 3 2 2" xfId="1203"/>
    <cellStyle name="常规 10 6 2 2 3 3" xfId="1204"/>
    <cellStyle name="常规 10 6 2 2 3 3 2" xfId="1205"/>
    <cellStyle name="常规 10 6 2 2 3 4" xfId="1206"/>
    <cellStyle name="常规 10 6 2 2 4" xfId="1207"/>
    <cellStyle name="常规 10 6 2 2 4 2" xfId="1208"/>
    <cellStyle name="常规 10 6 2 2 5" xfId="1209"/>
    <cellStyle name="常规 10 6 2 2 5 2" xfId="1210"/>
    <cellStyle name="常规 10 6 2 2 6" xfId="1211"/>
    <cellStyle name="常规 10 6 2 2 6 2" xfId="1212"/>
    <cellStyle name="常规 10 6 2 2 7" xfId="1213"/>
    <cellStyle name="常规 10 6 2 2 8" xfId="1214"/>
    <cellStyle name="常规 10 6 2 3" xfId="1215"/>
    <cellStyle name="常规 10 6 2 4" xfId="1216"/>
    <cellStyle name="常规 10 6 3" xfId="1217"/>
    <cellStyle name="常规 10 6 3 2" xfId="1218"/>
    <cellStyle name="常规 10 6 3 2 2" xfId="1219"/>
    <cellStyle name="常规 10 6 3 2 2 2" xfId="1220"/>
    <cellStyle name="常规 10 6 3 2 3" xfId="1221"/>
    <cellStyle name="常规 10 6 3 2 3 2" xfId="1222"/>
    <cellStyle name="常规 10 6 3 2 4" xfId="1223"/>
    <cellStyle name="常规 10 6 3 3" xfId="1224"/>
    <cellStyle name="常规 10 6 3 3 2" xfId="1225"/>
    <cellStyle name="常规 10 6 3 3 2 2" xfId="1226"/>
    <cellStyle name="常规 10 6 3 3 3" xfId="1227"/>
    <cellStyle name="常规 10 6 3 3 3 2" xfId="1228"/>
    <cellStyle name="常规 10 6 3 3 4" xfId="1229"/>
    <cellStyle name="常规 10 6 3 4" xfId="1230"/>
    <cellStyle name="常规 10 6 3 4 2" xfId="1231"/>
    <cellStyle name="常规 10 6 3 5" xfId="1232"/>
    <cellStyle name="常规 10 6 3 5 2" xfId="1233"/>
    <cellStyle name="常规 10 6 3 6" xfId="1234"/>
    <cellStyle name="常规 10 6 3 6 2" xfId="1235"/>
    <cellStyle name="常规 10 6 3 7" xfId="1236"/>
    <cellStyle name="常规 10 6 3 7 2" xfId="1237"/>
    <cellStyle name="常规 10 6 3 8" xfId="1238"/>
    <cellStyle name="常规 10 6 3 9" xfId="1239"/>
    <cellStyle name="常规 10 6 4" xfId="1240"/>
    <cellStyle name="常规 10 6 4 2" xfId="1241"/>
    <cellStyle name="常规 10 6 4 2 2" xfId="1242"/>
    <cellStyle name="常规 10 6 4 2 2 2" xfId="1243"/>
    <cellStyle name="常规 10 6 4 2 3" xfId="1244"/>
    <cellStyle name="常规 10 6 4 2 3 2" xfId="1245"/>
    <cellStyle name="常规 10 6 4 2 4" xfId="1246"/>
    <cellStyle name="常规 10 6 4 3" xfId="1247"/>
    <cellStyle name="常规 10 6 4 3 2" xfId="1248"/>
    <cellStyle name="常规 10 6 4 3 2 2" xfId="1249"/>
    <cellStyle name="常规 10 6 4 3 3" xfId="1250"/>
    <cellStyle name="常规 10 6 4 3 3 2" xfId="1251"/>
    <cellStyle name="常规 10 6 4 3 4" xfId="1252"/>
    <cellStyle name="常规 10 6 4 4" xfId="1253"/>
    <cellStyle name="常规 10 6 4 4 2" xfId="1254"/>
    <cellStyle name="常规 10 6 4 5" xfId="1255"/>
    <cellStyle name="常规 10 6 4 5 2" xfId="1256"/>
    <cellStyle name="常规 10 6 4 6" xfId="1257"/>
    <cellStyle name="常规 10 6 4 6 2" xfId="1258"/>
    <cellStyle name="常规 10 6 4 7" xfId="1259"/>
    <cellStyle name="常规 10 6 4 8" xfId="1260"/>
    <cellStyle name="常规 10 6 5" xfId="1261"/>
    <cellStyle name="常规 10 6 6" xfId="1262"/>
    <cellStyle name="常规 10 6 6 2" xfId="1263"/>
    <cellStyle name="常规 10 6 6 2 2" xfId="1264"/>
    <cellStyle name="常规 10 6 6 3" xfId="1265"/>
    <cellStyle name="常规 10 6 6 3 2" xfId="1266"/>
    <cellStyle name="常规 10 6 6 4" xfId="1267"/>
    <cellStyle name="常规 10 6 6 4 2" xfId="1268"/>
    <cellStyle name="常规 10 6 6 5" xfId="1269"/>
    <cellStyle name="常规 10 6 7" xfId="1270"/>
    <cellStyle name="常规 10 6 7 2" xfId="1271"/>
    <cellStyle name="常规 10 6 7 2 2" xfId="1272"/>
    <cellStyle name="常规 10 6 7 3" xfId="1273"/>
    <cellStyle name="常规 10 6 7 3 2" xfId="1274"/>
    <cellStyle name="常规 10 6 7 4" xfId="1275"/>
    <cellStyle name="常规 10 6 8" xfId="1276"/>
    <cellStyle name="常规 10 6 8 2" xfId="1277"/>
    <cellStyle name="常规 10 6 9" xfId="1278"/>
    <cellStyle name="常规 10 6 9 2" xfId="1279"/>
    <cellStyle name="常规 10 7" xfId="1280"/>
    <cellStyle name="常规 10 7 10" xfId="1281"/>
    <cellStyle name="常规 10 7 10 2" xfId="1282"/>
    <cellStyle name="常规 10 7 11" xfId="1283"/>
    <cellStyle name="常规 10 7 11 2" xfId="1284"/>
    <cellStyle name="常规 10 7 12" xfId="1285"/>
    <cellStyle name="常规 10 7 13" xfId="1286"/>
    <cellStyle name="常规 10 7 2" xfId="1287"/>
    <cellStyle name="常规 10 7 2 10" xfId="1288"/>
    <cellStyle name="常规 10 7 2 2" xfId="1289"/>
    <cellStyle name="常规 10 7 2 2 2" xfId="1290"/>
    <cellStyle name="常规 10 7 2 2 2 2" xfId="1291"/>
    <cellStyle name="常规 10 7 2 2 2 2 2" xfId="1292"/>
    <cellStyle name="常规 10 7 2 2 2 3" xfId="1293"/>
    <cellStyle name="常规 10 7 2 2 2 3 2" xfId="1294"/>
    <cellStyle name="常规 10 7 2 2 2 4" xfId="1295"/>
    <cellStyle name="常规 10 7 2 2 3" xfId="1296"/>
    <cellStyle name="常规 10 7 2 2 3 2" xfId="1297"/>
    <cellStyle name="常规 10 7 2 2 3 2 2" xfId="1298"/>
    <cellStyle name="常规 10 7 2 2 3 3" xfId="1299"/>
    <cellStyle name="常规 10 7 2 2 3 3 2" xfId="1300"/>
    <cellStyle name="常规 10 7 2 2 3 4" xfId="1301"/>
    <cellStyle name="常规 10 7 2 2 4" xfId="1302"/>
    <cellStyle name="常规 10 7 2 2 4 2" xfId="1303"/>
    <cellStyle name="常规 10 7 2 2 5" xfId="1304"/>
    <cellStyle name="常规 10 7 2 2 5 2" xfId="1305"/>
    <cellStyle name="常规 10 7 2 2 6" xfId="1306"/>
    <cellStyle name="常规 10 7 2 2 6 2" xfId="1307"/>
    <cellStyle name="常规 10 7 2 2 7" xfId="1308"/>
    <cellStyle name="常规 10 7 2 2 8" xfId="1309"/>
    <cellStyle name="常规 10 7 2 3" xfId="1310"/>
    <cellStyle name="常规 10 7 2 3 2" xfId="1311"/>
    <cellStyle name="常规 10 7 2 3 2 2" xfId="1312"/>
    <cellStyle name="常规 10 7 2 3 3" xfId="1313"/>
    <cellStyle name="常规 10 7 2 3 3 2" xfId="1314"/>
    <cellStyle name="常规 10 7 2 3 4" xfId="1315"/>
    <cellStyle name="常规 10 7 2 4" xfId="1316"/>
    <cellStyle name="常规 10 7 2 4 2" xfId="1317"/>
    <cellStyle name="常规 10 7 2 4 2 2" xfId="1318"/>
    <cellStyle name="常规 10 7 2 4 3" xfId="1319"/>
    <cellStyle name="常规 10 7 2 4 3 2" xfId="1320"/>
    <cellStyle name="常规 10 7 2 4 4" xfId="1321"/>
    <cellStyle name="常规 10 7 2 5" xfId="1322"/>
    <cellStyle name="常规 10 7 2 5 2" xfId="1323"/>
    <cellStyle name="常规 10 7 2 6" xfId="1324"/>
    <cellStyle name="常规 10 7 2 6 2" xfId="1325"/>
    <cellStyle name="常规 10 7 2 7" xfId="1326"/>
    <cellStyle name="常规 10 7 2 7 2" xfId="1327"/>
    <cellStyle name="常规 10 7 2 8" xfId="1328"/>
    <cellStyle name="常规 10 7 2 8 2" xfId="1329"/>
    <cellStyle name="常规 10 7 2 9" xfId="1330"/>
    <cellStyle name="常规 10 7 3" xfId="1331"/>
    <cellStyle name="常规 10 7 3 2" xfId="1332"/>
    <cellStyle name="常规 10 7 3 2 2" xfId="1333"/>
    <cellStyle name="常规 10 7 3 2 2 2" xfId="1334"/>
    <cellStyle name="常规 10 7 3 2 3" xfId="1335"/>
    <cellStyle name="常规 10 7 3 2 3 2" xfId="1336"/>
    <cellStyle name="常规 10 7 3 2 4" xfId="1337"/>
    <cellStyle name="常规 10 7 3 3" xfId="1338"/>
    <cellStyle name="常规 10 7 3 3 2" xfId="1339"/>
    <cellStyle name="常规 10 7 3 3 2 2" xfId="1340"/>
    <cellStyle name="常规 10 7 3 3 3" xfId="1341"/>
    <cellStyle name="常规 10 7 3 3 3 2" xfId="1342"/>
    <cellStyle name="常规 10 7 3 3 4" xfId="1343"/>
    <cellStyle name="常规 10 7 3 4" xfId="1344"/>
    <cellStyle name="常规 10 7 3 4 2" xfId="1345"/>
    <cellStyle name="常规 10 7 3 5" xfId="1346"/>
    <cellStyle name="常规 10 7 3 5 2" xfId="1347"/>
    <cellStyle name="常规 10 7 3 6" xfId="1348"/>
    <cellStyle name="常规 10 7 3 6 2" xfId="1349"/>
    <cellStyle name="常规 10 7 3 7" xfId="1350"/>
    <cellStyle name="常规 10 7 3 7 2" xfId="1351"/>
    <cellStyle name="常规 10 7 3 8" xfId="1352"/>
    <cellStyle name="常规 10 7 3 9" xfId="1353"/>
    <cellStyle name="常规 10 7 4" xfId="1354"/>
    <cellStyle name="常规 10 7 4 2" xfId="1355"/>
    <cellStyle name="常规 10 7 4 2 2" xfId="1356"/>
    <cellStyle name="常规 10 7 4 2 2 2" xfId="1357"/>
    <cellStyle name="常规 10 7 4 2 3" xfId="1358"/>
    <cellStyle name="常规 10 7 4 2 3 2" xfId="1359"/>
    <cellStyle name="常规 10 7 4 2 4" xfId="1360"/>
    <cellStyle name="常规 10 7 4 3" xfId="1361"/>
    <cellStyle name="常规 10 7 4 3 2" xfId="1362"/>
    <cellStyle name="常规 10 7 4 3 2 2" xfId="1363"/>
    <cellStyle name="常规 10 7 4 3 3" xfId="1364"/>
    <cellStyle name="常规 10 7 4 3 3 2" xfId="1365"/>
    <cellStyle name="常规 10 7 4 3 4" xfId="1366"/>
    <cellStyle name="常规 10 7 4 4" xfId="1367"/>
    <cellStyle name="常规 10 7 4 4 2" xfId="1368"/>
    <cellStyle name="常规 10 7 4 5" xfId="1369"/>
    <cellStyle name="常规 10 7 4 5 2" xfId="1370"/>
    <cellStyle name="常规 10 7 4 6" xfId="1371"/>
    <cellStyle name="常规 10 7 4 6 2" xfId="1372"/>
    <cellStyle name="常规 10 7 4 7" xfId="1373"/>
    <cellStyle name="常规 10 7 4 8" xfId="1374"/>
    <cellStyle name="常规 10 7 5" xfId="1375"/>
    <cellStyle name="常规 10 7 6" xfId="1376"/>
    <cellStyle name="常规 10 7 6 2" xfId="1377"/>
    <cellStyle name="常规 10 7 6 2 2" xfId="1378"/>
    <cellStyle name="常规 10 7 6 3" xfId="1379"/>
    <cellStyle name="常规 10 7 6 3 2" xfId="1380"/>
    <cellStyle name="常规 10 7 6 4" xfId="1381"/>
    <cellStyle name="常规 10 7 6 4 2" xfId="1382"/>
    <cellStyle name="常规 10 7 6 5" xfId="1383"/>
    <cellStyle name="常规 10 7 7" xfId="1384"/>
    <cellStyle name="常规 10 7 7 2" xfId="1385"/>
    <cellStyle name="常规 10 7 7 2 2" xfId="1386"/>
    <cellStyle name="常规 10 7 7 3" xfId="1387"/>
    <cellStyle name="常规 10 7 7 3 2" xfId="1388"/>
    <cellStyle name="常规 10 7 7 4" xfId="1389"/>
    <cellStyle name="常规 10 7 8" xfId="1390"/>
    <cellStyle name="常规 10 7 8 2" xfId="1391"/>
    <cellStyle name="常规 10 7 9" xfId="1392"/>
    <cellStyle name="常规 10 7 9 2" xfId="1393"/>
    <cellStyle name="常规 10 8" xfId="1394"/>
    <cellStyle name="常规 10 8 10" xfId="1395"/>
    <cellStyle name="常规 10 8 10 2" xfId="1396"/>
    <cellStyle name="常规 10 8 11" xfId="1397"/>
    <cellStyle name="常规 10 8 11 2" xfId="1398"/>
    <cellStyle name="常规 10 8 12" xfId="1399"/>
    <cellStyle name="常规 10 8 13" xfId="1400"/>
    <cellStyle name="常规 10 8 2" xfId="1401"/>
    <cellStyle name="常规 10 8 2 10" xfId="1402"/>
    <cellStyle name="常规 10 8 2 2" xfId="1403"/>
    <cellStyle name="常规 10 8 2 2 2" xfId="1404"/>
    <cellStyle name="常规 10 8 2 2 2 2" xfId="1405"/>
    <cellStyle name="常规 10 8 2 2 2 2 2" xfId="1406"/>
    <cellStyle name="常规 10 8 2 2 2 3" xfId="1407"/>
    <cellStyle name="常规 10 8 2 2 2 3 2" xfId="1408"/>
    <cellStyle name="常规 10 8 2 2 2 4" xfId="1409"/>
    <cellStyle name="常规 10 8 2 2 3" xfId="1410"/>
    <cellStyle name="常规 10 8 2 2 3 2" xfId="1411"/>
    <cellStyle name="常规 10 8 2 2 3 2 2" xfId="1412"/>
    <cellStyle name="常规 10 8 2 2 3 3" xfId="1413"/>
    <cellStyle name="常规 10 8 2 2 3 3 2" xfId="1414"/>
    <cellStyle name="常规 10 8 2 2 3 4" xfId="1415"/>
    <cellStyle name="常规 10 8 2 2 4" xfId="1416"/>
    <cellStyle name="常规 10 8 2 2 4 2" xfId="1417"/>
    <cellStyle name="常规 10 8 2 2 5" xfId="1418"/>
    <cellStyle name="常规 10 8 2 2 5 2" xfId="1419"/>
    <cellStyle name="常规 10 8 2 2 6" xfId="1420"/>
    <cellStyle name="常规 10 8 2 2 6 2" xfId="1421"/>
    <cellStyle name="常规 10 8 2 2 7" xfId="1422"/>
    <cellStyle name="常规 10 8 2 2 8" xfId="1423"/>
    <cellStyle name="常规 10 8 2 3" xfId="1424"/>
    <cellStyle name="常规 10 8 2 3 2" xfId="1425"/>
    <cellStyle name="常规 10 8 2 3 2 2" xfId="1426"/>
    <cellStyle name="常规 10 8 2 3 3" xfId="1427"/>
    <cellStyle name="常规 10 8 2 3 3 2" xfId="1428"/>
    <cellStyle name="常规 10 8 2 3 4" xfId="1429"/>
    <cellStyle name="常规 10 8 2 4" xfId="1430"/>
    <cellStyle name="常规 10 8 2 4 2" xfId="1431"/>
    <cellStyle name="常规 10 8 2 4 2 2" xfId="1432"/>
    <cellStyle name="常规 10 8 2 4 3" xfId="1433"/>
    <cellStyle name="常规 10 8 2 4 3 2" xfId="1434"/>
    <cellStyle name="常规 10 8 2 4 4" xfId="1435"/>
    <cellStyle name="常规 10 8 2 5" xfId="1436"/>
    <cellStyle name="常规 10 8 2 5 2" xfId="1437"/>
    <cellStyle name="常规 10 8 2 6" xfId="1438"/>
    <cellStyle name="常规 10 8 2 6 2" xfId="1439"/>
    <cellStyle name="常规 10 8 2 7" xfId="1440"/>
    <cellStyle name="常规 10 8 2 7 2" xfId="1441"/>
    <cellStyle name="常规 10 8 2 8" xfId="1442"/>
    <cellStyle name="常规 10 8 2 8 2" xfId="1443"/>
    <cellStyle name="常规 10 8 2 9" xfId="1444"/>
    <cellStyle name="常规 10 8 3" xfId="1445"/>
    <cellStyle name="常规 10 8 3 2" xfId="1446"/>
    <cellStyle name="常规 10 8 3 2 2" xfId="1447"/>
    <cellStyle name="常规 10 8 3 2 2 2" xfId="1448"/>
    <cellStyle name="常规 10 8 3 2 3" xfId="1449"/>
    <cellStyle name="常规 10 8 3 2 3 2" xfId="1450"/>
    <cellStyle name="常规 10 8 3 2 4" xfId="1451"/>
    <cellStyle name="常规 10 8 3 3" xfId="1452"/>
    <cellStyle name="常规 10 8 3 3 2" xfId="1453"/>
    <cellStyle name="常规 10 8 3 3 2 2" xfId="1454"/>
    <cellStyle name="常规 10 8 3 3 3" xfId="1455"/>
    <cellStyle name="常规 10 8 3 3 3 2" xfId="1456"/>
    <cellStyle name="常规 10 8 3 3 4" xfId="1457"/>
    <cellStyle name="常规 10 8 3 4" xfId="1458"/>
    <cellStyle name="常规 10 8 3 4 2" xfId="1459"/>
    <cellStyle name="常规 10 8 3 5" xfId="1460"/>
    <cellStyle name="常规 10 8 3 5 2" xfId="1461"/>
    <cellStyle name="常规 10 8 3 6" xfId="1462"/>
    <cellStyle name="常规 10 8 3 6 2" xfId="1463"/>
    <cellStyle name="常规 10 8 3 7" xfId="1464"/>
    <cellStyle name="常规 10 8 3 7 2" xfId="1465"/>
    <cellStyle name="常规 10 8 3 8" xfId="1466"/>
    <cellStyle name="常规 10 8 3 9" xfId="1467"/>
    <cellStyle name="常规 10 8 4" xfId="1468"/>
    <cellStyle name="常规 10 8 4 2" xfId="1469"/>
    <cellStyle name="常规 10 8 4 2 2" xfId="1470"/>
    <cellStyle name="常规 10 8 4 2 2 2" xfId="1471"/>
    <cellStyle name="常规 10 8 4 2 3" xfId="1472"/>
    <cellStyle name="常规 10 8 4 2 3 2" xfId="1473"/>
    <cellStyle name="常规 10 8 4 2 4" xfId="1474"/>
    <cellStyle name="常规 10 8 4 3" xfId="1475"/>
    <cellStyle name="常规 10 8 4 3 2" xfId="1476"/>
    <cellStyle name="常规 10 8 4 3 2 2" xfId="1477"/>
    <cellStyle name="常规 10 8 4 3 3" xfId="1478"/>
    <cellStyle name="常规 10 8 4 3 3 2" xfId="1479"/>
    <cellStyle name="常规 10 8 4 3 4" xfId="1480"/>
    <cellStyle name="常规 10 8 4 4" xfId="1481"/>
    <cellStyle name="常规 10 8 4 4 2" xfId="1482"/>
    <cellStyle name="常规 10 8 4 5" xfId="1483"/>
    <cellStyle name="常规 10 8 4 5 2" xfId="1484"/>
    <cellStyle name="常规 10 8 4 6" xfId="1485"/>
    <cellStyle name="常规 10 8 4 6 2" xfId="1486"/>
    <cellStyle name="常规 10 8 4 7" xfId="1487"/>
    <cellStyle name="常规 10 8 4 8" xfId="1488"/>
    <cellStyle name="常规 10 8 5" xfId="1489"/>
    <cellStyle name="常规 10 8 6" xfId="1490"/>
    <cellStyle name="常规 10 8 6 2" xfId="1491"/>
    <cellStyle name="常规 10 8 6 2 2" xfId="1492"/>
    <cellStyle name="常规 10 8 6 3" xfId="1493"/>
    <cellStyle name="常规 10 8 6 3 2" xfId="1494"/>
    <cellStyle name="常规 10 8 6 4" xfId="1495"/>
    <cellStyle name="常规 10 8 7" xfId="1496"/>
    <cellStyle name="常规 10 8 7 2" xfId="1497"/>
    <cellStyle name="常规 10 8 7 2 2" xfId="1498"/>
    <cellStyle name="常规 10 8 7 3" xfId="1499"/>
    <cellStyle name="常规 10 8 7 3 2" xfId="1500"/>
    <cellStyle name="常规 10 8 7 4" xfId="1501"/>
    <cellStyle name="常规 10 8 8" xfId="1502"/>
    <cellStyle name="常规 10 8 8 2" xfId="1503"/>
    <cellStyle name="常规 10 8 9" xfId="1504"/>
    <cellStyle name="常规 10 8 9 2" xfId="1505"/>
    <cellStyle name="常规 10 9" xfId="1506"/>
    <cellStyle name="常规 100" xfId="1507"/>
    <cellStyle name="常规 100 2" xfId="1508"/>
    <cellStyle name="常规 100 3" xfId="1509"/>
    <cellStyle name="常规 101" xfId="1510"/>
    <cellStyle name="常规 101 2" xfId="1511"/>
    <cellStyle name="常规 102" xfId="1512"/>
    <cellStyle name="常规 102 2" xfId="1513"/>
    <cellStyle name="常规 105" xfId="1514"/>
    <cellStyle name="常规 105 2" xfId="1515"/>
    <cellStyle name="常规 106" xfId="1516"/>
    <cellStyle name="常规 106 2" xfId="1517"/>
    <cellStyle name="常规 109" xfId="1518"/>
    <cellStyle name="常规 109 2" xfId="1519"/>
    <cellStyle name="常规 11" xfId="1520"/>
    <cellStyle name="常规 11 10" xfId="1521"/>
    <cellStyle name="常规 11 10 2" xfId="1522"/>
    <cellStyle name="常规 11 11" xfId="1523"/>
    <cellStyle name="常规 11 11 2" xfId="1524"/>
    <cellStyle name="常规 11 12" xfId="1525"/>
    <cellStyle name="常规 11 12 2" xfId="1526"/>
    <cellStyle name="常规 11 13" xfId="1527"/>
    <cellStyle name="常规 11 13 2" xfId="1528"/>
    <cellStyle name="常规 11 14" xfId="1529"/>
    <cellStyle name="常规 11 14 2" xfId="1530"/>
    <cellStyle name="常规 11 15" xfId="1531"/>
    <cellStyle name="常规 11 16" xfId="1532"/>
    <cellStyle name="常规 11 17" xfId="1533"/>
    <cellStyle name="常规 11 2" xfId="1534"/>
    <cellStyle name="常规 11 2 2" xfId="1535"/>
    <cellStyle name="常规 11 2 2 10" xfId="1536"/>
    <cellStyle name="常规 11 2 2 10 2" xfId="1537"/>
    <cellStyle name="常规 11 2 2 11" xfId="1538"/>
    <cellStyle name="常规 11 2 2 11 2" xfId="1539"/>
    <cellStyle name="常规 11 2 2 12" xfId="1540"/>
    <cellStyle name="常规 11 2 2 13" xfId="1541"/>
    <cellStyle name="常规 11 2 2 2" xfId="1542"/>
    <cellStyle name="常规 11 2 2 2 10" xfId="1543"/>
    <cellStyle name="常规 11 2 2 2 11" xfId="1544"/>
    <cellStyle name="常规 11 2 2 2 2" xfId="1545"/>
    <cellStyle name="常规 11 2 2 2 2 2" xfId="1546"/>
    <cellStyle name="常规 11 2 2 2 2 2 2" xfId="1547"/>
    <cellStyle name="常规 11 2 2 2 2 2 2 2" xfId="1548"/>
    <cellStyle name="常规 11 2 2 2 2 2 3" xfId="1549"/>
    <cellStyle name="常规 11 2 2 2 2 2 3 2" xfId="1550"/>
    <cellStyle name="常规 11 2 2 2 2 2 4" xfId="1551"/>
    <cellStyle name="常规 11 2 2 2 2 3" xfId="1552"/>
    <cellStyle name="常规 11 2 2 2 2 3 2" xfId="1553"/>
    <cellStyle name="常规 11 2 2 2 2 3 2 2" xfId="1554"/>
    <cellStyle name="常规 11 2 2 2 2 3 3" xfId="1555"/>
    <cellStyle name="常规 11 2 2 2 2 3 3 2" xfId="1556"/>
    <cellStyle name="常规 11 2 2 2 2 3 4" xfId="1557"/>
    <cellStyle name="常规 11 2 2 2 2 4" xfId="1558"/>
    <cellStyle name="常规 11 2 2 2 2 4 2" xfId="1559"/>
    <cellStyle name="常规 11 2 2 2 2 5" xfId="1560"/>
    <cellStyle name="常规 11 2 2 2 2 5 2" xfId="1561"/>
    <cellStyle name="常规 11 2 2 2 2 6" xfId="1562"/>
    <cellStyle name="常规 11 2 2 2 2 6 2" xfId="1563"/>
    <cellStyle name="常规 11 2 2 2 2 7" xfId="1564"/>
    <cellStyle name="常规 11 2 2 2 2 8" xfId="1565"/>
    <cellStyle name="常规 11 2 2 2 3" xfId="1566"/>
    <cellStyle name="常规 11 2 2 2 4" xfId="1567"/>
    <cellStyle name="常规 11 2 2 2 4 2" xfId="1568"/>
    <cellStyle name="常规 11 2 2 2 4 2 2" xfId="1569"/>
    <cellStyle name="常规 11 2 2 2 4 3" xfId="1570"/>
    <cellStyle name="常规 11 2 2 2 4 3 2" xfId="1571"/>
    <cellStyle name="常规 11 2 2 2 4 4" xfId="1572"/>
    <cellStyle name="常规 11 2 2 2 5" xfId="1573"/>
    <cellStyle name="常规 11 2 2 2 5 2" xfId="1574"/>
    <cellStyle name="常规 11 2 2 2 5 2 2" xfId="1575"/>
    <cellStyle name="常规 11 2 2 2 5 3" xfId="1576"/>
    <cellStyle name="常规 11 2 2 2 5 3 2" xfId="1577"/>
    <cellStyle name="常规 11 2 2 2 5 4" xfId="1578"/>
    <cellStyle name="常规 11 2 2 2 6" xfId="1579"/>
    <cellStyle name="常规 11 2 2 2 6 2" xfId="1580"/>
    <cellStyle name="常规 11 2 2 2 7" xfId="1581"/>
    <cellStyle name="常规 11 2 2 2 7 2" xfId="1582"/>
    <cellStyle name="常规 11 2 2 2 8" xfId="1583"/>
    <cellStyle name="常规 11 2 2 2 8 2" xfId="1584"/>
    <cellStyle name="常规 11 2 2 2 9" xfId="1585"/>
    <cellStyle name="常规 11 2 2 2 9 2" xfId="1586"/>
    <cellStyle name="常规 11 2 2 3" xfId="1587"/>
    <cellStyle name="常规 11 2 2 3 2" xfId="1588"/>
    <cellStyle name="常规 11 2 2 3 2 2" xfId="1589"/>
    <cellStyle name="常规 11 2 2 3 2 2 2" xfId="1590"/>
    <cellStyle name="常规 11 2 2 3 2 3" xfId="1591"/>
    <cellStyle name="常规 11 2 2 3 2 3 2" xfId="1592"/>
    <cellStyle name="常规 11 2 2 3 2 4" xfId="1593"/>
    <cellStyle name="常规 11 2 2 3 3" xfId="1594"/>
    <cellStyle name="常规 11 2 2 3 3 2" xfId="1595"/>
    <cellStyle name="常规 11 2 2 3 3 2 2" xfId="1596"/>
    <cellStyle name="常规 11 2 2 3 3 3" xfId="1597"/>
    <cellStyle name="常规 11 2 2 3 3 3 2" xfId="1598"/>
    <cellStyle name="常规 11 2 2 3 3 4" xfId="1599"/>
    <cellStyle name="常规 11 2 2 3 4" xfId="1600"/>
    <cellStyle name="常规 11 2 2 3 4 2" xfId="1601"/>
    <cellStyle name="常规 11 2 2 3 5" xfId="1602"/>
    <cellStyle name="常规 11 2 2 3 5 2" xfId="1603"/>
    <cellStyle name="常规 11 2 2 3 6" xfId="1604"/>
    <cellStyle name="常规 11 2 2 3 6 2" xfId="1605"/>
    <cellStyle name="常规 11 2 2 3 7" xfId="1606"/>
    <cellStyle name="常规 11 2 2 3 7 2" xfId="1607"/>
    <cellStyle name="常规 11 2 2 3 8" xfId="1608"/>
    <cellStyle name="常规 11 2 2 3 9" xfId="1609"/>
    <cellStyle name="常规 11 2 2 4" xfId="1610"/>
    <cellStyle name="常规 11 2 2 4 2" xfId="1611"/>
    <cellStyle name="常规 11 2 2 4 2 2" xfId="1612"/>
    <cellStyle name="常规 11 2 2 4 2 2 2" xfId="1613"/>
    <cellStyle name="常规 11 2 2 4 2 3" xfId="1614"/>
    <cellStyle name="常规 11 2 2 4 2 3 2" xfId="1615"/>
    <cellStyle name="常规 11 2 2 4 2 4" xfId="1616"/>
    <cellStyle name="常规 11 2 2 4 3" xfId="1617"/>
    <cellStyle name="常规 11 2 2 4 3 2" xfId="1618"/>
    <cellStyle name="常规 11 2 2 4 3 2 2" xfId="1619"/>
    <cellStyle name="常规 11 2 2 4 3 3" xfId="1620"/>
    <cellStyle name="常规 11 2 2 4 3 3 2" xfId="1621"/>
    <cellStyle name="常规 11 2 2 4 3 4" xfId="1622"/>
    <cellStyle name="常规 11 2 2 4 4" xfId="1623"/>
    <cellStyle name="常规 11 2 2 4 4 2" xfId="1624"/>
    <cellStyle name="常规 11 2 2 4 5" xfId="1625"/>
    <cellStyle name="常规 11 2 2 4 5 2" xfId="1626"/>
    <cellStyle name="常规 11 2 2 4 6" xfId="1627"/>
    <cellStyle name="常规 11 2 2 4 6 2" xfId="1628"/>
    <cellStyle name="常规 11 2 2 4 7" xfId="1629"/>
    <cellStyle name="常规 11 2 2 4 8" xfId="1630"/>
    <cellStyle name="常规 11 2 2 5" xfId="1631"/>
    <cellStyle name="常规 11 2 2 6" xfId="1632"/>
    <cellStyle name="常规 11 2 2 6 2" xfId="1633"/>
    <cellStyle name="常规 11 2 2 6 2 2" xfId="1634"/>
    <cellStyle name="常规 11 2 2 6 3" xfId="1635"/>
    <cellStyle name="常规 11 2 2 6 3 2" xfId="1636"/>
    <cellStyle name="常规 11 2 2 6 4" xfId="1637"/>
    <cellStyle name="常规 11 2 2 7" xfId="1638"/>
    <cellStyle name="常规 11 2 2 7 2" xfId="1639"/>
    <cellStyle name="常规 11 2 2 7 2 2" xfId="1640"/>
    <cellStyle name="常规 11 2 2 7 3" xfId="1641"/>
    <cellStyle name="常规 11 2 2 7 3 2" xfId="1642"/>
    <cellStyle name="常规 11 2 2 7 4" xfId="1643"/>
    <cellStyle name="常规 11 2 2 8" xfId="1644"/>
    <cellStyle name="常规 11 2 2 8 2" xfId="1645"/>
    <cellStyle name="常规 11 2 2 9" xfId="1646"/>
    <cellStyle name="常规 11 2 2 9 2" xfId="1647"/>
    <cellStyle name="常规 11 2 3" xfId="1648"/>
    <cellStyle name="常规 11 2 3 2" xfId="1649"/>
    <cellStyle name="常规 11 2 3 2 2" xfId="1650"/>
    <cellStyle name="常规 11 2 3 2 2 2" xfId="1651"/>
    <cellStyle name="常规 11 2 3 2 3" xfId="1652"/>
    <cellStyle name="常规 11 2 3 2 3 2" xfId="1653"/>
    <cellStyle name="常规 11 2 3 2 4" xfId="1654"/>
    <cellStyle name="常规 11 2 3 3" xfId="1655"/>
    <cellStyle name="常规 11 2 3 3 2" xfId="1656"/>
    <cellStyle name="常规 11 2 3 3 2 2" xfId="1657"/>
    <cellStyle name="常规 11 2 3 3 3" xfId="1658"/>
    <cellStyle name="常规 11 2 3 3 3 2" xfId="1659"/>
    <cellStyle name="常规 11 2 3 3 4" xfId="1660"/>
    <cellStyle name="常规 11 2 3 4" xfId="1661"/>
    <cellStyle name="常规 11 2 3 4 2" xfId="1662"/>
    <cellStyle name="常规 11 2 3 5" xfId="1663"/>
    <cellStyle name="常规 11 2 3 5 2" xfId="1664"/>
    <cellStyle name="常规 11 2 3 6" xfId="1665"/>
    <cellStyle name="常规 11 2 3 6 2" xfId="1666"/>
    <cellStyle name="常规 11 2 3 7" xfId="1667"/>
    <cellStyle name="常规 11 2 3 8" xfId="1668"/>
    <cellStyle name="常规 11 3" xfId="1669"/>
    <cellStyle name="常规 11 3 10" xfId="1670"/>
    <cellStyle name="常规 11 3 10 2" xfId="1671"/>
    <cellStyle name="常规 11 3 11" xfId="1672"/>
    <cellStyle name="常规 11 3 11 2" xfId="1673"/>
    <cellStyle name="常规 11 3 12" xfId="1674"/>
    <cellStyle name="常规 11 3 13" xfId="1675"/>
    <cellStyle name="常规 11 3 2" xfId="1676"/>
    <cellStyle name="常规 11 3 2 10" xfId="1677"/>
    <cellStyle name="常规 11 3 2 11" xfId="1678"/>
    <cellStyle name="常规 11 3 2 2" xfId="1679"/>
    <cellStyle name="常规 11 3 2 2 2" xfId="1680"/>
    <cellStyle name="常规 11 3 2 2 2 2" xfId="1681"/>
    <cellStyle name="常规 11 3 2 2 2 2 2" xfId="1682"/>
    <cellStyle name="常规 11 3 2 2 2 3" xfId="1683"/>
    <cellStyle name="常规 11 3 2 2 2 3 2" xfId="1684"/>
    <cellStyle name="常规 11 3 2 2 2 4" xfId="1685"/>
    <cellStyle name="常规 11 3 2 2 3" xfId="1686"/>
    <cellStyle name="常规 11 3 2 2 3 2" xfId="1687"/>
    <cellStyle name="常规 11 3 2 2 3 2 2" xfId="1688"/>
    <cellStyle name="常规 11 3 2 2 3 3" xfId="1689"/>
    <cellStyle name="常规 11 3 2 2 3 3 2" xfId="1690"/>
    <cellStyle name="常规 11 3 2 2 3 4" xfId="1691"/>
    <cellStyle name="常规 11 3 2 2 4" xfId="1692"/>
    <cellStyle name="常规 11 3 2 2 4 2" xfId="1693"/>
    <cellStyle name="常规 11 3 2 2 5" xfId="1694"/>
    <cellStyle name="常规 11 3 2 2 5 2" xfId="1695"/>
    <cellStyle name="常规 11 3 2 2 6" xfId="1696"/>
    <cellStyle name="常规 11 3 2 2 6 2" xfId="1697"/>
    <cellStyle name="常规 11 3 2 2 7" xfId="1698"/>
    <cellStyle name="常规 11 3 2 2 8" xfId="1699"/>
    <cellStyle name="常规 11 3 2 3" xfId="1700"/>
    <cellStyle name="常规 11 3 2 4" xfId="1701"/>
    <cellStyle name="常规 11 3 2 4 2" xfId="1702"/>
    <cellStyle name="常规 11 3 2 4 2 2" xfId="1703"/>
    <cellStyle name="常规 11 3 2 4 3" xfId="1704"/>
    <cellStyle name="常规 11 3 2 4 3 2" xfId="1705"/>
    <cellStyle name="常规 11 3 2 4 4" xfId="1706"/>
    <cellStyle name="常规 11 3 2 5" xfId="1707"/>
    <cellStyle name="常规 11 3 2 5 2" xfId="1708"/>
    <cellStyle name="常规 11 3 2 5 2 2" xfId="1709"/>
    <cellStyle name="常规 11 3 2 5 3" xfId="1710"/>
    <cellStyle name="常规 11 3 2 5 3 2" xfId="1711"/>
    <cellStyle name="常规 11 3 2 5 4" xfId="1712"/>
    <cellStyle name="常规 11 3 2 6" xfId="1713"/>
    <cellStyle name="常规 11 3 2 6 2" xfId="1714"/>
    <cellStyle name="常规 11 3 2 7" xfId="1715"/>
    <cellStyle name="常规 11 3 2 7 2" xfId="1716"/>
    <cellStyle name="常规 11 3 2 8" xfId="1717"/>
    <cellStyle name="常规 11 3 2 8 2" xfId="1718"/>
    <cellStyle name="常规 11 3 2 9" xfId="1719"/>
    <cellStyle name="常规 11 3 2 9 2" xfId="1720"/>
    <cellStyle name="常规 11 3 3" xfId="1721"/>
    <cellStyle name="常规 11 3 3 2" xfId="1722"/>
    <cellStyle name="常规 11 3 3 2 2" xfId="1723"/>
    <cellStyle name="常规 11 3 3 2 2 2" xfId="1724"/>
    <cellStyle name="常规 11 3 3 2 3" xfId="1725"/>
    <cellStyle name="常规 11 3 3 2 3 2" xfId="1726"/>
    <cellStyle name="常规 11 3 3 2 4" xfId="1727"/>
    <cellStyle name="常规 11 3 3 3" xfId="1728"/>
    <cellStyle name="常规 11 3 3 3 2" xfId="1729"/>
    <cellStyle name="常规 11 3 3 3 2 2" xfId="1730"/>
    <cellStyle name="常规 11 3 3 3 3" xfId="1731"/>
    <cellStyle name="常规 11 3 3 3 3 2" xfId="1732"/>
    <cellStyle name="常规 11 3 3 3 4" xfId="1733"/>
    <cellStyle name="常规 11 3 3 4" xfId="1734"/>
    <cellStyle name="常规 11 3 3 4 2" xfId="1735"/>
    <cellStyle name="常规 11 3 3 5" xfId="1736"/>
    <cellStyle name="常规 11 3 3 5 2" xfId="1737"/>
    <cellStyle name="常规 11 3 3 6" xfId="1738"/>
    <cellStyle name="常规 11 3 3 6 2" xfId="1739"/>
    <cellStyle name="常规 11 3 3 7" xfId="1740"/>
    <cellStyle name="常规 11 3 3 7 2" xfId="1741"/>
    <cellStyle name="常规 11 3 3 8" xfId="1742"/>
    <cellStyle name="常规 11 3 3 9" xfId="1743"/>
    <cellStyle name="常规 11 3 4" xfId="1744"/>
    <cellStyle name="常规 11 3 4 2" xfId="1745"/>
    <cellStyle name="常规 11 3 4 2 2" xfId="1746"/>
    <cellStyle name="常规 11 3 4 2 2 2" xfId="1747"/>
    <cellStyle name="常规 11 3 4 2 3" xfId="1748"/>
    <cellStyle name="常规 11 3 4 2 3 2" xfId="1749"/>
    <cellStyle name="常规 11 3 4 2 4" xfId="1750"/>
    <cellStyle name="常规 11 3 4 3" xfId="1751"/>
    <cellStyle name="常规 11 3 4 3 2" xfId="1752"/>
    <cellStyle name="常规 11 3 4 3 2 2" xfId="1753"/>
    <cellStyle name="常规 11 3 4 3 3" xfId="1754"/>
    <cellStyle name="常规 11 3 4 3 3 2" xfId="1755"/>
    <cellStyle name="常规 11 3 4 3 4" xfId="1756"/>
    <cellStyle name="常规 11 3 4 4" xfId="1757"/>
    <cellStyle name="常规 11 3 4 4 2" xfId="1758"/>
    <cellStyle name="常规 11 3 4 5" xfId="1759"/>
    <cellStyle name="常规 11 3 4 5 2" xfId="1760"/>
    <cellStyle name="常规 11 3 4 6" xfId="1761"/>
    <cellStyle name="常规 11 3 4 6 2" xfId="1762"/>
    <cellStyle name="常规 11 3 4 7" xfId="1763"/>
    <cellStyle name="常规 11 3 4 8" xfId="1764"/>
    <cellStyle name="常规 11 3 5" xfId="1765"/>
    <cellStyle name="常规 11 3 6" xfId="1766"/>
    <cellStyle name="常规 11 3 6 2" xfId="1767"/>
    <cellStyle name="常规 11 3 6 2 2" xfId="1768"/>
    <cellStyle name="常规 11 3 6 3" xfId="1769"/>
    <cellStyle name="常规 11 3 6 3 2" xfId="1770"/>
    <cellStyle name="常规 11 3 6 4" xfId="1771"/>
    <cellStyle name="常规 11 3 6 4 2" xfId="1772"/>
    <cellStyle name="常规 11 3 6 5" xfId="1773"/>
    <cellStyle name="常规 11 3 7" xfId="1774"/>
    <cellStyle name="常规 11 3 7 2" xfId="1775"/>
    <cellStyle name="常规 11 3 7 2 2" xfId="1776"/>
    <cellStyle name="常规 11 3 7 3" xfId="1777"/>
    <cellStyle name="常规 11 3 7 3 2" xfId="1778"/>
    <cellStyle name="常规 11 3 7 4" xfId="1779"/>
    <cellStyle name="常规 11 3 8" xfId="1780"/>
    <cellStyle name="常规 11 3 8 2" xfId="1781"/>
    <cellStyle name="常规 11 3 9" xfId="1782"/>
    <cellStyle name="常规 11 3 9 2" xfId="1783"/>
    <cellStyle name="常规 11 4" xfId="1784"/>
    <cellStyle name="常规 11 4 10" xfId="1785"/>
    <cellStyle name="常规 11 4 10 2" xfId="1786"/>
    <cellStyle name="常规 11 4 11" xfId="1787"/>
    <cellStyle name="常规 11 4 11 2" xfId="1788"/>
    <cellStyle name="常规 11 4 12" xfId="1789"/>
    <cellStyle name="常规 11 4 13" xfId="1790"/>
    <cellStyle name="常规 11 4 2" xfId="1791"/>
    <cellStyle name="常规 11 4 2 10" xfId="1792"/>
    <cellStyle name="常规 11 4 2 11" xfId="1793"/>
    <cellStyle name="常规 11 4 2 2" xfId="1794"/>
    <cellStyle name="常规 11 4 2 2 2" xfId="1795"/>
    <cellStyle name="常规 11 4 2 2 2 2" xfId="1796"/>
    <cellStyle name="常规 11 4 2 2 2 2 2" xfId="1797"/>
    <cellStyle name="常规 11 4 2 2 2 3" xfId="1798"/>
    <cellStyle name="常规 11 4 2 2 2 3 2" xfId="1799"/>
    <cellStyle name="常规 11 4 2 2 2 4" xfId="1800"/>
    <cellStyle name="常规 11 4 2 2 3" xfId="1801"/>
    <cellStyle name="常规 11 4 2 2 3 2" xfId="1802"/>
    <cellStyle name="常规 11 4 2 2 3 2 2" xfId="1803"/>
    <cellStyle name="常规 11 4 2 2 3 3" xfId="1804"/>
    <cellStyle name="常规 11 4 2 2 3 3 2" xfId="1805"/>
    <cellStyle name="常规 11 4 2 2 3 4" xfId="1806"/>
    <cellStyle name="常规 11 4 2 2 4" xfId="1807"/>
    <cellStyle name="常规 11 4 2 2 4 2" xfId="1808"/>
    <cellStyle name="常规 11 4 2 2 5" xfId="1809"/>
    <cellStyle name="常规 11 4 2 2 5 2" xfId="1810"/>
    <cellStyle name="常规 11 4 2 2 6" xfId="1811"/>
    <cellStyle name="常规 11 4 2 2 6 2" xfId="1812"/>
    <cellStyle name="常规 11 4 2 2 7" xfId="1813"/>
    <cellStyle name="常规 11 4 2 2 8" xfId="1814"/>
    <cellStyle name="常规 11 4 2 3" xfId="1815"/>
    <cellStyle name="常规 11 4 2 4" xfId="1816"/>
    <cellStyle name="常规 11 4 2 4 2" xfId="1817"/>
    <cellStyle name="常规 11 4 2 4 2 2" xfId="1818"/>
    <cellStyle name="常规 11 4 2 4 3" xfId="1819"/>
    <cellStyle name="常规 11 4 2 4 3 2" xfId="1820"/>
    <cellStyle name="常规 11 4 2 4 4" xfId="1821"/>
    <cellStyle name="常规 11 4 2 5" xfId="1822"/>
    <cellStyle name="常规 11 4 2 5 2" xfId="1823"/>
    <cellStyle name="常规 11 4 2 5 2 2" xfId="1824"/>
    <cellStyle name="常规 11 4 2 5 3" xfId="1825"/>
    <cellStyle name="常规 11 4 2 5 3 2" xfId="1826"/>
    <cellStyle name="常规 11 4 2 5 4" xfId="1827"/>
    <cellStyle name="常规 11 4 2 6" xfId="1828"/>
    <cellStyle name="常规 11 4 2 6 2" xfId="1829"/>
    <cellStyle name="常规 11 4 2 7" xfId="1830"/>
    <cellStyle name="常规 11 4 2 7 2" xfId="1831"/>
    <cellStyle name="常规 11 4 2 8" xfId="1832"/>
    <cellStyle name="常规 11 4 2 8 2" xfId="1833"/>
    <cellStyle name="常规 11 4 2 9" xfId="1834"/>
    <cellStyle name="常规 11 4 2 9 2" xfId="1835"/>
    <cellStyle name="常规 11 4 3" xfId="1836"/>
    <cellStyle name="常规 11 4 3 2" xfId="1837"/>
    <cellStyle name="常规 11 4 3 2 2" xfId="1838"/>
    <cellStyle name="常规 11 4 3 2 2 2" xfId="1839"/>
    <cellStyle name="常规 11 4 3 2 3" xfId="1840"/>
    <cellStyle name="常规 11 4 3 2 3 2" xfId="1841"/>
    <cellStyle name="常规 11 4 3 2 4" xfId="1842"/>
    <cellStyle name="常规 11 4 3 3" xfId="1843"/>
    <cellStyle name="常规 11 4 3 3 2" xfId="1844"/>
    <cellStyle name="常规 11 4 3 3 2 2" xfId="1845"/>
    <cellStyle name="常规 11 4 3 3 3" xfId="1846"/>
    <cellStyle name="常规 11 4 3 3 3 2" xfId="1847"/>
    <cellStyle name="常规 11 4 3 3 4" xfId="1848"/>
    <cellStyle name="常规 11 4 3 4" xfId="1849"/>
    <cellStyle name="常规 11 4 3 4 2" xfId="1850"/>
    <cellStyle name="常规 11 4 3 5" xfId="1851"/>
    <cellStyle name="常规 11 4 3 5 2" xfId="1852"/>
    <cellStyle name="常规 11 4 3 6" xfId="1853"/>
    <cellStyle name="常规 11 4 3 6 2" xfId="1854"/>
    <cellStyle name="常规 11 4 3 7" xfId="1855"/>
    <cellStyle name="常规 11 4 3 7 2" xfId="1856"/>
    <cellStyle name="常规 11 4 3 8" xfId="1857"/>
    <cellStyle name="常规 11 4 3 9" xfId="1858"/>
    <cellStyle name="常规 11 4 4" xfId="1859"/>
    <cellStyle name="常规 11 4 4 2" xfId="1860"/>
    <cellStyle name="常规 11 4 4 2 2" xfId="1861"/>
    <cellStyle name="常规 11 4 4 2 2 2" xfId="1862"/>
    <cellStyle name="常规 11 4 4 2 3" xfId="1863"/>
    <cellStyle name="常规 11 4 4 2 3 2" xfId="1864"/>
    <cellStyle name="常规 11 4 4 2 4" xfId="1865"/>
    <cellStyle name="常规 11 4 4 3" xfId="1866"/>
    <cellStyle name="常规 11 4 4 3 2" xfId="1867"/>
    <cellStyle name="常规 11 4 4 3 2 2" xfId="1868"/>
    <cellStyle name="常规 11 4 4 3 3" xfId="1869"/>
    <cellStyle name="常规 11 4 4 3 3 2" xfId="1870"/>
    <cellStyle name="常规 11 4 4 3 4" xfId="1871"/>
    <cellStyle name="常规 11 4 4 4" xfId="1872"/>
    <cellStyle name="常规 11 4 4 4 2" xfId="1873"/>
    <cellStyle name="常规 11 4 4 5" xfId="1874"/>
    <cellStyle name="常规 11 4 4 5 2" xfId="1875"/>
    <cellStyle name="常规 11 4 4 6" xfId="1876"/>
    <cellStyle name="常规 11 4 4 6 2" xfId="1877"/>
    <cellStyle name="常规 11 4 4 7" xfId="1878"/>
    <cellStyle name="常规 11 4 4 8" xfId="1879"/>
    <cellStyle name="常规 11 4 5" xfId="1880"/>
    <cellStyle name="常规 11 4 6" xfId="1881"/>
    <cellStyle name="常规 11 4 6 2" xfId="1882"/>
    <cellStyle name="常规 11 4 6 2 2" xfId="1883"/>
    <cellStyle name="常规 11 4 6 3" xfId="1884"/>
    <cellStyle name="常规 11 4 6 3 2" xfId="1885"/>
    <cellStyle name="常规 11 4 6 4" xfId="1886"/>
    <cellStyle name="常规 11 4 6 4 2" xfId="1887"/>
    <cellStyle name="常规 11 4 6 5" xfId="1888"/>
    <cellStyle name="常规 11 4 7" xfId="1889"/>
    <cellStyle name="常规 11 4 7 2" xfId="1890"/>
    <cellStyle name="常规 11 4 7 2 2" xfId="1891"/>
    <cellStyle name="常规 11 4 7 3" xfId="1892"/>
    <cellStyle name="常规 11 4 7 3 2" xfId="1893"/>
    <cellStyle name="常规 11 4 7 4" xfId="1894"/>
    <cellStyle name="常规 11 4 8" xfId="1895"/>
    <cellStyle name="常规 11 4 8 2" xfId="1896"/>
    <cellStyle name="常规 11 4 9" xfId="1897"/>
    <cellStyle name="常规 11 4 9 2" xfId="1898"/>
    <cellStyle name="常规 11 5" xfId="1899"/>
    <cellStyle name="常规 11 5 10" xfId="1900"/>
    <cellStyle name="常规 11 5 10 2" xfId="1901"/>
    <cellStyle name="常规 11 5 11" xfId="1902"/>
    <cellStyle name="常规 11 5 12" xfId="1903"/>
    <cellStyle name="常规 11 5 2" xfId="1904"/>
    <cellStyle name="常规 11 5 2 2" xfId="1905"/>
    <cellStyle name="常规 11 5 2 2 2" xfId="1906"/>
    <cellStyle name="常规 11 5 2 2 2 2" xfId="1907"/>
    <cellStyle name="常规 11 5 2 2 2 2 2" xfId="1908"/>
    <cellStyle name="常规 11 5 2 2 2 3" xfId="1909"/>
    <cellStyle name="常规 11 5 2 2 2 3 2" xfId="1910"/>
    <cellStyle name="常规 11 5 2 2 2 4" xfId="1911"/>
    <cellStyle name="常规 11 5 2 2 3" xfId="1912"/>
    <cellStyle name="常规 11 5 2 2 3 2" xfId="1913"/>
    <cellStyle name="常规 11 5 2 2 3 2 2" xfId="1914"/>
    <cellStyle name="常规 11 5 2 2 3 3" xfId="1915"/>
    <cellStyle name="常规 11 5 2 2 3 3 2" xfId="1916"/>
    <cellStyle name="常规 11 5 2 2 3 4" xfId="1917"/>
    <cellStyle name="常规 11 5 2 2 4" xfId="1918"/>
    <cellStyle name="常规 11 5 2 2 4 2" xfId="1919"/>
    <cellStyle name="常规 11 5 2 2 5" xfId="1920"/>
    <cellStyle name="常规 11 5 2 2 5 2" xfId="1921"/>
    <cellStyle name="常规 11 5 2 2 6" xfId="1922"/>
    <cellStyle name="常规 11 5 2 2 6 2" xfId="1923"/>
    <cellStyle name="常规 11 5 2 2 7" xfId="1924"/>
    <cellStyle name="常规 11 5 2 2 8" xfId="1925"/>
    <cellStyle name="常规 11 5 2 3" xfId="1926"/>
    <cellStyle name="常规 11 5 2 4" xfId="1927"/>
    <cellStyle name="常规 11 5 3" xfId="1928"/>
    <cellStyle name="常规 11 5 3 2" xfId="1929"/>
    <cellStyle name="常规 11 5 3 2 2" xfId="1930"/>
    <cellStyle name="常规 11 5 3 2 2 2" xfId="1931"/>
    <cellStyle name="常规 11 5 3 2 3" xfId="1932"/>
    <cellStyle name="常规 11 5 3 2 3 2" xfId="1933"/>
    <cellStyle name="常规 11 5 3 2 4" xfId="1934"/>
    <cellStyle name="常规 11 5 3 3" xfId="1935"/>
    <cellStyle name="常规 11 5 3 3 2" xfId="1936"/>
    <cellStyle name="常规 11 5 3 3 2 2" xfId="1937"/>
    <cellStyle name="常规 11 5 3 3 3" xfId="1938"/>
    <cellStyle name="常规 11 5 3 3 3 2" xfId="1939"/>
    <cellStyle name="常规 11 5 3 3 4" xfId="1940"/>
    <cellStyle name="常规 11 5 3 4" xfId="1941"/>
    <cellStyle name="常规 11 5 3 4 2" xfId="1942"/>
    <cellStyle name="常规 11 5 3 5" xfId="1943"/>
    <cellStyle name="常规 11 5 3 5 2" xfId="1944"/>
    <cellStyle name="常规 11 5 3 6" xfId="1945"/>
    <cellStyle name="常规 11 5 3 6 2" xfId="1946"/>
    <cellStyle name="常规 11 5 3 7" xfId="1947"/>
    <cellStyle name="常规 11 5 3 7 2" xfId="1948"/>
    <cellStyle name="常规 11 5 3 8" xfId="1949"/>
    <cellStyle name="常规 11 5 3 9" xfId="1950"/>
    <cellStyle name="常规 11 5 4" xfId="1951"/>
    <cellStyle name="常规 11 5 4 2" xfId="1952"/>
    <cellStyle name="常规 11 5 4 2 2" xfId="1953"/>
    <cellStyle name="常规 11 5 4 2 2 2" xfId="1954"/>
    <cellStyle name="常规 11 5 4 2 3" xfId="1955"/>
    <cellStyle name="常规 11 5 4 2 3 2" xfId="1956"/>
    <cellStyle name="常规 11 5 4 2 4" xfId="1957"/>
    <cellStyle name="常规 11 5 4 3" xfId="1958"/>
    <cellStyle name="常规 11 5 4 3 2" xfId="1959"/>
    <cellStyle name="常规 11 5 4 3 2 2" xfId="1960"/>
    <cellStyle name="常规 11 5 4 3 3" xfId="1961"/>
    <cellStyle name="常规 11 5 4 3 3 2" xfId="1962"/>
    <cellStyle name="常规 11 5 4 3 4" xfId="1963"/>
    <cellStyle name="常规 11 5 4 4" xfId="1964"/>
    <cellStyle name="常规 11 5 4 4 2" xfId="1965"/>
    <cellStyle name="常规 11 5 4 5" xfId="1966"/>
    <cellStyle name="常规 11 5 4 5 2" xfId="1967"/>
    <cellStyle name="常规 11 5 4 6" xfId="1968"/>
    <cellStyle name="常规 11 5 4 6 2" xfId="1969"/>
    <cellStyle name="常规 11 5 4 7" xfId="1970"/>
    <cellStyle name="常规 11 5 4 8" xfId="1971"/>
    <cellStyle name="常规 11 5 5" xfId="1972"/>
    <cellStyle name="常规 11 5 6" xfId="1973"/>
    <cellStyle name="常规 11 5 6 2" xfId="1974"/>
    <cellStyle name="常规 11 5 6 2 2" xfId="1975"/>
    <cellStyle name="常规 11 5 6 3" xfId="1976"/>
    <cellStyle name="常规 11 5 6 3 2" xfId="1977"/>
    <cellStyle name="常规 11 5 6 4" xfId="1978"/>
    <cellStyle name="常规 11 5 6 4 2" xfId="1979"/>
    <cellStyle name="常规 11 5 6 5" xfId="1980"/>
    <cellStyle name="常规 11 5 7" xfId="1981"/>
    <cellStyle name="常规 11 5 7 2" xfId="1982"/>
    <cellStyle name="常规 11 5 7 2 2" xfId="1983"/>
    <cellStyle name="常规 11 5 7 3" xfId="1984"/>
    <cellStyle name="常规 11 5 7 3 2" xfId="1985"/>
    <cellStyle name="常规 11 5 7 4" xfId="1986"/>
    <cellStyle name="常规 11 5 8" xfId="1987"/>
    <cellStyle name="常规 11 5 8 2" xfId="1988"/>
    <cellStyle name="常规 11 5 9" xfId="1989"/>
    <cellStyle name="常规 11 5 9 2" xfId="1990"/>
    <cellStyle name="常规 11 6" xfId="1991"/>
    <cellStyle name="常规 11 6 2" xfId="1992"/>
    <cellStyle name="常规 11 6 3" xfId="1993"/>
    <cellStyle name="常规 11 6 3 2" xfId="1994"/>
    <cellStyle name="常规 11 6 3 2 2" xfId="1995"/>
    <cellStyle name="常规 11 6 3 3" xfId="1996"/>
    <cellStyle name="常规 11 6 3 3 2" xfId="1997"/>
    <cellStyle name="常规 11 6 3 4" xfId="1998"/>
    <cellStyle name="常规 11 6 3 4 2" xfId="1999"/>
    <cellStyle name="常规 11 6 3 5" xfId="2000"/>
    <cellStyle name="常规 11 6 4" xfId="2001"/>
    <cellStyle name="常规 11 6 4 2" xfId="2002"/>
    <cellStyle name="常规 11 6 4 2 2" xfId="2003"/>
    <cellStyle name="常规 11 6 4 3" xfId="2004"/>
    <cellStyle name="常规 11 6 4 3 2" xfId="2005"/>
    <cellStyle name="常规 11 6 4 4" xfId="2006"/>
    <cellStyle name="常规 11 6 5" xfId="2007"/>
    <cellStyle name="常规 11 6 5 2" xfId="2008"/>
    <cellStyle name="常规 11 6 6" xfId="2009"/>
    <cellStyle name="常规 11 6 6 2" xfId="2010"/>
    <cellStyle name="常规 11 6 7" xfId="2011"/>
    <cellStyle name="常规 11 6 7 2" xfId="2012"/>
    <cellStyle name="常规 11 6 8" xfId="2013"/>
    <cellStyle name="常规 11 7" xfId="2014"/>
    <cellStyle name="常规 11 7 2" xfId="2015"/>
    <cellStyle name="常规 11 7 2 2" xfId="2016"/>
    <cellStyle name="常规 11 7 2 2 2" xfId="2017"/>
    <cellStyle name="常规 11 7 2 3" xfId="2018"/>
    <cellStyle name="常规 11 7 2 3 2" xfId="2019"/>
    <cellStyle name="常规 11 7 2 4" xfId="2020"/>
    <cellStyle name="常规 11 7 3" xfId="2021"/>
    <cellStyle name="常规 11 7 3 2" xfId="2022"/>
    <cellStyle name="常规 11 7 3 2 2" xfId="2023"/>
    <cellStyle name="常规 11 7 3 3" xfId="2024"/>
    <cellStyle name="常规 11 7 3 3 2" xfId="2025"/>
    <cellStyle name="常规 11 7 3 4" xfId="2026"/>
    <cellStyle name="常规 11 7 4" xfId="2027"/>
    <cellStyle name="常规 11 7 4 2" xfId="2028"/>
    <cellStyle name="常规 11 7 5" xfId="2029"/>
    <cellStyle name="常规 11 7 5 2" xfId="2030"/>
    <cellStyle name="常规 11 7 6" xfId="2031"/>
    <cellStyle name="常规 11 7 6 2" xfId="2032"/>
    <cellStyle name="常规 11 7 7" xfId="2033"/>
    <cellStyle name="常规 11 7 8" xfId="2034"/>
    <cellStyle name="常规 11 8" xfId="2035"/>
    <cellStyle name="常规 11 8 2" xfId="2036"/>
    <cellStyle name="常规 11 8 2 2" xfId="2037"/>
    <cellStyle name="常规 11 8 3" xfId="2038"/>
    <cellStyle name="常规 11 8 3 2" xfId="2039"/>
    <cellStyle name="常规 11 8 4" xfId="2040"/>
    <cellStyle name="常规 11 8 4 2" xfId="2041"/>
    <cellStyle name="常规 11 8 5" xfId="2042"/>
    <cellStyle name="常规 11 8 5 2" xfId="2043"/>
    <cellStyle name="常规 11 8 6" xfId="2044"/>
    <cellStyle name="常规 11 9" xfId="2045"/>
    <cellStyle name="常规 11 9 2" xfId="2046"/>
    <cellStyle name="常规 11 9 2 2" xfId="2047"/>
    <cellStyle name="常规 11 9 3" xfId="2048"/>
    <cellStyle name="常规 11 9 3 2" xfId="2049"/>
    <cellStyle name="常规 11 9 4" xfId="2050"/>
    <cellStyle name="常规 110" xfId="2051"/>
    <cellStyle name="常规 111" xfId="2052"/>
    <cellStyle name="常规 113" xfId="2053"/>
    <cellStyle name="常规 114" xfId="2054"/>
    <cellStyle name="常规 114 2" xfId="2055"/>
    <cellStyle name="常规 115" xfId="2056"/>
    <cellStyle name="常规 115 2" xfId="2057"/>
    <cellStyle name="常规 116" xfId="2058"/>
    <cellStyle name="常规 116 2" xfId="2059"/>
    <cellStyle name="常规 117" xfId="2060"/>
    <cellStyle name="常规 117 2" xfId="2061"/>
    <cellStyle name="常规 118" xfId="2062"/>
    <cellStyle name="常规 118 2" xfId="2063"/>
    <cellStyle name="常规 118 2 2" xfId="2064"/>
    <cellStyle name="常规 12" xfId="2065"/>
    <cellStyle name="常规 12 2" xfId="2066"/>
    <cellStyle name="常规 12 2 2" xfId="2067"/>
    <cellStyle name="常规 12 2 2 2" xfId="2068"/>
    <cellStyle name="常规 12 2 3" xfId="2069"/>
    <cellStyle name="常规 12 3" xfId="2070"/>
    <cellStyle name="常规 12 3 2" xfId="2071"/>
    <cellStyle name="常规 12 4" xfId="2072"/>
    <cellStyle name="常规 12 4 2" xfId="2073"/>
    <cellStyle name="常规 122" xfId="2074"/>
    <cellStyle name="常规 122 2" xfId="2075"/>
    <cellStyle name="常规 13" xfId="2076"/>
    <cellStyle name="常规 13 10" xfId="2077"/>
    <cellStyle name="常规 13 10 2" xfId="2078"/>
    <cellStyle name="常规 13 11" xfId="2079"/>
    <cellStyle name="常规 13 11 2" xfId="2080"/>
    <cellStyle name="常规 13 12" xfId="2081"/>
    <cellStyle name="常规 13 12 2" xfId="2082"/>
    <cellStyle name="常规 13 13" xfId="2083"/>
    <cellStyle name="常规 13 14" xfId="2084"/>
    <cellStyle name="常规 13 2" xfId="2085"/>
    <cellStyle name="常规 13 2 10" xfId="2086"/>
    <cellStyle name="常规 13 2 2" xfId="2087"/>
    <cellStyle name="常规 13 2 2 2" xfId="2088"/>
    <cellStyle name="常规 13 2 2 2 2" xfId="2089"/>
    <cellStyle name="常规 13 2 2 2 2 2" xfId="2090"/>
    <cellStyle name="常规 13 2 2 2 2 2 2" xfId="2091"/>
    <cellStyle name="常规 13 2 2 2 2 3" xfId="2092"/>
    <cellStyle name="常规 13 2 2 2 2 3 2" xfId="2093"/>
    <cellStyle name="常规 13 2 2 2 2 4" xfId="2094"/>
    <cellStyle name="常规 13 2 2 2 3" xfId="2095"/>
    <cellStyle name="常规 13 2 2 2 3 2" xfId="2096"/>
    <cellStyle name="常规 13 2 2 2 3 2 2" xfId="2097"/>
    <cellStyle name="常规 13 2 2 2 3 3" xfId="2098"/>
    <cellStyle name="常规 13 2 2 2 3 3 2" xfId="2099"/>
    <cellStyle name="常规 13 2 2 2 3 4" xfId="2100"/>
    <cellStyle name="常规 13 2 2 2 4" xfId="2101"/>
    <cellStyle name="常规 13 2 2 2 4 2" xfId="2102"/>
    <cellStyle name="常规 13 2 2 2 5" xfId="2103"/>
    <cellStyle name="常规 13 2 2 2 5 2" xfId="2104"/>
    <cellStyle name="常规 13 2 2 2 6" xfId="2105"/>
    <cellStyle name="常规 13 2 2 2 6 2" xfId="2106"/>
    <cellStyle name="常规 13 2 2 2 7" xfId="2107"/>
    <cellStyle name="常规 13 2 2 2 8" xfId="2108"/>
    <cellStyle name="常规 13 2 2 3" xfId="2109"/>
    <cellStyle name="常规 13 2 2 4" xfId="2110"/>
    <cellStyle name="常规 13 2 3" xfId="2111"/>
    <cellStyle name="常规 13 2 3 2" xfId="2112"/>
    <cellStyle name="常规 13 2 3 2 2" xfId="2113"/>
    <cellStyle name="常规 13 2 3 2 2 2" xfId="2114"/>
    <cellStyle name="常规 13 2 3 2 3" xfId="2115"/>
    <cellStyle name="常规 13 2 3 2 3 2" xfId="2116"/>
    <cellStyle name="常规 13 2 3 2 4" xfId="2117"/>
    <cellStyle name="常规 13 2 3 3" xfId="2118"/>
    <cellStyle name="常规 13 2 3 3 2" xfId="2119"/>
    <cellStyle name="常规 13 2 3 3 2 2" xfId="2120"/>
    <cellStyle name="常规 13 2 3 3 3" xfId="2121"/>
    <cellStyle name="常规 13 2 3 3 3 2" xfId="2122"/>
    <cellStyle name="常规 13 2 3 3 4" xfId="2123"/>
    <cellStyle name="常规 13 2 3 4" xfId="2124"/>
    <cellStyle name="常规 13 2 3 4 2" xfId="2125"/>
    <cellStyle name="常规 13 2 3 5" xfId="2126"/>
    <cellStyle name="常规 13 2 3 5 2" xfId="2127"/>
    <cellStyle name="常规 13 2 3 6" xfId="2128"/>
    <cellStyle name="常规 13 2 3 6 2" xfId="2129"/>
    <cellStyle name="常规 13 2 3 7" xfId="2130"/>
    <cellStyle name="常规 13 2 3 8" xfId="2131"/>
    <cellStyle name="常规 13 2 4" xfId="2132"/>
    <cellStyle name="常规 13 2 4 2" xfId="2133"/>
    <cellStyle name="常规 13 2 4 2 2" xfId="2134"/>
    <cellStyle name="常规 13 2 4 3" xfId="2135"/>
    <cellStyle name="常规 13 2 4 3 2" xfId="2136"/>
    <cellStyle name="常规 13 2 4 4" xfId="2137"/>
    <cellStyle name="常规 13 2 4 4 2" xfId="2138"/>
    <cellStyle name="常规 13 2 4 5" xfId="2139"/>
    <cellStyle name="常规 13 2 5" xfId="2140"/>
    <cellStyle name="常规 13 2 5 2" xfId="2141"/>
    <cellStyle name="常规 13 2 5 2 2" xfId="2142"/>
    <cellStyle name="常规 13 2 5 3" xfId="2143"/>
    <cellStyle name="常规 13 2 5 3 2" xfId="2144"/>
    <cellStyle name="常规 13 2 5 4" xfId="2145"/>
    <cellStyle name="常规 13 2 6" xfId="2146"/>
    <cellStyle name="常规 13 2 6 2" xfId="2147"/>
    <cellStyle name="常规 13 2 7" xfId="2148"/>
    <cellStyle name="常规 13 2 7 2" xfId="2149"/>
    <cellStyle name="常规 13 2 8" xfId="2150"/>
    <cellStyle name="常规 13 2 8 2" xfId="2151"/>
    <cellStyle name="常规 13 2 9" xfId="2152"/>
    <cellStyle name="常规 13 3" xfId="2153"/>
    <cellStyle name="常规 13 3 2" xfId="2154"/>
    <cellStyle name="常规 13 3 2 2" xfId="2155"/>
    <cellStyle name="常规 13 3 3" xfId="2156"/>
    <cellStyle name="常规 13 3 4" xfId="2157"/>
    <cellStyle name="常规 13 3 5" xfId="2158"/>
    <cellStyle name="常规 13 3 6" xfId="2159"/>
    <cellStyle name="常规 13 3 7" xfId="2160"/>
    <cellStyle name="常规 13 3 8" xfId="2161"/>
    <cellStyle name="常规 13 4" xfId="2162"/>
    <cellStyle name="常规 13 4 2" xfId="2163"/>
    <cellStyle name="常规 13 4 2 2" xfId="2164"/>
    <cellStyle name="常规 13 4 2 2 2" xfId="2165"/>
    <cellStyle name="常规 13 4 2 2 2 2" xfId="2166"/>
    <cellStyle name="常规 13 4 2 2 3" xfId="2167"/>
    <cellStyle name="常规 13 4 2 2 3 2" xfId="2168"/>
    <cellStyle name="常规 13 4 2 2 4" xfId="2169"/>
    <cellStyle name="常规 13 4 2 3" xfId="2170"/>
    <cellStyle name="常规 13 4 2 3 2" xfId="2171"/>
    <cellStyle name="常规 13 4 2 3 2 2" xfId="2172"/>
    <cellStyle name="常规 13 4 2 3 3" xfId="2173"/>
    <cellStyle name="常规 13 4 2 3 3 2" xfId="2174"/>
    <cellStyle name="常规 13 4 2 3 4" xfId="2175"/>
    <cellStyle name="常规 13 4 2 4" xfId="2176"/>
    <cellStyle name="常规 13 4 2 4 2" xfId="2177"/>
    <cellStyle name="常规 13 4 2 5" xfId="2178"/>
    <cellStyle name="常规 13 4 2 5 2" xfId="2179"/>
    <cellStyle name="常规 13 4 2 6" xfId="2180"/>
    <cellStyle name="常规 13 4 2 6 2" xfId="2181"/>
    <cellStyle name="常规 13 4 2 7" xfId="2182"/>
    <cellStyle name="常规 13 4 2 8" xfId="2183"/>
    <cellStyle name="常规 13 4 3" xfId="2184"/>
    <cellStyle name="常规 13 4 4" xfId="2185"/>
    <cellStyle name="常规 13 4 5" xfId="2186"/>
    <cellStyle name="常规 13 5" xfId="2187"/>
    <cellStyle name="常规 13 5 2" xfId="2188"/>
    <cellStyle name="常规 13 5 2 2" xfId="2189"/>
    <cellStyle name="常规 13 5 2 2 2" xfId="2190"/>
    <cellStyle name="常规 13 5 2 3" xfId="2191"/>
    <cellStyle name="常规 13 5 2 3 2" xfId="2192"/>
    <cellStyle name="常规 13 5 2 4" xfId="2193"/>
    <cellStyle name="常规 13 5 3" xfId="2194"/>
    <cellStyle name="常规 13 5 3 2" xfId="2195"/>
    <cellStyle name="常规 13 5 3 2 2" xfId="2196"/>
    <cellStyle name="常规 13 5 3 3" xfId="2197"/>
    <cellStyle name="常规 13 5 3 3 2" xfId="2198"/>
    <cellStyle name="常规 13 5 3 4" xfId="2199"/>
    <cellStyle name="常规 13 5 4" xfId="2200"/>
    <cellStyle name="常规 13 5 4 2" xfId="2201"/>
    <cellStyle name="常规 13 5 5" xfId="2202"/>
    <cellStyle name="常规 13 5 5 2" xfId="2203"/>
    <cellStyle name="常规 13 5 6" xfId="2204"/>
    <cellStyle name="常规 13 5 6 2" xfId="2205"/>
    <cellStyle name="常规 13 5 7" xfId="2206"/>
    <cellStyle name="常规 13 5 8" xfId="2207"/>
    <cellStyle name="常规 13 6" xfId="2208"/>
    <cellStyle name="常规 13 6 2" xfId="2209"/>
    <cellStyle name="常规 13 6 2 2" xfId="2210"/>
    <cellStyle name="常规 13 6 3" xfId="2211"/>
    <cellStyle name="常规 13 6 3 2" xfId="2212"/>
    <cellStyle name="常规 13 6 4" xfId="2213"/>
    <cellStyle name="常规 13 6 4 2" xfId="2214"/>
    <cellStyle name="常规 13 6 5" xfId="2215"/>
    <cellStyle name="常规 13 6 5 2" xfId="2216"/>
    <cellStyle name="常规 13 6 6" xfId="2217"/>
    <cellStyle name="常规 13 7" xfId="2218"/>
    <cellStyle name="常规 13 7 2" xfId="2219"/>
    <cellStyle name="常规 13 7 2 2" xfId="2220"/>
    <cellStyle name="常规 13 7 3" xfId="2221"/>
    <cellStyle name="常规 13 7 3 2" xfId="2222"/>
    <cellStyle name="常规 13 7 4" xfId="2223"/>
    <cellStyle name="常规 13 8" xfId="2224"/>
    <cellStyle name="常规 13 8 2" xfId="2225"/>
    <cellStyle name="常规 13 9" xfId="2226"/>
    <cellStyle name="常规 13 9 2" xfId="2227"/>
    <cellStyle name="常规 135" xfId="2228"/>
    <cellStyle name="常规 136" xfId="2229"/>
    <cellStyle name="常规 137" xfId="2230"/>
    <cellStyle name="常规 138" xfId="2231"/>
    <cellStyle name="常规 139" xfId="2232"/>
    <cellStyle name="常规 14" xfId="2233"/>
    <cellStyle name="常规 14 10" xfId="2234"/>
    <cellStyle name="常规 14 10 2" xfId="2235"/>
    <cellStyle name="常规 14 11" xfId="2236"/>
    <cellStyle name="常规 14 11 2" xfId="2237"/>
    <cellStyle name="常规 14 12" xfId="2238"/>
    <cellStyle name="常规 14 13" xfId="2239"/>
    <cellStyle name="常规 14 2" xfId="2240"/>
    <cellStyle name="常规 14 2 2" xfId="2241"/>
    <cellStyle name="常规 14 3" xfId="2242"/>
    <cellStyle name="常规 14 4" xfId="2243"/>
    <cellStyle name="常规 14 4 2" xfId="2244"/>
    <cellStyle name="常规 14 4 2 2" xfId="2245"/>
    <cellStyle name="常规 14 4 2 2 2" xfId="2246"/>
    <cellStyle name="常规 14 4 2 3" xfId="2247"/>
    <cellStyle name="常规 14 4 2 3 2" xfId="2248"/>
    <cellStyle name="常规 14 4 2 4" xfId="2249"/>
    <cellStyle name="常规 14 4 3" xfId="2250"/>
    <cellStyle name="常规 14 4 3 2" xfId="2251"/>
    <cellStyle name="常规 14 4 3 2 2" xfId="2252"/>
    <cellStyle name="常规 14 4 3 3" xfId="2253"/>
    <cellStyle name="常规 14 4 3 3 2" xfId="2254"/>
    <cellStyle name="常规 14 4 3 4" xfId="2255"/>
    <cellStyle name="常规 14 4 4" xfId="2256"/>
    <cellStyle name="常规 14 4 4 2" xfId="2257"/>
    <cellStyle name="常规 14 4 5" xfId="2258"/>
    <cellStyle name="常规 14 4 5 2" xfId="2259"/>
    <cellStyle name="常规 14 4 6" xfId="2260"/>
    <cellStyle name="常规 14 4 6 2" xfId="2261"/>
    <cellStyle name="常规 14 4 7" xfId="2262"/>
    <cellStyle name="常规 14 4 8" xfId="2263"/>
    <cellStyle name="常规 14 5" xfId="2264"/>
    <cellStyle name="常规 14 5 2" xfId="2265"/>
    <cellStyle name="常规 14 5 2 2" xfId="2266"/>
    <cellStyle name="常规 14 5 3" xfId="2267"/>
    <cellStyle name="常规 14 5 3 2" xfId="2268"/>
    <cellStyle name="常规 14 5 4" xfId="2269"/>
    <cellStyle name="常规 14 5 4 2" xfId="2270"/>
    <cellStyle name="常规 14 5 5" xfId="2271"/>
    <cellStyle name="常规 14 6" xfId="2272"/>
    <cellStyle name="常规 14 6 2" xfId="2273"/>
    <cellStyle name="常规 14 6 2 2" xfId="2274"/>
    <cellStyle name="常规 14 6 3" xfId="2275"/>
    <cellStyle name="常规 14 6 3 2" xfId="2276"/>
    <cellStyle name="常规 14 6 4" xfId="2277"/>
    <cellStyle name="常规 14 7" xfId="2278"/>
    <cellStyle name="常规 14 7 2" xfId="2279"/>
    <cellStyle name="常规 14 8" xfId="2280"/>
    <cellStyle name="常规 14 8 2" xfId="2281"/>
    <cellStyle name="常规 14 9" xfId="2282"/>
    <cellStyle name="常规 14 9 2" xfId="2283"/>
    <cellStyle name="常规 141" xfId="2284"/>
    <cellStyle name="常规 141 2" xfId="2285"/>
    <cellStyle name="常规 142" xfId="2286"/>
    <cellStyle name="常规 142 2" xfId="2287"/>
    <cellStyle name="常规 145" xfId="2288"/>
    <cellStyle name="常规 145 2" xfId="2289"/>
    <cellStyle name="常规 146" xfId="2290"/>
    <cellStyle name="常规 146 2" xfId="2291"/>
    <cellStyle name="常规 148" xfId="2292"/>
    <cellStyle name="常规 149" xfId="2293"/>
    <cellStyle name="常规 149 2" xfId="2294"/>
    <cellStyle name="常规 15" xfId="2295"/>
    <cellStyle name="常规 15 2" xfId="2296"/>
    <cellStyle name="常规 15 3" xfId="2297"/>
    <cellStyle name="常规 15 4" xfId="2298"/>
    <cellStyle name="常规 15 5" xfId="2299"/>
    <cellStyle name="常规 150" xfId="2300"/>
    <cellStyle name="常规 150 2" xfId="2301"/>
    <cellStyle name="常规 151" xfId="2302"/>
    <cellStyle name="常规 152" xfId="2303"/>
    <cellStyle name="常规 153" xfId="2304"/>
    <cellStyle name="常规 153 2" xfId="2305"/>
    <cellStyle name="常规 155" xfId="2306"/>
    <cellStyle name="常规 155 2" xfId="2307"/>
    <cellStyle name="常规 156" xfId="2308"/>
    <cellStyle name="常规 156 2" xfId="2309"/>
    <cellStyle name="常规 157" xfId="2310"/>
    <cellStyle name="常规 157 2" xfId="2311"/>
    <cellStyle name="常规 158" xfId="2312"/>
    <cellStyle name="常规 16" xfId="2313"/>
    <cellStyle name="常规 16 2" xfId="2314"/>
    <cellStyle name="常规 16 3" xfId="2315"/>
    <cellStyle name="常规 16 4" xfId="2316"/>
    <cellStyle name="常规 163" xfId="2317"/>
    <cellStyle name="常规 17" xfId="2318"/>
    <cellStyle name="常规 17 2" xfId="2319"/>
    <cellStyle name="常规 17 3" xfId="2320"/>
    <cellStyle name="常规 18" xfId="2321"/>
    <cellStyle name="常规 18 2" xfId="2322"/>
    <cellStyle name="常规 18 3" xfId="2323"/>
    <cellStyle name="常规 18 3 2" xfId="2324"/>
    <cellStyle name="常规 19" xfId="2325"/>
    <cellStyle name="常规 2" xfId="2326"/>
    <cellStyle name="常规 2 10" xfId="2327"/>
    <cellStyle name="常规 2 11" xfId="2328"/>
    <cellStyle name="常规 2 12" xfId="2329"/>
    <cellStyle name="常规 2 13" xfId="2330"/>
    <cellStyle name="常规 2 13 2" xfId="2331"/>
    <cellStyle name="常规 2 19" xfId="2332"/>
    <cellStyle name="常规 2 19 2" xfId="2333"/>
    <cellStyle name="常规 2 19 3" xfId="2334"/>
    <cellStyle name="常规 2 19 4" xfId="2335"/>
    <cellStyle name="常规 2 19 5" xfId="2336"/>
    <cellStyle name="常规 2 19 6" xfId="2337"/>
    <cellStyle name="常规 2 19 6 2" xfId="2338"/>
    <cellStyle name="常规 2 2" xfId="2339"/>
    <cellStyle name="常规 2 2 2" xfId="2340"/>
    <cellStyle name="常规 2 2 2 2" xfId="2341"/>
    <cellStyle name="常规 2 2 2 2 2" xfId="2342"/>
    <cellStyle name="常规 2 2 2 2 3" xfId="2343"/>
    <cellStyle name="常规 2 2 2 2 4" xfId="2344"/>
    <cellStyle name="常规 2 2 2 2 5" xfId="2345"/>
    <cellStyle name="常规 2 2 2 2 6" xfId="2346"/>
    <cellStyle name="常规 2 2 2 3" xfId="2347"/>
    <cellStyle name="常规 2 2 2 4" xfId="2348"/>
    <cellStyle name="常规 2 2 2 5" xfId="2349"/>
    <cellStyle name="常规 2 2 2 6" xfId="2350"/>
    <cellStyle name="常规 2 2 2 7" xfId="2351"/>
    <cellStyle name="常规 2 2 3" xfId="2352"/>
    <cellStyle name="常规 2 2 3 2" xfId="2353"/>
    <cellStyle name="常规 2 2 3 3" xfId="2354"/>
    <cellStyle name="常规 2 2 3 4" xfId="2355"/>
    <cellStyle name="常规 2 2 4" xfId="2356"/>
    <cellStyle name="常规 2 2 4 2" xfId="2357"/>
    <cellStyle name="常规 2 2 4 3" xfId="2358"/>
    <cellStyle name="常规 2 2 5" xfId="2359"/>
    <cellStyle name="常规 2 2 5 2" xfId="2360"/>
    <cellStyle name="常规 2 2 5 3" xfId="2361"/>
    <cellStyle name="常规 2 2 6" xfId="2362"/>
    <cellStyle name="常规 2 2 6 2" xfId="2363"/>
    <cellStyle name="常规 2 2 6 3" xfId="2364"/>
    <cellStyle name="常规 2 2 7" xfId="2365"/>
    <cellStyle name="常规 2 2 8" xfId="2366"/>
    <cellStyle name="常规 2 2_102款戈尔大货" xfId="2367"/>
    <cellStyle name="常规 2 3" xfId="2368"/>
    <cellStyle name="常规 2 3 2" xfId="2369"/>
    <cellStyle name="常规 2 3 2 2" xfId="2370"/>
    <cellStyle name="常规 2 3 2 2 2" xfId="2371"/>
    <cellStyle name="常规 2 3 2 3" xfId="2372"/>
    <cellStyle name="常规 2 3 2 4" xfId="2373"/>
    <cellStyle name="常规 2 3 2 5" xfId="2374"/>
    <cellStyle name="常规 2 3 2 6" xfId="2375"/>
    <cellStyle name="常规 2 3 3" xfId="2376"/>
    <cellStyle name="常规 2 3 3 2" xfId="2377"/>
    <cellStyle name="常规 2 3 3 3" xfId="2378"/>
    <cellStyle name="常规 2 3 3 4" xfId="2379"/>
    <cellStyle name="常规 2 3 3 5" xfId="2380"/>
    <cellStyle name="常规 2 3 3 6" xfId="2381"/>
    <cellStyle name="常规 2 3 3 7" xfId="2382"/>
    <cellStyle name="常规 2 3 4" xfId="2383"/>
    <cellStyle name="常规 2 3 4 2" xfId="2384"/>
    <cellStyle name="常规 2 3 4 3" xfId="2385"/>
    <cellStyle name="常规 2 3 5" xfId="2386"/>
    <cellStyle name="常规 2 3 6" xfId="2387"/>
    <cellStyle name="常规 2 3 6 2" xfId="2388"/>
    <cellStyle name="常规 2 3 6 3" xfId="2389"/>
    <cellStyle name="常规 2 3 7" xfId="2390"/>
    <cellStyle name="常规 2 3 8" xfId="2391"/>
    <cellStyle name="常规 2 3 8 2" xfId="2392"/>
    <cellStyle name="常规 2 3_103款戈尔男套绒大货" xfId="2393"/>
    <cellStyle name="常规 2 4" xfId="2394"/>
    <cellStyle name="常规 2 4 2" xfId="2395"/>
    <cellStyle name="常规 2 4 3" xfId="2396"/>
    <cellStyle name="常规 2 4 4" xfId="2397"/>
    <cellStyle name="常规 2 4 5" xfId="2398"/>
    <cellStyle name="常规 2 4 6" xfId="2399"/>
    <cellStyle name="常规 2 4 6 2" xfId="2400"/>
    <cellStyle name="常规 2 4 7" xfId="2401"/>
    <cellStyle name="常规 2 5" xfId="2402"/>
    <cellStyle name="常规 2 5 2" xfId="2403"/>
    <cellStyle name="常规 2 5 2 2" xfId="2404"/>
    <cellStyle name="常规 2 5 2 3" xfId="2405"/>
    <cellStyle name="常规 2 5 3" xfId="2406"/>
    <cellStyle name="常规 2 5 3 2" xfId="2407"/>
    <cellStyle name="常规 2 5 3 3" xfId="2408"/>
    <cellStyle name="常规 2 5 4" xfId="2409"/>
    <cellStyle name="常规 2 5 4 2" xfId="2410"/>
    <cellStyle name="常规 2 5_152" xfId="2411"/>
    <cellStyle name="常规 2 6" xfId="2412"/>
    <cellStyle name="常规 2 6 2" xfId="2413"/>
    <cellStyle name="常规 2 6 3" xfId="2414"/>
    <cellStyle name="常规 2 6 4" xfId="2415"/>
    <cellStyle name="常规 2 7" xfId="2416"/>
    <cellStyle name="常规 2 8" xfId="2417"/>
    <cellStyle name="常规 2 8 2" xfId="2418"/>
    <cellStyle name="常规 2 8 3" xfId="2419"/>
    <cellStyle name="常规 2 9" xfId="2420"/>
    <cellStyle name="常规 2 9 2" xfId="2421"/>
    <cellStyle name="常规 2_11SS物料--新元渐变外套2" xfId="2422"/>
    <cellStyle name="常规 20" xfId="2423"/>
    <cellStyle name="常规 21" xfId="2424"/>
    <cellStyle name="常规 21 2" xfId="2425"/>
    <cellStyle name="常规 22" xfId="2426"/>
    <cellStyle name="常规 23" xfId="2427"/>
    <cellStyle name="常规 23 2" xfId="2428"/>
    <cellStyle name="常规 23 2 2" xfId="2429"/>
    <cellStyle name="常规 23 2 2 2" xfId="2430"/>
    <cellStyle name="常规 23 2 2 3" xfId="2431"/>
    <cellStyle name="常规 23 2 2 4" xfId="2432"/>
    <cellStyle name="常规 23 2 2 5" xfId="2433"/>
    <cellStyle name="常规 23 2 3" xfId="2434"/>
    <cellStyle name="常规 23 2 4" xfId="2435"/>
    <cellStyle name="常规 23 2 5" xfId="2436"/>
    <cellStyle name="常规 23 2 6" xfId="2437"/>
    <cellStyle name="常规 23 2 7" xfId="2438"/>
    <cellStyle name="常规 23 3" xfId="2439"/>
    <cellStyle name="常规 23 4" xfId="2440"/>
    <cellStyle name="常规 23 5" xfId="2441"/>
    <cellStyle name="常规 23 6" xfId="2442"/>
    <cellStyle name="常规 23 7" xfId="2443"/>
    <cellStyle name="常规 24" xfId="2444"/>
    <cellStyle name="常规 24 2" xfId="2445"/>
    <cellStyle name="常规 25" xfId="2446"/>
    <cellStyle name="常规 25 2" xfId="2447"/>
    <cellStyle name="常规 26" xfId="2448"/>
    <cellStyle name="常规 27" xfId="2449"/>
    <cellStyle name="常规 27 2" xfId="2450"/>
    <cellStyle name="常规 28" xfId="2451"/>
    <cellStyle name="常规 28 10" xfId="2452"/>
    <cellStyle name="常规 28 11" xfId="2453"/>
    <cellStyle name="常规 28 11 2" xfId="2454"/>
    <cellStyle name="常规 28 11 2 2" xfId="2455"/>
    <cellStyle name="常规 28 11 3" xfId="2456"/>
    <cellStyle name="常规 28 11 3 2" xfId="2457"/>
    <cellStyle name="常规 28 11 4" xfId="2458"/>
    <cellStyle name="常规 28 11 4 2" xfId="2459"/>
    <cellStyle name="常规 28 11 5" xfId="2460"/>
    <cellStyle name="常规 28 11 5 2" xfId="2461"/>
    <cellStyle name="常规 28 11 6" xfId="2462"/>
    <cellStyle name="常规 28 11 7" xfId="2463"/>
    <cellStyle name="常规 28 12" xfId="2464"/>
    <cellStyle name="常规 28 12 2" xfId="2465"/>
    <cellStyle name="常规 28 12 2 2" xfId="2466"/>
    <cellStyle name="常规 28 12 3" xfId="2467"/>
    <cellStyle name="常规 28 12 3 2" xfId="2468"/>
    <cellStyle name="常规 28 12 4" xfId="2469"/>
    <cellStyle name="常规 28 12 4 2" xfId="2470"/>
    <cellStyle name="常规 28 12 5" xfId="2471"/>
    <cellStyle name="常规 28 13" xfId="2472"/>
    <cellStyle name="常规 28 13 2" xfId="2473"/>
    <cellStyle name="常规 28 14" xfId="2474"/>
    <cellStyle name="常规 28 14 2" xfId="2475"/>
    <cellStyle name="常规 28 15" xfId="2476"/>
    <cellStyle name="常规 28 15 2" xfId="2477"/>
    <cellStyle name="常规 28 16" xfId="2478"/>
    <cellStyle name="常规 28 16 2" xfId="2479"/>
    <cellStyle name="常规 28 17" xfId="2480"/>
    <cellStyle name="常规 28 17 2" xfId="2481"/>
    <cellStyle name="常规 28 18" xfId="2482"/>
    <cellStyle name="常规 28 18 2" xfId="2483"/>
    <cellStyle name="常规 28 19" xfId="2484"/>
    <cellStyle name="常规 28 2" xfId="2485"/>
    <cellStyle name="常规 28 2 10" xfId="2486"/>
    <cellStyle name="常规 28 2 10 2" xfId="2487"/>
    <cellStyle name="常规 28 2 11" xfId="2488"/>
    <cellStyle name="常规 28 2 11 2" xfId="2489"/>
    <cellStyle name="常规 28 2 12" xfId="2490"/>
    <cellStyle name="常规 28 2 12 2" xfId="2491"/>
    <cellStyle name="常规 28 2 13" xfId="2492"/>
    <cellStyle name="常规 28 2 13 2" xfId="2493"/>
    <cellStyle name="常规 28 2 14" xfId="2494"/>
    <cellStyle name="常规 28 2 14 2" xfId="2495"/>
    <cellStyle name="常规 28 2 15" xfId="2496"/>
    <cellStyle name="常规 28 2 16" xfId="2497"/>
    <cellStyle name="常规 28 2 2" xfId="2498"/>
    <cellStyle name="常规 28 2 2 2" xfId="2499"/>
    <cellStyle name="常规 28 2 2 2 10" xfId="2500"/>
    <cellStyle name="常规 28 2 2 2 10 2" xfId="2501"/>
    <cellStyle name="常规 28 2 2 2 11" xfId="2502"/>
    <cellStyle name="常规 28 2 2 2 11 2" xfId="2503"/>
    <cellStyle name="常规 28 2 2 2 12" xfId="2504"/>
    <cellStyle name="常规 28 2 2 2 13" xfId="2505"/>
    <cellStyle name="常规 28 2 2 2 2" xfId="2506"/>
    <cellStyle name="常规 28 2 2 2 2 10" xfId="2507"/>
    <cellStyle name="常规 28 2 2 2 2 11" xfId="2508"/>
    <cellStyle name="常规 28 2 2 2 2 2" xfId="2509"/>
    <cellStyle name="常规 28 2 2 2 2 2 2" xfId="2510"/>
    <cellStyle name="常规 28 2 2 2 2 2 2 2" xfId="2511"/>
    <cellStyle name="常规 28 2 2 2 2 2 2 2 2" xfId="2512"/>
    <cellStyle name="常规 28 2 2 2 2 2 2 3" xfId="2513"/>
    <cellStyle name="常规 28 2 2 2 2 2 2 3 2" xfId="2514"/>
    <cellStyle name="常规 28 2 2 2 2 2 2 4" xfId="2515"/>
    <cellStyle name="常规 28 2 2 2 2 2 3" xfId="2516"/>
    <cellStyle name="常规 28 2 2 2 2 2 3 2" xfId="2517"/>
    <cellStyle name="常规 28 2 2 2 2 2 3 2 2" xfId="2518"/>
    <cellStyle name="常规 28 2 2 2 2 2 3 3" xfId="2519"/>
    <cellStyle name="常规 28 2 2 2 2 2 3 3 2" xfId="2520"/>
    <cellStyle name="常规 28 2 2 2 2 2 3 4" xfId="2521"/>
    <cellStyle name="常规 28 2 2 2 2 2 4" xfId="2522"/>
    <cellStyle name="常规 28 2 2 2 2 2 4 2" xfId="2523"/>
    <cellStyle name="常规 28 2 2 2 2 2 5" xfId="2524"/>
    <cellStyle name="常规 28 2 2 2 2 2 5 2" xfId="2525"/>
    <cellStyle name="常规 28 2 2 2 2 2 6" xfId="2526"/>
    <cellStyle name="常规 28 2 2 2 2 2 6 2" xfId="2527"/>
    <cellStyle name="常规 28 2 2 2 2 2 7" xfId="2528"/>
    <cellStyle name="常规 28 2 2 2 2 2 8" xfId="2529"/>
    <cellStyle name="常规 28 2 2 2 2 3" xfId="2530"/>
    <cellStyle name="常规 28 2 2 2 2 4" xfId="2531"/>
    <cellStyle name="常规 28 2 2 2 2 4 2" xfId="2532"/>
    <cellStyle name="常规 28 2 2 2 2 4 2 2" xfId="2533"/>
    <cellStyle name="常规 28 2 2 2 2 4 3" xfId="2534"/>
    <cellStyle name="常规 28 2 2 2 2 4 3 2" xfId="2535"/>
    <cellStyle name="常规 28 2 2 2 2 4 4" xfId="2536"/>
    <cellStyle name="常规 28 2 2 2 2 5" xfId="2537"/>
    <cellStyle name="常规 28 2 2 2 2 5 2" xfId="2538"/>
    <cellStyle name="常规 28 2 2 2 2 5 2 2" xfId="2539"/>
    <cellStyle name="常规 28 2 2 2 2 5 3" xfId="2540"/>
    <cellStyle name="常规 28 2 2 2 2 5 3 2" xfId="2541"/>
    <cellStyle name="常规 28 2 2 2 2 5 4" xfId="2542"/>
    <cellStyle name="常规 28 2 2 2 2 6" xfId="2543"/>
    <cellStyle name="常规 28 2 2 2 2 6 2" xfId="2544"/>
    <cellStyle name="常规 28 2 2 2 2 7" xfId="2545"/>
    <cellStyle name="常规 28 2 2 2 2 7 2" xfId="2546"/>
    <cellStyle name="常规 28 2 2 2 2 8" xfId="2547"/>
    <cellStyle name="常规 28 2 2 2 2 8 2" xfId="2548"/>
    <cellStyle name="常规 28 2 2 2 2 9" xfId="2549"/>
    <cellStyle name="常规 28 2 2 2 2 9 2" xfId="2550"/>
    <cellStyle name="常规 28 2 2 2 3" xfId="2551"/>
    <cellStyle name="常规 28 2 2 2 3 2" xfId="2552"/>
    <cellStyle name="常规 28 2 2 2 3 2 2" xfId="2553"/>
    <cellStyle name="常规 28 2 2 2 3 2 2 2" xfId="2554"/>
    <cellStyle name="常规 28 2 2 2 3 2 3" xfId="2555"/>
    <cellStyle name="常规 28 2 2 2 3 2 3 2" xfId="2556"/>
    <cellStyle name="常规 28 2 2 2 3 2 4" xfId="2557"/>
    <cellStyle name="常规 28 2 2 2 3 3" xfId="2558"/>
    <cellStyle name="常规 28 2 2 2 3 3 2" xfId="2559"/>
    <cellStyle name="常规 28 2 2 2 3 3 2 2" xfId="2560"/>
    <cellStyle name="常规 28 2 2 2 3 3 3" xfId="2561"/>
    <cellStyle name="常规 28 2 2 2 3 3 3 2" xfId="2562"/>
    <cellStyle name="常规 28 2 2 2 3 3 4" xfId="2563"/>
    <cellStyle name="常规 28 2 2 2 3 4" xfId="2564"/>
    <cellStyle name="常规 28 2 2 2 3 4 2" xfId="2565"/>
    <cellStyle name="常规 28 2 2 2 3 5" xfId="2566"/>
    <cellStyle name="常规 28 2 2 2 3 5 2" xfId="2567"/>
    <cellStyle name="常规 28 2 2 2 3 6" xfId="2568"/>
    <cellStyle name="常规 28 2 2 2 3 6 2" xfId="2569"/>
    <cellStyle name="常规 28 2 2 2 3 7" xfId="2570"/>
    <cellStyle name="常规 28 2 2 2 3 7 2" xfId="2571"/>
    <cellStyle name="常规 28 2 2 2 3 8" xfId="2572"/>
    <cellStyle name="常规 28 2 2 2 3 9" xfId="2573"/>
    <cellStyle name="常规 28 2 2 2 4" xfId="2574"/>
    <cellStyle name="常规 28 2 2 2 4 2" xfId="2575"/>
    <cellStyle name="常规 28 2 2 2 4 2 2" xfId="2576"/>
    <cellStyle name="常规 28 2 2 2 4 2 2 2" xfId="2577"/>
    <cellStyle name="常规 28 2 2 2 4 2 3" xfId="2578"/>
    <cellStyle name="常规 28 2 2 2 4 2 3 2" xfId="2579"/>
    <cellStyle name="常规 28 2 2 2 4 2 4" xfId="2580"/>
    <cellStyle name="常规 28 2 2 2 4 3" xfId="2581"/>
    <cellStyle name="常规 28 2 2 2 4 3 2" xfId="2582"/>
    <cellStyle name="常规 28 2 2 2 4 3 2 2" xfId="2583"/>
    <cellStyle name="常规 28 2 2 2 4 3 3" xfId="2584"/>
    <cellStyle name="常规 28 2 2 2 4 3 3 2" xfId="2585"/>
    <cellStyle name="常规 28 2 2 2 4 3 4" xfId="2586"/>
    <cellStyle name="常规 28 2 2 2 4 4" xfId="2587"/>
    <cellStyle name="常规 28 2 2 2 4 4 2" xfId="2588"/>
    <cellStyle name="常规 28 2 2 2 4 5" xfId="2589"/>
    <cellStyle name="常规 28 2 2 2 4 5 2" xfId="2590"/>
    <cellStyle name="常规 28 2 2 2 4 6" xfId="2591"/>
    <cellStyle name="常规 28 2 2 2 4 6 2" xfId="2592"/>
    <cellStyle name="常规 28 2 2 2 4 7" xfId="2593"/>
    <cellStyle name="常规 28 2 2 2 4 8" xfId="2594"/>
    <cellStyle name="常规 28 2 2 2 5" xfId="2595"/>
    <cellStyle name="常规 28 2 2 2 6" xfId="2596"/>
    <cellStyle name="常规 28 2 2 2 6 2" xfId="2597"/>
    <cellStyle name="常规 28 2 2 2 6 2 2" xfId="2598"/>
    <cellStyle name="常规 28 2 2 2 6 3" xfId="2599"/>
    <cellStyle name="常规 28 2 2 2 6 3 2" xfId="2600"/>
    <cellStyle name="常规 28 2 2 2 6 4" xfId="2601"/>
    <cellStyle name="常规 28 2 2 2 7" xfId="2602"/>
    <cellStyle name="常规 28 2 2 2 7 2" xfId="2603"/>
    <cellStyle name="常规 28 2 2 2 7 2 2" xfId="2604"/>
    <cellStyle name="常规 28 2 2 2 7 3" xfId="2605"/>
    <cellStyle name="常规 28 2 2 2 7 3 2" xfId="2606"/>
    <cellStyle name="常规 28 2 2 2 7 4" xfId="2607"/>
    <cellStyle name="常规 28 2 2 2 8" xfId="2608"/>
    <cellStyle name="常规 28 2 2 2 8 2" xfId="2609"/>
    <cellStyle name="常规 28 2 2 2 9" xfId="2610"/>
    <cellStyle name="常规 28 2 2 2 9 2" xfId="2611"/>
    <cellStyle name="常规 28 2 2 3" xfId="2612"/>
    <cellStyle name="常规 28 2 2 3 2" xfId="2613"/>
    <cellStyle name="常规 28 2 2 3 2 2" xfId="2614"/>
    <cellStyle name="常规 28 2 2 3 2 2 2" xfId="2615"/>
    <cellStyle name="常规 28 2 2 3 2 3" xfId="2616"/>
    <cellStyle name="常规 28 2 2 3 2 3 2" xfId="2617"/>
    <cellStyle name="常规 28 2 2 3 2 4" xfId="2618"/>
    <cellStyle name="常规 28 2 2 3 3" xfId="2619"/>
    <cellStyle name="常规 28 2 2 3 3 2" xfId="2620"/>
    <cellStyle name="常规 28 2 2 3 3 2 2" xfId="2621"/>
    <cellStyle name="常规 28 2 2 3 3 3" xfId="2622"/>
    <cellStyle name="常规 28 2 2 3 3 3 2" xfId="2623"/>
    <cellStyle name="常规 28 2 2 3 3 4" xfId="2624"/>
    <cellStyle name="常规 28 2 2 3 4" xfId="2625"/>
    <cellStyle name="常规 28 2 2 3 4 2" xfId="2626"/>
    <cellStyle name="常规 28 2 2 3 5" xfId="2627"/>
    <cellStyle name="常规 28 2 2 3 5 2" xfId="2628"/>
    <cellStyle name="常规 28 2 2 3 6" xfId="2629"/>
    <cellStyle name="常规 28 2 2 3 6 2" xfId="2630"/>
    <cellStyle name="常规 28 2 2 3 7" xfId="2631"/>
    <cellStyle name="常规 28 2 2 3 8" xfId="2632"/>
    <cellStyle name="常规 28 2 3" xfId="2633"/>
    <cellStyle name="常规 28 2 3 10" xfId="2634"/>
    <cellStyle name="常规 28 2 3 10 2" xfId="2635"/>
    <cellStyle name="常规 28 2 3 11" xfId="2636"/>
    <cellStyle name="常规 28 2 3 11 2" xfId="2637"/>
    <cellStyle name="常规 28 2 3 12" xfId="2638"/>
    <cellStyle name="常规 28 2 3 13" xfId="2639"/>
    <cellStyle name="常规 28 2 3 2" xfId="2640"/>
    <cellStyle name="常规 28 2 3 2 10" xfId="2641"/>
    <cellStyle name="常规 28 2 3 2 11" xfId="2642"/>
    <cellStyle name="常规 28 2 3 2 2" xfId="2643"/>
    <cellStyle name="常规 28 2 3 2 2 2" xfId="2644"/>
    <cellStyle name="常规 28 2 3 2 2 2 2" xfId="2645"/>
    <cellStyle name="常规 28 2 3 2 2 2 2 2" xfId="2646"/>
    <cellStyle name="常规 28 2 3 2 2 2 3" xfId="2647"/>
    <cellStyle name="常规 28 2 3 2 2 2 3 2" xfId="2648"/>
    <cellStyle name="常规 28 2 3 2 2 2 4" xfId="2649"/>
    <cellStyle name="常规 28 2 3 2 2 3" xfId="2650"/>
    <cellStyle name="常规 28 2 3 2 2 3 2" xfId="2651"/>
    <cellStyle name="常规 28 2 3 2 2 3 2 2" xfId="2652"/>
    <cellStyle name="常规 28 2 3 2 2 3 3" xfId="2653"/>
    <cellStyle name="常规 28 2 3 2 2 3 3 2" xfId="2654"/>
    <cellStyle name="常规 28 2 3 2 2 3 4" xfId="2655"/>
    <cellStyle name="常规 28 2 3 2 2 4" xfId="2656"/>
    <cellStyle name="常规 28 2 3 2 2 4 2" xfId="2657"/>
    <cellStyle name="常规 28 2 3 2 2 5" xfId="2658"/>
    <cellStyle name="常规 28 2 3 2 2 5 2" xfId="2659"/>
    <cellStyle name="常规 28 2 3 2 2 6" xfId="2660"/>
    <cellStyle name="常规 28 2 3 2 2 6 2" xfId="2661"/>
    <cellStyle name="常规 28 2 3 2 2 7" xfId="2662"/>
    <cellStyle name="常规 28 2 3 2 2 8" xfId="2663"/>
    <cellStyle name="常规 28 2 3 2 3" xfId="2664"/>
    <cellStyle name="常规 28 2 3 2 4" xfId="2665"/>
    <cellStyle name="常规 28 2 3 2 4 2" xfId="2666"/>
    <cellStyle name="常规 28 2 3 2 4 2 2" xfId="2667"/>
    <cellStyle name="常规 28 2 3 2 4 3" xfId="2668"/>
    <cellStyle name="常规 28 2 3 2 4 3 2" xfId="2669"/>
    <cellStyle name="常规 28 2 3 2 4 4" xfId="2670"/>
    <cellStyle name="常规 28 2 3 2 5" xfId="2671"/>
    <cellStyle name="常规 28 2 3 2 5 2" xfId="2672"/>
    <cellStyle name="常规 28 2 3 2 5 2 2" xfId="2673"/>
    <cellStyle name="常规 28 2 3 2 5 3" xfId="2674"/>
    <cellStyle name="常规 28 2 3 2 5 3 2" xfId="2675"/>
    <cellStyle name="常规 28 2 3 2 5 4" xfId="2676"/>
    <cellStyle name="常规 28 2 3 2 6" xfId="2677"/>
    <cellStyle name="常规 28 2 3 2 6 2" xfId="2678"/>
    <cellStyle name="常规 28 2 3 2 7" xfId="2679"/>
    <cellStyle name="常规 28 2 3 2 7 2" xfId="2680"/>
    <cellStyle name="常规 28 2 3 2 8" xfId="2681"/>
    <cellStyle name="常规 28 2 3 2 8 2" xfId="2682"/>
    <cellStyle name="常规 28 2 3 2 9" xfId="2683"/>
    <cellStyle name="常规 28 2 3 2 9 2" xfId="2684"/>
    <cellStyle name="常规 28 2 3 3" xfId="2685"/>
    <cellStyle name="常规 28 2 3 3 2" xfId="2686"/>
    <cellStyle name="常规 28 2 3 3 2 2" xfId="2687"/>
    <cellStyle name="常规 28 2 3 3 2 2 2" xfId="2688"/>
    <cellStyle name="常规 28 2 3 3 2 3" xfId="2689"/>
    <cellStyle name="常规 28 2 3 3 2 3 2" xfId="2690"/>
    <cellStyle name="常规 28 2 3 3 2 4" xfId="2691"/>
    <cellStyle name="常规 28 2 3 3 3" xfId="2692"/>
    <cellStyle name="常规 28 2 3 3 3 2" xfId="2693"/>
    <cellStyle name="常规 28 2 3 3 3 2 2" xfId="2694"/>
    <cellStyle name="常规 28 2 3 3 3 3" xfId="2695"/>
    <cellStyle name="常规 28 2 3 3 3 3 2" xfId="2696"/>
    <cellStyle name="常规 28 2 3 3 3 4" xfId="2697"/>
    <cellStyle name="常规 28 2 3 3 4" xfId="2698"/>
    <cellStyle name="常规 28 2 3 3 4 2" xfId="2699"/>
    <cellStyle name="常规 28 2 3 3 5" xfId="2700"/>
    <cellStyle name="常规 28 2 3 3 5 2" xfId="2701"/>
    <cellStyle name="常规 28 2 3 3 6" xfId="2702"/>
    <cellStyle name="常规 28 2 3 3 6 2" xfId="2703"/>
    <cellStyle name="常规 28 2 3 3 7" xfId="2704"/>
    <cellStyle name="常规 28 2 3 3 7 2" xfId="2705"/>
    <cellStyle name="常规 28 2 3 3 8" xfId="2706"/>
    <cellStyle name="常规 28 2 3 3 9" xfId="2707"/>
    <cellStyle name="常规 28 2 3 4" xfId="2708"/>
    <cellStyle name="常规 28 2 3 4 2" xfId="2709"/>
    <cellStyle name="常规 28 2 3 4 2 2" xfId="2710"/>
    <cellStyle name="常规 28 2 3 4 2 2 2" xfId="2711"/>
    <cellStyle name="常规 28 2 3 4 2 3" xfId="2712"/>
    <cellStyle name="常规 28 2 3 4 2 3 2" xfId="2713"/>
    <cellStyle name="常规 28 2 3 4 2 4" xfId="2714"/>
    <cellStyle name="常规 28 2 3 4 3" xfId="2715"/>
    <cellStyle name="常规 28 2 3 4 3 2" xfId="2716"/>
    <cellStyle name="常规 28 2 3 4 3 2 2" xfId="2717"/>
    <cellStyle name="常规 28 2 3 4 3 3" xfId="2718"/>
    <cellStyle name="常规 28 2 3 4 3 3 2" xfId="2719"/>
    <cellStyle name="常规 28 2 3 4 3 4" xfId="2720"/>
    <cellStyle name="常规 28 2 3 4 4" xfId="2721"/>
    <cellStyle name="常规 28 2 3 4 4 2" xfId="2722"/>
    <cellStyle name="常规 28 2 3 4 5" xfId="2723"/>
    <cellStyle name="常规 28 2 3 4 5 2" xfId="2724"/>
    <cellStyle name="常规 28 2 3 4 6" xfId="2725"/>
    <cellStyle name="常规 28 2 3 4 6 2" xfId="2726"/>
    <cellStyle name="常规 28 2 3 4 7" xfId="2727"/>
    <cellStyle name="常规 28 2 3 4 8" xfId="2728"/>
    <cellStyle name="常规 28 2 3 5" xfId="2729"/>
    <cellStyle name="常规 28 2 3 6" xfId="2730"/>
    <cellStyle name="常规 28 2 3 6 2" xfId="2731"/>
    <cellStyle name="常规 28 2 3 6 2 2" xfId="2732"/>
    <cellStyle name="常规 28 2 3 6 3" xfId="2733"/>
    <cellStyle name="常规 28 2 3 6 3 2" xfId="2734"/>
    <cellStyle name="常规 28 2 3 6 4" xfId="2735"/>
    <cellStyle name="常规 28 2 3 6 4 2" xfId="2736"/>
    <cellStyle name="常规 28 2 3 6 5" xfId="2737"/>
    <cellStyle name="常规 28 2 3 7" xfId="2738"/>
    <cellStyle name="常规 28 2 3 7 2" xfId="2739"/>
    <cellStyle name="常规 28 2 3 7 2 2" xfId="2740"/>
    <cellStyle name="常规 28 2 3 7 3" xfId="2741"/>
    <cellStyle name="常规 28 2 3 7 3 2" xfId="2742"/>
    <cellStyle name="常规 28 2 3 7 4" xfId="2743"/>
    <cellStyle name="常规 28 2 3 8" xfId="2744"/>
    <cellStyle name="常规 28 2 3 8 2" xfId="2745"/>
    <cellStyle name="常规 28 2 3 9" xfId="2746"/>
    <cellStyle name="常规 28 2 3 9 2" xfId="2747"/>
    <cellStyle name="常规 28 2 4" xfId="2748"/>
    <cellStyle name="常规 28 2 4 10" xfId="2749"/>
    <cellStyle name="常规 28 2 4 10 2" xfId="2750"/>
    <cellStyle name="常规 28 2 4 11" xfId="2751"/>
    <cellStyle name="常规 28 2 4 11 2" xfId="2752"/>
    <cellStyle name="常规 28 2 4 12" xfId="2753"/>
    <cellStyle name="常规 28 2 4 13" xfId="2754"/>
    <cellStyle name="常规 28 2 4 2" xfId="2755"/>
    <cellStyle name="常规 28 2 4 2 10" xfId="2756"/>
    <cellStyle name="常规 28 2 4 2 11" xfId="2757"/>
    <cellStyle name="常规 28 2 4 2 2" xfId="2758"/>
    <cellStyle name="常规 28 2 4 2 2 2" xfId="2759"/>
    <cellStyle name="常规 28 2 4 2 2 2 2" xfId="2760"/>
    <cellStyle name="常规 28 2 4 2 2 2 2 2" xfId="2761"/>
    <cellStyle name="常规 28 2 4 2 2 2 3" xfId="2762"/>
    <cellStyle name="常规 28 2 4 2 2 2 3 2" xfId="2763"/>
    <cellStyle name="常规 28 2 4 2 2 2 4" xfId="2764"/>
    <cellStyle name="常规 28 2 4 2 2 3" xfId="2765"/>
    <cellStyle name="常规 28 2 4 2 2 3 2" xfId="2766"/>
    <cellStyle name="常规 28 2 4 2 2 3 2 2" xfId="2767"/>
    <cellStyle name="常规 28 2 4 2 2 3 3" xfId="2768"/>
    <cellStyle name="常规 28 2 4 2 2 3 3 2" xfId="2769"/>
    <cellStyle name="常规 28 2 4 2 2 3 4" xfId="2770"/>
    <cellStyle name="常规 28 2 4 2 2 4" xfId="2771"/>
    <cellStyle name="常规 28 2 4 2 2 4 2" xfId="2772"/>
    <cellStyle name="常规 28 2 4 2 2 5" xfId="2773"/>
    <cellStyle name="常规 28 2 4 2 2 5 2" xfId="2774"/>
    <cellStyle name="常规 28 2 4 2 2 6" xfId="2775"/>
    <cellStyle name="常规 28 2 4 2 2 6 2" xfId="2776"/>
    <cellStyle name="常规 28 2 4 2 2 7" xfId="2777"/>
    <cellStyle name="常规 28 2 4 2 2 8" xfId="2778"/>
    <cellStyle name="常规 28 2 4 2 3" xfId="2779"/>
    <cellStyle name="常规 28 2 4 2 4" xfId="2780"/>
    <cellStyle name="常规 28 2 4 2 4 2" xfId="2781"/>
    <cellStyle name="常规 28 2 4 2 4 2 2" xfId="2782"/>
    <cellStyle name="常规 28 2 4 2 4 3" xfId="2783"/>
    <cellStyle name="常规 28 2 4 2 4 3 2" xfId="2784"/>
    <cellStyle name="常规 28 2 4 2 4 4" xfId="2785"/>
    <cellStyle name="常规 28 2 4 2 5" xfId="2786"/>
    <cellStyle name="常规 28 2 4 2 5 2" xfId="2787"/>
    <cellStyle name="常规 28 2 4 2 5 2 2" xfId="2788"/>
    <cellStyle name="常规 28 2 4 2 5 3" xfId="2789"/>
    <cellStyle name="常规 28 2 4 2 5 3 2" xfId="2790"/>
    <cellStyle name="常规 28 2 4 2 5 4" xfId="2791"/>
    <cellStyle name="常规 28 2 4 2 6" xfId="2792"/>
    <cellStyle name="常规 28 2 4 2 6 2" xfId="2793"/>
    <cellStyle name="常规 28 2 4 2 7" xfId="2794"/>
    <cellStyle name="常规 28 2 4 2 7 2" xfId="2795"/>
    <cellStyle name="常规 28 2 4 2 8" xfId="2796"/>
    <cellStyle name="常规 28 2 4 2 8 2" xfId="2797"/>
    <cellStyle name="常规 28 2 4 2 9" xfId="2798"/>
    <cellStyle name="常规 28 2 4 2 9 2" xfId="2799"/>
    <cellStyle name="常规 28 2 4 3" xfId="2800"/>
    <cellStyle name="常规 28 2 4 3 2" xfId="2801"/>
    <cellStyle name="常规 28 2 4 3 2 2" xfId="2802"/>
    <cellStyle name="常规 28 2 4 3 2 2 2" xfId="2803"/>
    <cellStyle name="常规 28 2 4 3 2 3" xfId="2804"/>
    <cellStyle name="常规 28 2 4 3 2 3 2" xfId="2805"/>
    <cellStyle name="常规 28 2 4 3 2 4" xfId="2806"/>
    <cellStyle name="常规 28 2 4 3 3" xfId="2807"/>
    <cellStyle name="常规 28 2 4 3 3 2" xfId="2808"/>
    <cellStyle name="常规 28 2 4 3 3 2 2" xfId="2809"/>
    <cellStyle name="常规 28 2 4 3 3 3" xfId="2810"/>
    <cellStyle name="常规 28 2 4 3 3 3 2" xfId="2811"/>
    <cellStyle name="常规 28 2 4 3 3 4" xfId="2812"/>
    <cellStyle name="常规 28 2 4 3 4" xfId="2813"/>
    <cellStyle name="常规 28 2 4 3 4 2" xfId="2814"/>
    <cellStyle name="常规 28 2 4 3 5" xfId="2815"/>
    <cellStyle name="常规 28 2 4 3 5 2" xfId="2816"/>
    <cellStyle name="常规 28 2 4 3 6" xfId="2817"/>
    <cellStyle name="常规 28 2 4 3 6 2" xfId="2818"/>
    <cellStyle name="常规 28 2 4 3 7" xfId="2819"/>
    <cellStyle name="常规 28 2 4 3 7 2" xfId="2820"/>
    <cellStyle name="常规 28 2 4 3 8" xfId="2821"/>
    <cellStyle name="常规 28 2 4 3 9" xfId="2822"/>
    <cellStyle name="常规 28 2 4 4" xfId="2823"/>
    <cellStyle name="常规 28 2 4 4 2" xfId="2824"/>
    <cellStyle name="常规 28 2 4 4 2 2" xfId="2825"/>
    <cellStyle name="常规 28 2 4 4 2 2 2" xfId="2826"/>
    <cellStyle name="常规 28 2 4 4 2 3" xfId="2827"/>
    <cellStyle name="常规 28 2 4 4 2 3 2" xfId="2828"/>
    <cellStyle name="常规 28 2 4 4 2 4" xfId="2829"/>
    <cellStyle name="常规 28 2 4 4 3" xfId="2830"/>
    <cellStyle name="常规 28 2 4 4 3 2" xfId="2831"/>
    <cellStyle name="常规 28 2 4 4 3 2 2" xfId="2832"/>
    <cellStyle name="常规 28 2 4 4 3 3" xfId="2833"/>
    <cellStyle name="常规 28 2 4 4 3 3 2" xfId="2834"/>
    <cellStyle name="常规 28 2 4 4 3 4" xfId="2835"/>
    <cellStyle name="常规 28 2 4 4 4" xfId="2836"/>
    <cellStyle name="常规 28 2 4 4 4 2" xfId="2837"/>
    <cellStyle name="常规 28 2 4 4 5" xfId="2838"/>
    <cellStyle name="常规 28 2 4 4 5 2" xfId="2839"/>
    <cellStyle name="常规 28 2 4 4 6" xfId="2840"/>
    <cellStyle name="常规 28 2 4 4 6 2" xfId="2841"/>
    <cellStyle name="常规 28 2 4 4 7" xfId="2842"/>
    <cellStyle name="常规 28 2 4 4 8" xfId="2843"/>
    <cellStyle name="常规 28 2 4 5" xfId="2844"/>
    <cellStyle name="常规 28 2 4 6" xfId="2845"/>
    <cellStyle name="常规 28 2 4 6 2" xfId="2846"/>
    <cellStyle name="常规 28 2 4 6 2 2" xfId="2847"/>
    <cellStyle name="常规 28 2 4 6 3" xfId="2848"/>
    <cellStyle name="常规 28 2 4 6 3 2" xfId="2849"/>
    <cellStyle name="常规 28 2 4 6 4" xfId="2850"/>
    <cellStyle name="常规 28 2 4 6 4 2" xfId="2851"/>
    <cellStyle name="常规 28 2 4 6 5" xfId="2852"/>
    <cellStyle name="常规 28 2 4 7" xfId="2853"/>
    <cellStyle name="常规 28 2 4 7 2" xfId="2854"/>
    <cellStyle name="常规 28 2 4 7 2 2" xfId="2855"/>
    <cellStyle name="常规 28 2 4 7 3" xfId="2856"/>
    <cellStyle name="常规 28 2 4 7 3 2" xfId="2857"/>
    <cellStyle name="常规 28 2 4 7 4" xfId="2858"/>
    <cellStyle name="常规 28 2 4 8" xfId="2859"/>
    <cellStyle name="常规 28 2 4 8 2" xfId="2860"/>
    <cellStyle name="常规 28 2 4 9" xfId="2861"/>
    <cellStyle name="常规 28 2 4 9 2" xfId="2862"/>
    <cellStyle name="常规 28 2 5" xfId="2863"/>
    <cellStyle name="常规 28 2 5 10" xfId="2864"/>
    <cellStyle name="常规 28 2 5 11" xfId="2865"/>
    <cellStyle name="常规 28 2 5 2" xfId="2866"/>
    <cellStyle name="常规 28 2 5 2 2" xfId="2867"/>
    <cellStyle name="常规 28 2 5 2 2 2" xfId="2868"/>
    <cellStyle name="常规 28 2 5 2 2 2 2" xfId="2869"/>
    <cellStyle name="常规 28 2 5 2 2 3" xfId="2870"/>
    <cellStyle name="常规 28 2 5 2 2 3 2" xfId="2871"/>
    <cellStyle name="常规 28 2 5 2 2 4" xfId="2872"/>
    <cellStyle name="常规 28 2 5 2 3" xfId="2873"/>
    <cellStyle name="常规 28 2 5 2 3 2" xfId="2874"/>
    <cellStyle name="常规 28 2 5 2 3 2 2" xfId="2875"/>
    <cellStyle name="常规 28 2 5 2 3 3" xfId="2876"/>
    <cellStyle name="常规 28 2 5 2 3 3 2" xfId="2877"/>
    <cellStyle name="常规 28 2 5 2 3 4" xfId="2878"/>
    <cellStyle name="常规 28 2 5 2 4" xfId="2879"/>
    <cellStyle name="常规 28 2 5 2 4 2" xfId="2880"/>
    <cellStyle name="常规 28 2 5 2 5" xfId="2881"/>
    <cellStyle name="常规 28 2 5 2 5 2" xfId="2882"/>
    <cellStyle name="常规 28 2 5 2 6" xfId="2883"/>
    <cellStyle name="常规 28 2 5 2 6 2" xfId="2884"/>
    <cellStyle name="常规 28 2 5 2 7" xfId="2885"/>
    <cellStyle name="常规 28 2 5 2 8" xfId="2886"/>
    <cellStyle name="常规 28 2 5 3" xfId="2887"/>
    <cellStyle name="常规 28 2 5 4" xfId="2888"/>
    <cellStyle name="常规 28 2 5 4 2" xfId="2889"/>
    <cellStyle name="常规 28 2 5 4 2 2" xfId="2890"/>
    <cellStyle name="常规 28 2 5 4 3" xfId="2891"/>
    <cellStyle name="常规 28 2 5 4 3 2" xfId="2892"/>
    <cellStyle name="常规 28 2 5 4 4" xfId="2893"/>
    <cellStyle name="常规 28 2 5 4 4 2" xfId="2894"/>
    <cellStyle name="常规 28 2 5 4 5" xfId="2895"/>
    <cellStyle name="常规 28 2 5 5" xfId="2896"/>
    <cellStyle name="常规 28 2 5 5 2" xfId="2897"/>
    <cellStyle name="常规 28 2 5 5 2 2" xfId="2898"/>
    <cellStyle name="常规 28 2 5 5 3" xfId="2899"/>
    <cellStyle name="常规 28 2 5 5 3 2" xfId="2900"/>
    <cellStyle name="常规 28 2 5 5 4" xfId="2901"/>
    <cellStyle name="常规 28 2 5 6" xfId="2902"/>
    <cellStyle name="常规 28 2 5 6 2" xfId="2903"/>
    <cellStyle name="常规 28 2 5 7" xfId="2904"/>
    <cellStyle name="常规 28 2 5 7 2" xfId="2905"/>
    <cellStyle name="常规 28 2 5 8" xfId="2906"/>
    <cellStyle name="常规 28 2 5 8 2" xfId="2907"/>
    <cellStyle name="常规 28 2 5 9" xfId="2908"/>
    <cellStyle name="常规 28 2 5 9 2" xfId="2909"/>
    <cellStyle name="常规 28 2 6" xfId="2910"/>
    <cellStyle name="常规 28 2 6 2" xfId="2911"/>
    <cellStyle name="常规 28 2 6 2 2" xfId="2912"/>
    <cellStyle name="常规 28 2 6 2 2 2" xfId="2913"/>
    <cellStyle name="常规 28 2 6 2 3" xfId="2914"/>
    <cellStyle name="常规 28 2 6 2 3 2" xfId="2915"/>
    <cellStyle name="常规 28 2 6 2 4" xfId="2916"/>
    <cellStyle name="常规 28 2 6 3" xfId="2917"/>
    <cellStyle name="常规 28 2 6 3 2" xfId="2918"/>
    <cellStyle name="常规 28 2 6 3 2 2" xfId="2919"/>
    <cellStyle name="常规 28 2 6 3 3" xfId="2920"/>
    <cellStyle name="常规 28 2 6 3 3 2" xfId="2921"/>
    <cellStyle name="常规 28 2 6 3 4" xfId="2922"/>
    <cellStyle name="常规 28 2 6 4" xfId="2923"/>
    <cellStyle name="常规 28 2 6 4 2" xfId="2924"/>
    <cellStyle name="常规 28 2 6 5" xfId="2925"/>
    <cellStyle name="常规 28 2 6 5 2" xfId="2926"/>
    <cellStyle name="常规 28 2 6 6" xfId="2927"/>
    <cellStyle name="常规 28 2 6 6 2" xfId="2928"/>
    <cellStyle name="常规 28 2 6 7" xfId="2929"/>
    <cellStyle name="常规 28 2 6 7 2" xfId="2930"/>
    <cellStyle name="常规 28 2 6 8" xfId="2931"/>
    <cellStyle name="常规 28 2 6 9" xfId="2932"/>
    <cellStyle name="常规 28 2 7" xfId="2933"/>
    <cellStyle name="常规 28 2 7 2" xfId="2934"/>
    <cellStyle name="常规 28 2 7 2 2" xfId="2935"/>
    <cellStyle name="常规 28 2 7 2 2 2" xfId="2936"/>
    <cellStyle name="常规 28 2 7 2 3" xfId="2937"/>
    <cellStyle name="常规 28 2 7 2 3 2" xfId="2938"/>
    <cellStyle name="常规 28 2 7 2 4" xfId="2939"/>
    <cellStyle name="常规 28 2 7 3" xfId="2940"/>
    <cellStyle name="常规 28 2 7 3 2" xfId="2941"/>
    <cellStyle name="常规 28 2 7 3 2 2" xfId="2942"/>
    <cellStyle name="常规 28 2 7 3 3" xfId="2943"/>
    <cellStyle name="常规 28 2 7 3 3 2" xfId="2944"/>
    <cellStyle name="常规 28 2 7 3 4" xfId="2945"/>
    <cellStyle name="常规 28 2 7 4" xfId="2946"/>
    <cellStyle name="常规 28 2 7 4 2" xfId="2947"/>
    <cellStyle name="常规 28 2 7 5" xfId="2948"/>
    <cellStyle name="常规 28 2 7 5 2" xfId="2949"/>
    <cellStyle name="常规 28 2 7 6" xfId="2950"/>
    <cellStyle name="常规 28 2 7 6 2" xfId="2951"/>
    <cellStyle name="常规 28 2 7 7" xfId="2952"/>
    <cellStyle name="常规 28 2 7 8" xfId="2953"/>
    <cellStyle name="常规 28 2 8" xfId="2954"/>
    <cellStyle name="常规 28 2 8 2" xfId="2955"/>
    <cellStyle name="常规 28 2 8 2 2" xfId="2956"/>
    <cellStyle name="常规 28 2 8 3" xfId="2957"/>
    <cellStyle name="常规 28 2 8 3 2" xfId="2958"/>
    <cellStyle name="常规 28 2 8 4" xfId="2959"/>
    <cellStyle name="常规 28 2 8 4 2" xfId="2960"/>
    <cellStyle name="常规 28 2 8 5" xfId="2961"/>
    <cellStyle name="常规 28 2 8 5 2" xfId="2962"/>
    <cellStyle name="常规 28 2 8 6" xfId="2963"/>
    <cellStyle name="常规 28 2 8 7" xfId="2964"/>
    <cellStyle name="常规 28 2 9" xfId="2965"/>
    <cellStyle name="常规 28 2 9 2" xfId="2966"/>
    <cellStyle name="常规 28 2 9 2 2" xfId="2967"/>
    <cellStyle name="常规 28 2 9 3" xfId="2968"/>
    <cellStyle name="常规 28 2 9 3 2" xfId="2969"/>
    <cellStyle name="常规 28 2 9 4" xfId="2970"/>
    <cellStyle name="常规 28 20" xfId="2971"/>
    <cellStyle name="常规 28 3" xfId="2972"/>
    <cellStyle name="常规 28 3 2" xfId="2973"/>
    <cellStyle name="常规 28 3 2 10" xfId="2974"/>
    <cellStyle name="常规 28 3 2 10 2" xfId="2975"/>
    <cellStyle name="常规 28 3 2 11" xfId="2976"/>
    <cellStyle name="常规 28 3 2 11 2" xfId="2977"/>
    <cellStyle name="常规 28 3 2 12" xfId="2978"/>
    <cellStyle name="常规 28 3 2 13" xfId="2979"/>
    <cellStyle name="常规 28 3 2 2" xfId="2980"/>
    <cellStyle name="常规 28 3 2 2 10" xfId="2981"/>
    <cellStyle name="常规 28 3 2 2 11" xfId="2982"/>
    <cellStyle name="常规 28 3 2 2 2" xfId="2983"/>
    <cellStyle name="常规 28 3 2 2 2 2" xfId="2984"/>
    <cellStyle name="常规 28 3 2 2 2 2 2" xfId="2985"/>
    <cellStyle name="常规 28 3 2 2 2 2 2 2" xfId="2986"/>
    <cellStyle name="常规 28 3 2 2 2 2 3" xfId="2987"/>
    <cellStyle name="常规 28 3 2 2 2 2 3 2" xfId="2988"/>
    <cellStyle name="常规 28 3 2 2 2 2 4" xfId="2989"/>
    <cellStyle name="常规 28 3 2 2 2 3" xfId="2990"/>
    <cellStyle name="常规 28 3 2 2 2 3 2" xfId="2991"/>
    <cellStyle name="常规 28 3 2 2 2 3 2 2" xfId="2992"/>
    <cellStyle name="常规 28 3 2 2 2 3 3" xfId="2993"/>
    <cellStyle name="常规 28 3 2 2 2 3 3 2" xfId="2994"/>
    <cellStyle name="常规 28 3 2 2 2 3 4" xfId="2995"/>
    <cellStyle name="常规 28 3 2 2 2 4" xfId="2996"/>
    <cellStyle name="常规 28 3 2 2 2 4 2" xfId="2997"/>
    <cellStyle name="常规 28 3 2 2 2 5" xfId="2998"/>
    <cellStyle name="常规 28 3 2 2 2 5 2" xfId="2999"/>
    <cellStyle name="常规 28 3 2 2 2 6" xfId="3000"/>
    <cellStyle name="常规 28 3 2 2 2 6 2" xfId="3001"/>
    <cellStyle name="常规 28 3 2 2 2 7" xfId="3002"/>
    <cellStyle name="常规 28 3 2 2 2 8" xfId="3003"/>
    <cellStyle name="常规 28 3 2 2 3" xfId="3004"/>
    <cellStyle name="常规 28 3 2 2 4" xfId="3005"/>
    <cellStyle name="常规 28 3 2 2 4 2" xfId="3006"/>
    <cellStyle name="常规 28 3 2 2 4 2 2" xfId="3007"/>
    <cellStyle name="常规 28 3 2 2 4 3" xfId="3008"/>
    <cellStyle name="常规 28 3 2 2 4 3 2" xfId="3009"/>
    <cellStyle name="常规 28 3 2 2 4 4" xfId="3010"/>
    <cellStyle name="常规 28 3 2 2 5" xfId="3011"/>
    <cellStyle name="常规 28 3 2 2 5 2" xfId="3012"/>
    <cellStyle name="常规 28 3 2 2 5 2 2" xfId="3013"/>
    <cellStyle name="常规 28 3 2 2 5 3" xfId="3014"/>
    <cellStyle name="常规 28 3 2 2 5 3 2" xfId="3015"/>
    <cellStyle name="常规 28 3 2 2 5 4" xfId="3016"/>
    <cellStyle name="常规 28 3 2 2 6" xfId="3017"/>
    <cellStyle name="常规 28 3 2 2 6 2" xfId="3018"/>
    <cellStyle name="常规 28 3 2 2 7" xfId="3019"/>
    <cellStyle name="常规 28 3 2 2 7 2" xfId="3020"/>
    <cellStyle name="常规 28 3 2 2 8" xfId="3021"/>
    <cellStyle name="常规 28 3 2 2 8 2" xfId="3022"/>
    <cellStyle name="常规 28 3 2 2 9" xfId="3023"/>
    <cellStyle name="常规 28 3 2 2 9 2" xfId="3024"/>
    <cellStyle name="常规 28 3 2 3" xfId="3025"/>
    <cellStyle name="常规 28 3 2 3 2" xfId="3026"/>
    <cellStyle name="常规 28 3 2 3 2 2" xfId="3027"/>
    <cellStyle name="常规 28 3 2 3 2 2 2" xfId="3028"/>
    <cellStyle name="常规 28 3 2 3 2 3" xfId="3029"/>
    <cellStyle name="常规 28 3 2 3 2 3 2" xfId="3030"/>
    <cellStyle name="常规 28 3 2 3 2 4" xfId="3031"/>
    <cellStyle name="常规 28 3 2 3 3" xfId="3032"/>
    <cellStyle name="常规 28 3 2 3 3 2" xfId="3033"/>
    <cellStyle name="常规 28 3 2 3 3 2 2" xfId="3034"/>
    <cellStyle name="常规 28 3 2 3 3 3" xfId="3035"/>
    <cellStyle name="常规 28 3 2 3 3 3 2" xfId="3036"/>
    <cellStyle name="常规 28 3 2 3 3 4" xfId="3037"/>
    <cellStyle name="常规 28 3 2 3 4" xfId="3038"/>
    <cellStyle name="常规 28 3 2 3 4 2" xfId="3039"/>
    <cellStyle name="常规 28 3 2 3 5" xfId="3040"/>
    <cellStyle name="常规 28 3 2 3 5 2" xfId="3041"/>
    <cellStyle name="常规 28 3 2 3 6" xfId="3042"/>
    <cellStyle name="常规 28 3 2 3 6 2" xfId="3043"/>
    <cellStyle name="常规 28 3 2 3 7" xfId="3044"/>
    <cellStyle name="常规 28 3 2 3 7 2" xfId="3045"/>
    <cellStyle name="常规 28 3 2 3 8" xfId="3046"/>
    <cellStyle name="常规 28 3 2 3 9" xfId="3047"/>
    <cellStyle name="常规 28 3 2 4" xfId="3048"/>
    <cellStyle name="常规 28 3 2 4 2" xfId="3049"/>
    <cellStyle name="常规 28 3 2 4 2 2" xfId="3050"/>
    <cellStyle name="常规 28 3 2 4 2 2 2" xfId="3051"/>
    <cellStyle name="常规 28 3 2 4 2 3" xfId="3052"/>
    <cellStyle name="常规 28 3 2 4 2 3 2" xfId="3053"/>
    <cellStyle name="常规 28 3 2 4 2 4" xfId="3054"/>
    <cellStyle name="常规 28 3 2 4 3" xfId="3055"/>
    <cellStyle name="常规 28 3 2 4 3 2" xfId="3056"/>
    <cellStyle name="常规 28 3 2 4 3 2 2" xfId="3057"/>
    <cellStyle name="常规 28 3 2 4 3 3" xfId="3058"/>
    <cellStyle name="常规 28 3 2 4 3 3 2" xfId="3059"/>
    <cellStyle name="常规 28 3 2 4 3 4" xfId="3060"/>
    <cellStyle name="常规 28 3 2 4 4" xfId="3061"/>
    <cellStyle name="常规 28 3 2 4 4 2" xfId="3062"/>
    <cellStyle name="常规 28 3 2 4 5" xfId="3063"/>
    <cellStyle name="常规 28 3 2 4 5 2" xfId="3064"/>
    <cellStyle name="常规 28 3 2 4 6" xfId="3065"/>
    <cellStyle name="常规 28 3 2 4 6 2" xfId="3066"/>
    <cellStyle name="常规 28 3 2 4 7" xfId="3067"/>
    <cellStyle name="常规 28 3 2 4 8" xfId="3068"/>
    <cellStyle name="常规 28 3 2 5" xfId="3069"/>
    <cellStyle name="常规 28 3 2 6" xfId="3070"/>
    <cellStyle name="常规 28 3 2 6 2" xfId="3071"/>
    <cellStyle name="常规 28 3 2 6 2 2" xfId="3072"/>
    <cellStyle name="常规 28 3 2 6 3" xfId="3073"/>
    <cellStyle name="常规 28 3 2 6 3 2" xfId="3074"/>
    <cellStyle name="常规 28 3 2 6 4" xfId="3075"/>
    <cellStyle name="常规 28 3 2 7" xfId="3076"/>
    <cellStyle name="常规 28 3 2 7 2" xfId="3077"/>
    <cellStyle name="常规 28 3 2 7 2 2" xfId="3078"/>
    <cellStyle name="常规 28 3 2 7 3" xfId="3079"/>
    <cellStyle name="常规 28 3 2 7 3 2" xfId="3080"/>
    <cellStyle name="常规 28 3 2 7 4" xfId="3081"/>
    <cellStyle name="常规 28 3 2 8" xfId="3082"/>
    <cellStyle name="常规 28 3 2 8 2" xfId="3083"/>
    <cellStyle name="常规 28 3 2 9" xfId="3084"/>
    <cellStyle name="常规 28 3 2 9 2" xfId="3085"/>
    <cellStyle name="常规 28 3 3" xfId="3086"/>
    <cellStyle name="常规 28 3 3 2" xfId="3087"/>
    <cellStyle name="常规 28 3 3 2 2" xfId="3088"/>
    <cellStyle name="常规 28 3 3 2 2 2" xfId="3089"/>
    <cellStyle name="常规 28 3 3 2 3" xfId="3090"/>
    <cellStyle name="常规 28 3 3 2 3 2" xfId="3091"/>
    <cellStyle name="常规 28 3 3 2 4" xfId="3092"/>
    <cellStyle name="常规 28 3 3 3" xfId="3093"/>
    <cellStyle name="常规 28 3 3 3 2" xfId="3094"/>
    <cellStyle name="常规 28 3 3 3 2 2" xfId="3095"/>
    <cellStyle name="常规 28 3 3 3 3" xfId="3096"/>
    <cellStyle name="常规 28 3 3 3 3 2" xfId="3097"/>
    <cellStyle name="常规 28 3 3 3 4" xfId="3098"/>
    <cellStyle name="常规 28 3 3 4" xfId="3099"/>
    <cellStyle name="常规 28 3 3 4 2" xfId="3100"/>
    <cellStyle name="常规 28 3 3 5" xfId="3101"/>
    <cellStyle name="常规 28 3 3 5 2" xfId="3102"/>
    <cellStyle name="常规 28 3 3 6" xfId="3103"/>
    <cellStyle name="常规 28 3 3 6 2" xfId="3104"/>
    <cellStyle name="常规 28 3 3 7" xfId="3105"/>
    <cellStyle name="常规 28 3 3 8" xfId="3106"/>
    <cellStyle name="常规 28 3 4" xfId="3107"/>
    <cellStyle name="常规 28 3 5" xfId="3108"/>
    <cellStyle name="常规 28 3 5 2" xfId="3109"/>
    <cellStyle name="常规 28 3 6" xfId="3110"/>
    <cellStyle name="常规 28 3 6 2" xfId="3111"/>
    <cellStyle name="常规 28 4" xfId="3112"/>
    <cellStyle name="常规 28 4 10" xfId="3113"/>
    <cellStyle name="常规 28 4 10 2" xfId="3114"/>
    <cellStyle name="常规 28 4 11" xfId="3115"/>
    <cellStyle name="常规 28 4 11 2" xfId="3116"/>
    <cellStyle name="常规 28 4 12" xfId="3117"/>
    <cellStyle name="常规 28 4 13" xfId="3118"/>
    <cellStyle name="常规 28 4 2" xfId="3119"/>
    <cellStyle name="常规 28 4 2 10" xfId="3120"/>
    <cellStyle name="常规 28 4 2 11" xfId="3121"/>
    <cellStyle name="常规 28 4 2 2" xfId="3122"/>
    <cellStyle name="常规 28 4 2 2 2" xfId="3123"/>
    <cellStyle name="常规 28 4 2 2 2 2" xfId="3124"/>
    <cellStyle name="常规 28 4 2 2 2 2 2" xfId="3125"/>
    <cellStyle name="常规 28 4 2 2 2 3" xfId="3126"/>
    <cellStyle name="常规 28 4 2 2 2 3 2" xfId="3127"/>
    <cellStyle name="常规 28 4 2 2 2 4" xfId="3128"/>
    <cellStyle name="常规 28 4 2 2 3" xfId="3129"/>
    <cellStyle name="常规 28 4 2 2 3 2" xfId="3130"/>
    <cellStyle name="常规 28 4 2 2 3 2 2" xfId="3131"/>
    <cellStyle name="常规 28 4 2 2 3 3" xfId="3132"/>
    <cellStyle name="常规 28 4 2 2 3 3 2" xfId="3133"/>
    <cellStyle name="常规 28 4 2 2 3 4" xfId="3134"/>
    <cellStyle name="常规 28 4 2 2 4" xfId="3135"/>
    <cellStyle name="常规 28 4 2 2 4 2" xfId="3136"/>
    <cellStyle name="常规 28 4 2 2 5" xfId="3137"/>
    <cellStyle name="常规 28 4 2 2 5 2" xfId="3138"/>
    <cellStyle name="常规 28 4 2 2 6" xfId="3139"/>
    <cellStyle name="常规 28 4 2 2 6 2" xfId="3140"/>
    <cellStyle name="常规 28 4 2 2 7" xfId="3141"/>
    <cellStyle name="常规 28 4 2 2 8" xfId="3142"/>
    <cellStyle name="常规 28 4 2 3" xfId="3143"/>
    <cellStyle name="常规 28 4 2 4" xfId="3144"/>
    <cellStyle name="常规 28 4 2 4 2" xfId="3145"/>
    <cellStyle name="常规 28 4 2 4 2 2" xfId="3146"/>
    <cellStyle name="常规 28 4 2 4 3" xfId="3147"/>
    <cellStyle name="常规 28 4 2 4 3 2" xfId="3148"/>
    <cellStyle name="常规 28 4 2 4 4" xfId="3149"/>
    <cellStyle name="常规 28 4 2 5" xfId="3150"/>
    <cellStyle name="常规 28 4 2 5 2" xfId="3151"/>
    <cellStyle name="常规 28 4 2 5 2 2" xfId="3152"/>
    <cellStyle name="常规 28 4 2 5 3" xfId="3153"/>
    <cellStyle name="常规 28 4 2 5 3 2" xfId="3154"/>
    <cellStyle name="常规 28 4 2 5 4" xfId="3155"/>
    <cellStyle name="常规 28 4 2 6" xfId="3156"/>
    <cellStyle name="常规 28 4 2 6 2" xfId="3157"/>
    <cellStyle name="常规 28 4 2 7" xfId="3158"/>
    <cellStyle name="常规 28 4 2 7 2" xfId="3159"/>
    <cellStyle name="常规 28 4 2 8" xfId="3160"/>
    <cellStyle name="常规 28 4 2 8 2" xfId="3161"/>
    <cellStyle name="常规 28 4 2 9" xfId="3162"/>
    <cellStyle name="常规 28 4 2 9 2" xfId="3163"/>
    <cellStyle name="常规 28 4 3" xfId="3164"/>
    <cellStyle name="常规 28 4 3 2" xfId="3165"/>
    <cellStyle name="常规 28 4 3 2 2" xfId="3166"/>
    <cellStyle name="常规 28 4 3 2 2 2" xfId="3167"/>
    <cellStyle name="常规 28 4 3 2 3" xfId="3168"/>
    <cellStyle name="常规 28 4 3 2 3 2" xfId="3169"/>
    <cellStyle name="常规 28 4 3 2 4" xfId="3170"/>
    <cellStyle name="常规 28 4 3 3" xfId="3171"/>
    <cellStyle name="常规 28 4 3 3 2" xfId="3172"/>
    <cellStyle name="常规 28 4 3 3 2 2" xfId="3173"/>
    <cellStyle name="常规 28 4 3 3 3" xfId="3174"/>
    <cellStyle name="常规 28 4 3 3 3 2" xfId="3175"/>
    <cellStyle name="常规 28 4 3 3 4" xfId="3176"/>
    <cellStyle name="常规 28 4 3 4" xfId="3177"/>
    <cellStyle name="常规 28 4 3 4 2" xfId="3178"/>
    <cellStyle name="常规 28 4 3 5" xfId="3179"/>
    <cellStyle name="常规 28 4 3 5 2" xfId="3180"/>
    <cellStyle name="常规 28 4 3 6" xfId="3181"/>
    <cellStyle name="常规 28 4 3 6 2" xfId="3182"/>
    <cellStyle name="常规 28 4 3 7" xfId="3183"/>
    <cellStyle name="常规 28 4 3 7 2" xfId="3184"/>
    <cellStyle name="常规 28 4 3 8" xfId="3185"/>
    <cellStyle name="常规 28 4 3 9" xfId="3186"/>
    <cellStyle name="常规 28 4 4" xfId="3187"/>
    <cellStyle name="常规 28 4 4 2" xfId="3188"/>
    <cellStyle name="常规 28 4 4 2 2" xfId="3189"/>
    <cellStyle name="常规 28 4 4 2 2 2" xfId="3190"/>
    <cellStyle name="常规 28 4 4 2 3" xfId="3191"/>
    <cellStyle name="常规 28 4 4 2 3 2" xfId="3192"/>
    <cellStyle name="常规 28 4 4 2 4" xfId="3193"/>
    <cellStyle name="常规 28 4 4 3" xfId="3194"/>
    <cellStyle name="常规 28 4 4 3 2" xfId="3195"/>
    <cellStyle name="常规 28 4 4 3 2 2" xfId="3196"/>
    <cellStyle name="常规 28 4 4 3 3" xfId="3197"/>
    <cellStyle name="常规 28 4 4 3 3 2" xfId="3198"/>
    <cellStyle name="常规 28 4 4 3 4" xfId="3199"/>
    <cellStyle name="常规 28 4 4 4" xfId="3200"/>
    <cellStyle name="常规 28 4 4 4 2" xfId="3201"/>
    <cellStyle name="常规 28 4 4 5" xfId="3202"/>
    <cellStyle name="常规 28 4 4 5 2" xfId="3203"/>
    <cellStyle name="常规 28 4 4 6" xfId="3204"/>
    <cellStyle name="常规 28 4 4 6 2" xfId="3205"/>
    <cellStyle name="常规 28 4 4 7" xfId="3206"/>
    <cellStyle name="常规 28 4 4 8" xfId="3207"/>
    <cellStyle name="常规 28 4 5" xfId="3208"/>
    <cellStyle name="常规 28 4 6" xfId="3209"/>
    <cellStyle name="常规 28 4 6 2" xfId="3210"/>
    <cellStyle name="常规 28 4 6 2 2" xfId="3211"/>
    <cellStyle name="常规 28 4 6 3" xfId="3212"/>
    <cellStyle name="常规 28 4 6 3 2" xfId="3213"/>
    <cellStyle name="常规 28 4 6 4" xfId="3214"/>
    <cellStyle name="常规 28 4 6 4 2" xfId="3215"/>
    <cellStyle name="常规 28 4 6 5" xfId="3216"/>
    <cellStyle name="常规 28 4 7" xfId="3217"/>
    <cellStyle name="常规 28 4 7 2" xfId="3218"/>
    <cellStyle name="常规 28 4 7 2 2" xfId="3219"/>
    <cellStyle name="常规 28 4 7 3" xfId="3220"/>
    <cellStyle name="常规 28 4 7 3 2" xfId="3221"/>
    <cellStyle name="常规 28 4 7 4" xfId="3222"/>
    <cellStyle name="常规 28 4 8" xfId="3223"/>
    <cellStyle name="常规 28 4 8 2" xfId="3224"/>
    <cellStyle name="常规 28 4 9" xfId="3225"/>
    <cellStyle name="常规 28 4 9 2" xfId="3226"/>
    <cellStyle name="常规 28 5" xfId="3227"/>
    <cellStyle name="常规 28 5 10" xfId="3228"/>
    <cellStyle name="常规 28 5 10 2" xfId="3229"/>
    <cellStyle name="常规 28 5 11" xfId="3230"/>
    <cellStyle name="常规 28 5 11 2" xfId="3231"/>
    <cellStyle name="常规 28 5 12" xfId="3232"/>
    <cellStyle name="常规 28 5 13" xfId="3233"/>
    <cellStyle name="常规 28 5 2" xfId="3234"/>
    <cellStyle name="常规 28 5 2 10" xfId="3235"/>
    <cellStyle name="常规 28 5 2 11" xfId="3236"/>
    <cellStyle name="常规 28 5 2 2" xfId="3237"/>
    <cellStyle name="常规 28 5 2 2 2" xfId="3238"/>
    <cellStyle name="常规 28 5 2 2 2 2" xfId="3239"/>
    <cellStyle name="常规 28 5 2 2 2 2 2" xfId="3240"/>
    <cellStyle name="常规 28 5 2 2 2 3" xfId="3241"/>
    <cellStyle name="常规 28 5 2 2 2 3 2" xfId="3242"/>
    <cellStyle name="常规 28 5 2 2 2 4" xfId="3243"/>
    <cellStyle name="常规 28 5 2 2 3" xfId="3244"/>
    <cellStyle name="常规 28 5 2 2 3 2" xfId="3245"/>
    <cellStyle name="常规 28 5 2 2 3 2 2" xfId="3246"/>
    <cellStyle name="常规 28 5 2 2 3 3" xfId="3247"/>
    <cellStyle name="常规 28 5 2 2 3 3 2" xfId="3248"/>
    <cellStyle name="常规 28 5 2 2 3 4" xfId="3249"/>
    <cellStyle name="常规 28 5 2 2 4" xfId="3250"/>
    <cellStyle name="常规 28 5 2 2 4 2" xfId="3251"/>
    <cellStyle name="常规 28 5 2 2 5" xfId="3252"/>
    <cellStyle name="常规 28 5 2 2 5 2" xfId="3253"/>
    <cellStyle name="常规 28 5 2 2 6" xfId="3254"/>
    <cellStyle name="常规 28 5 2 2 6 2" xfId="3255"/>
    <cellStyle name="常规 28 5 2 2 7" xfId="3256"/>
    <cellStyle name="常规 28 5 2 2 8" xfId="3257"/>
    <cellStyle name="常规 28 5 2 3" xfId="3258"/>
    <cellStyle name="常规 28 5 2 4" xfId="3259"/>
    <cellStyle name="常规 28 5 2 4 2" xfId="3260"/>
    <cellStyle name="常规 28 5 2 4 2 2" xfId="3261"/>
    <cellStyle name="常规 28 5 2 4 3" xfId="3262"/>
    <cellStyle name="常规 28 5 2 4 3 2" xfId="3263"/>
    <cellStyle name="常规 28 5 2 4 4" xfId="3264"/>
    <cellStyle name="常规 28 5 2 5" xfId="3265"/>
    <cellStyle name="常规 28 5 2 5 2" xfId="3266"/>
    <cellStyle name="常规 28 5 2 5 2 2" xfId="3267"/>
    <cellStyle name="常规 28 5 2 5 3" xfId="3268"/>
    <cellStyle name="常规 28 5 2 5 3 2" xfId="3269"/>
    <cellStyle name="常规 28 5 2 5 4" xfId="3270"/>
    <cellStyle name="常规 28 5 2 6" xfId="3271"/>
    <cellStyle name="常规 28 5 2 6 2" xfId="3272"/>
    <cellStyle name="常规 28 5 2 7" xfId="3273"/>
    <cellStyle name="常规 28 5 2 7 2" xfId="3274"/>
    <cellStyle name="常规 28 5 2 8" xfId="3275"/>
    <cellStyle name="常规 28 5 2 8 2" xfId="3276"/>
    <cellStyle name="常规 28 5 2 9" xfId="3277"/>
    <cellStyle name="常规 28 5 2 9 2" xfId="3278"/>
    <cellStyle name="常规 28 5 3" xfId="3279"/>
    <cellStyle name="常规 28 5 3 2" xfId="3280"/>
    <cellStyle name="常规 28 5 3 2 2" xfId="3281"/>
    <cellStyle name="常规 28 5 3 2 2 2" xfId="3282"/>
    <cellStyle name="常规 28 5 3 2 3" xfId="3283"/>
    <cellStyle name="常规 28 5 3 2 3 2" xfId="3284"/>
    <cellStyle name="常规 28 5 3 2 4" xfId="3285"/>
    <cellStyle name="常规 28 5 3 3" xfId="3286"/>
    <cellStyle name="常规 28 5 3 3 2" xfId="3287"/>
    <cellStyle name="常规 28 5 3 3 2 2" xfId="3288"/>
    <cellStyle name="常规 28 5 3 3 3" xfId="3289"/>
    <cellStyle name="常规 28 5 3 3 3 2" xfId="3290"/>
    <cellStyle name="常规 28 5 3 3 4" xfId="3291"/>
    <cellStyle name="常规 28 5 3 4" xfId="3292"/>
    <cellStyle name="常规 28 5 3 4 2" xfId="3293"/>
    <cellStyle name="常规 28 5 3 5" xfId="3294"/>
    <cellStyle name="常规 28 5 3 5 2" xfId="3295"/>
    <cellStyle name="常规 28 5 3 6" xfId="3296"/>
    <cellStyle name="常规 28 5 3 6 2" xfId="3297"/>
    <cellStyle name="常规 28 5 3 7" xfId="3298"/>
    <cellStyle name="常规 28 5 3 7 2" xfId="3299"/>
    <cellStyle name="常规 28 5 3 8" xfId="3300"/>
    <cellStyle name="常规 28 5 3 9" xfId="3301"/>
    <cellStyle name="常规 28 5 4" xfId="3302"/>
    <cellStyle name="常规 28 5 4 2" xfId="3303"/>
    <cellStyle name="常规 28 5 4 2 2" xfId="3304"/>
    <cellStyle name="常规 28 5 4 2 2 2" xfId="3305"/>
    <cellStyle name="常规 28 5 4 2 3" xfId="3306"/>
    <cellStyle name="常规 28 5 4 2 3 2" xfId="3307"/>
    <cellStyle name="常规 28 5 4 2 4" xfId="3308"/>
    <cellStyle name="常规 28 5 4 3" xfId="3309"/>
    <cellStyle name="常规 28 5 4 3 2" xfId="3310"/>
    <cellStyle name="常规 28 5 4 3 2 2" xfId="3311"/>
    <cellStyle name="常规 28 5 4 3 3" xfId="3312"/>
    <cellStyle name="常规 28 5 4 3 3 2" xfId="3313"/>
    <cellStyle name="常规 28 5 4 3 4" xfId="3314"/>
    <cellStyle name="常规 28 5 4 4" xfId="3315"/>
    <cellStyle name="常规 28 5 4 4 2" xfId="3316"/>
    <cellStyle name="常规 28 5 4 5" xfId="3317"/>
    <cellStyle name="常规 28 5 4 5 2" xfId="3318"/>
    <cellStyle name="常规 28 5 4 6" xfId="3319"/>
    <cellStyle name="常规 28 5 4 6 2" xfId="3320"/>
    <cellStyle name="常规 28 5 4 7" xfId="3321"/>
    <cellStyle name="常规 28 5 4 8" xfId="3322"/>
    <cellStyle name="常规 28 5 5" xfId="3323"/>
    <cellStyle name="常规 28 5 6" xfId="3324"/>
    <cellStyle name="常规 28 5 6 2" xfId="3325"/>
    <cellStyle name="常规 28 5 6 2 2" xfId="3326"/>
    <cellStyle name="常规 28 5 6 3" xfId="3327"/>
    <cellStyle name="常规 28 5 6 3 2" xfId="3328"/>
    <cellStyle name="常规 28 5 6 4" xfId="3329"/>
    <cellStyle name="常规 28 5 6 4 2" xfId="3330"/>
    <cellStyle name="常规 28 5 6 5" xfId="3331"/>
    <cellStyle name="常规 28 5 7" xfId="3332"/>
    <cellStyle name="常规 28 5 7 2" xfId="3333"/>
    <cellStyle name="常规 28 5 7 2 2" xfId="3334"/>
    <cellStyle name="常规 28 5 7 3" xfId="3335"/>
    <cellStyle name="常规 28 5 7 3 2" xfId="3336"/>
    <cellStyle name="常规 28 5 7 4" xfId="3337"/>
    <cellStyle name="常规 28 5 8" xfId="3338"/>
    <cellStyle name="常规 28 5 8 2" xfId="3339"/>
    <cellStyle name="常规 28 5 9" xfId="3340"/>
    <cellStyle name="常规 28 5 9 2" xfId="3341"/>
    <cellStyle name="常规 28 6" xfId="3342"/>
    <cellStyle name="常规 28 6 10" xfId="3343"/>
    <cellStyle name="常规 28 6 11" xfId="3344"/>
    <cellStyle name="常规 28 6 2" xfId="3345"/>
    <cellStyle name="常规 28 6 2 2" xfId="3346"/>
    <cellStyle name="常规 28 6 2 2 2" xfId="3347"/>
    <cellStyle name="常规 28 6 2 2 2 2" xfId="3348"/>
    <cellStyle name="常规 28 6 2 2 3" xfId="3349"/>
    <cellStyle name="常规 28 6 2 2 3 2" xfId="3350"/>
    <cellStyle name="常规 28 6 2 2 4" xfId="3351"/>
    <cellStyle name="常规 28 6 2 3" xfId="3352"/>
    <cellStyle name="常规 28 6 2 3 2" xfId="3353"/>
    <cellStyle name="常规 28 6 2 3 2 2" xfId="3354"/>
    <cellStyle name="常规 28 6 2 3 3" xfId="3355"/>
    <cellStyle name="常规 28 6 2 3 3 2" xfId="3356"/>
    <cellStyle name="常规 28 6 2 3 4" xfId="3357"/>
    <cellStyle name="常规 28 6 2 4" xfId="3358"/>
    <cellStyle name="常规 28 6 2 4 2" xfId="3359"/>
    <cellStyle name="常规 28 6 2 5" xfId="3360"/>
    <cellStyle name="常规 28 6 2 5 2" xfId="3361"/>
    <cellStyle name="常规 28 6 2 6" xfId="3362"/>
    <cellStyle name="常规 28 6 2 6 2" xfId="3363"/>
    <cellStyle name="常规 28 6 2 7" xfId="3364"/>
    <cellStyle name="常规 28 6 2 8" xfId="3365"/>
    <cellStyle name="常规 28 6 3" xfId="3366"/>
    <cellStyle name="常规 28 6 4" xfId="3367"/>
    <cellStyle name="常规 28 6 4 2" xfId="3368"/>
    <cellStyle name="常规 28 6 4 2 2" xfId="3369"/>
    <cellStyle name="常规 28 6 4 3" xfId="3370"/>
    <cellStyle name="常规 28 6 4 3 2" xfId="3371"/>
    <cellStyle name="常规 28 6 4 4" xfId="3372"/>
    <cellStyle name="常规 28 6 4 4 2" xfId="3373"/>
    <cellStyle name="常规 28 6 4 5" xfId="3374"/>
    <cellStyle name="常规 28 6 5" xfId="3375"/>
    <cellStyle name="常规 28 6 5 2" xfId="3376"/>
    <cellStyle name="常规 28 6 5 2 2" xfId="3377"/>
    <cellStyle name="常规 28 6 5 3" xfId="3378"/>
    <cellStyle name="常规 28 6 5 3 2" xfId="3379"/>
    <cellStyle name="常规 28 6 5 4" xfId="3380"/>
    <cellStyle name="常规 28 6 6" xfId="3381"/>
    <cellStyle name="常规 28 6 6 2" xfId="3382"/>
    <cellStyle name="常规 28 6 7" xfId="3383"/>
    <cellStyle name="常规 28 6 7 2" xfId="3384"/>
    <cellStyle name="常规 28 6 8" xfId="3385"/>
    <cellStyle name="常规 28 6 8 2" xfId="3386"/>
    <cellStyle name="常规 28 6 9" xfId="3387"/>
    <cellStyle name="常规 28 6 9 2" xfId="3388"/>
    <cellStyle name="常规 28 7" xfId="3389"/>
    <cellStyle name="常规 28 7 10" xfId="3390"/>
    <cellStyle name="常规 28 7 2" xfId="3391"/>
    <cellStyle name="常规 28 7 3" xfId="3392"/>
    <cellStyle name="常规 28 7 3 2" xfId="3393"/>
    <cellStyle name="常规 28 7 3 2 2" xfId="3394"/>
    <cellStyle name="常规 28 7 3 3" xfId="3395"/>
    <cellStyle name="常规 28 7 3 3 2" xfId="3396"/>
    <cellStyle name="常规 28 7 3 4" xfId="3397"/>
    <cellStyle name="常规 28 7 3 4 2" xfId="3398"/>
    <cellStyle name="常规 28 7 3 5" xfId="3399"/>
    <cellStyle name="常规 28 7 4" xfId="3400"/>
    <cellStyle name="常规 28 7 4 2" xfId="3401"/>
    <cellStyle name="常规 28 7 4 2 2" xfId="3402"/>
    <cellStyle name="常规 28 7 4 3" xfId="3403"/>
    <cellStyle name="常规 28 7 4 3 2" xfId="3404"/>
    <cellStyle name="常规 28 7 4 4" xfId="3405"/>
    <cellStyle name="常规 28 7 5" xfId="3406"/>
    <cellStyle name="常规 28 7 5 2" xfId="3407"/>
    <cellStyle name="常规 28 7 6" xfId="3408"/>
    <cellStyle name="常规 28 7 6 2" xfId="3409"/>
    <cellStyle name="常规 28 7 7" xfId="3410"/>
    <cellStyle name="常规 28 7 7 2" xfId="3411"/>
    <cellStyle name="常规 28 7 8" xfId="3412"/>
    <cellStyle name="常规 28 7 8 2" xfId="3413"/>
    <cellStyle name="常规 28 7 9" xfId="3414"/>
    <cellStyle name="常规 28 8" xfId="3415"/>
    <cellStyle name="常规 28 8 2" xfId="3416"/>
    <cellStyle name="常规 28 8 2 2" xfId="3417"/>
    <cellStyle name="常规 28 8 2 3" xfId="3418"/>
    <cellStyle name="常规 28 8 2 3 2" xfId="3419"/>
    <cellStyle name="常规 28 8 2 4" xfId="3420"/>
    <cellStyle name="常规 28 8 2 4 2" xfId="3421"/>
    <cellStyle name="常规 28 8 2 5" xfId="3422"/>
    <cellStyle name="常规 28 8 3" xfId="3423"/>
    <cellStyle name="常规 28 8 3 2" xfId="3424"/>
    <cellStyle name="常规 28 8 3 2 2" xfId="3425"/>
    <cellStyle name="常规 28 8 3 3" xfId="3426"/>
    <cellStyle name="常规 28 8 3 3 2" xfId="3427"/>
    <cellStyle name="常规 28 8 3 4" xfId="3428"/>
    <cellStyle name="常规 28 8 4" xfId="3429"/>
    <cellStyle name="常规 28 8 4 2" xfId="3430"/>
    <cellStyle name="常规 28 8 5" xfId="3431"/>
    <cellStyle name="常规 28 8 5 2" xfId="3432"/>
    <cellStyle name="常规 28 8 6" xfId="3433"/>
    <cellStyle name="常规 28 8 6 2" xfId="3434"/>
    <cellStyle name="常规 28 8 7" xfId="3435"/>
    <cellStyle name="常规 28 8 7 2" xfId="3436"/>
    <cellStyle name="常规 28 8 8" xfId="3437"/>
    <cellStyle name="常规 28 8 9" xfId="3438"/>
    <cellStyle name="常规 28 9" xfId="3439"/>
    <cellStyle name="常规 28 9 2" xfId="3440"/>
    <cellStyle name="常规 28 9 2 2" xfId="3441"/>
    <cellStyle name="常规 28 9 2 2 2" xfId="3442"/>
    <cellStyle name="常规 28 9 2 3" xfId="3443"/>
    <cellStyle name="常规 28 9 2 3 2" xfId="3444"/>
    <cellStyle name="常规 28 9 2 4" xfId="3445"/>
    <cellStyle name="常规 28 9 3" xfId="3446"/>
    <cellStyle name="常规 28 9 3 2" xfId="3447"/>
    <cellStyle name="常规 28 9 3 2 2" xfId="3448"/>
    <cellStyle name="常规 28 9 3 3" xfId="3449"/>
    <cellStyle name="常规 28 9 3 3 2" xfId="3450"/>
    <cellStyle name="常规 28 9 3 4" xfId="3451"/>
    <cellStyle name="常规 28 9 4" xfId="3452"/>
    <cellStyle name="常规 28 9 4 2" xfId="3453"/>
    <cellStyle name="常规 28 9 5" xfId="3454"/>
    <cellStyle name="常规 28 9 5 2" xfId="3455"/>
    <cellStyle name="常规 28 9 6" xfId="3456"/>
    <cellStyle name="常规 28 9 6 2" xfId="3457"/>
    <cellStyle name="常规 28 9 7" xfId="3458"/>
    <cellStyle name="常规 28 9 8" xfId="3459"/>
    <cellStyle name="常规 28 9 9" xfId="3460"/>
    <cellStyle name="常规 28_115款" xfId="3461"/>
    <cellStyle name="常规 29" xfId="3462"/>
    <cellStyle name="常规 29 2" xfId="3463"/>
    <cellStyle name="常规 3" xfId="3464"/>
    <cellStyle name="常规 3 2" xfId="3465"/>
    <cellStyle name="常规 3 2 2" xfId="3466"/>
    <cellStyle name="常规 3 2 3" xfId="3467"/>
    <cellStyle name="常规 3 2 3 2" xfId="3468"/>
    <cellStyle name="常规 3 2 3 3" xfId="3469"/>
    <cellStyle name="常规 3 2 4" xfId="3470"/>
    <cellStyle name="常规 3 2 5" xfId="3471"/>
    <cellStyle name="常规 3 2 5 2" xfId="3472"/>
    <cellStyle name="常规 3 2 5 3" xfId="3473"/>
    <cellStyle name="常规 3 2 6" xfId="3474"/>
    <cellStyle name="常规 3 2 7" xfId="3475"/>
    <cellStyle name="常规 3 2_152" xfId="3476"/>
    <cellStyle name="常规 3 3" xfId="3477"/>
    <cellStyle name="常规 3 3 2" xfId="3478"/>
    <cellStyle name="常规 3 3 3" xfId="3479"/>
    <cellStyle name="常规 3 3 4" xfId="3480"/>
    <cellStyle name="常规 3 3 5" xfId="3481"/>
    <cellStyle name="常规 3 3 6" xfId="3482"/>
    <cellStyle name="常规 3 3 7" xfId="3483"/>
    <cellStyle name="常规 3 3 8" xfId="3484"/>
    <cellStyle name="常规 3 3_117款" xfId="3485"/>
    <cellStyle name="常规 3 4" xfId="3486"/>
    <cellStyle name="常规 3 4 2" xfId="3487"/>
    <cellStyle name="常规 3 4 3" xfId="3488"/>
    <cellStyle name="常规 3 5" xfId="3489"/>
    <cellStyle name="常规 3 6" xfId="3490"/>
    <cellStyle name="常规 3 7" xfId="3491"/>
    <cellStyle name="常规 3 8" xfId="3492"/>
    <cellStyle name="常规 3 8 2" xfId="3493"/>
    <cellStyle name="常规 3 9" xfId="3494"/>
    <cellStyle name="常规 3_107款物料表" xfId="3495"/>
    <cellStyle name="常规 30" xfId="3496"/>
    <cellStyle name="常规 30 2" xfId="3497"/>
    <cellStyle name="常规 31" xfId="3498"/>
    <cellStyle name="常规 31 2" xfId="3499"/>
    <cellStyle name="常规 32" xfId="3500"/>
    <cellStyle name="常规 32 2" xfId="3501"/>
    <cellStyle name="常规 33" xfId="3502"/>
    <cellStyle name="常规 34" xfId="3503"/>
    <cellStyle name="常规 35" xfId="3504"/>
    <cellStyle name="常规 36" xfId="3505"/>
    <cellStyle name="常规 37" xfId="3506"/>
    <cellStyle name="常规 38" xfId="3507"/>
    <cellStyle name="常规 38 10 3 2" xfId="3508"/>
    <cellStyle name="常规 38 2" xfId="3509"/>
    <cellStyle name="常规 38 2 2" xfId="3510"/>
    <cellStyle name="常规 38 2 2 2" xfId="3511"/>
    <cellStyle name="常规 38 2 2 3" xfId="3512"/>
    <cellStyle name="常规 38 2 3" xfId="3513"/>
    <cellStyle name="常规 38 2 4" xfId="3514"/>
    <cellStyle name="常规 38 2 5" xfId="3515"/>
    <cellStyle name="常规 38 2 6" xfId="3516"/>
    <cellStyle name="常规 38 3" xfId="3517"/>
    <cellStyle name="常规 38 4" xfId="3518"/>
    <cellStyle name="常规 38 4 2" xfId="3519"/>
    <cellStyle name="常规 38 4 2 2" xfId="3520"/>
    <cellStyle name="常规 38 4 3" xfId="3521"/>
    <cellStyle name="常规 38 4 3 2" xfId="3522"/>
    <cellStyle name="常规 38 4 4" xfId="3523"/>
    <cellStyle name="常规 38 4 4 2" xfId="3524"/>
    <cellStyle name="常规 38 4 5" xfId="3525"/>
    <cellStyle name="常规 38 5" xfId="3526"/>
    <cellStyle name="常规 38 5 2" xfId="3527"/>
    <cellStyle name="常规 38 5 2 2" xfId="3528"/>
    <cellStyle name="常规 38 5 3" xfId="3529"/>
    <cellStyle name="常规 38 5 3 2" xfId="3530"/>
    <cellStyle name="常规 38 5 4" xfId="3531"/>
    <cellStyle name="常规 38 6" xfId="3532"/>
    <cellStyle name="常规 38 6 2" xfId="3533"/>
    <cellStyle name="常规 38 7" xfId="3534"/>
    <cellStyle name="常规 38 7 2" xfId="3535"/>
    <cellStyle name="常规 38 8" xfId="3536"/>
    <cellStyle name="常规 38 8 2" xfId="3537"/>
    <cellStyle name="常规 38 9" xfId="3538"/>
    <cellStyle name="常规 39" xfId="3539"/>
    <cellStyle name="常规 4" xfId="3540"/>
    <cellStyle name="常规 4 10" xfId="3541"/>
    <cellStyle name="常规 4 2" xfId="3542"/>
    <cellStyle name="常规 4 2 2" xfId="3543"/>
    <cellStyle name="常规 4 2 3" xfId="3544"/>
    <cellStyle name="常规 4 3" xfId="3545"/>
    <cellStyle name="常规 4 3 2" xfId="3546"/>
    <cellStyle name="常规 4 3 3" xfId="3547"/>
    <cellStyle name="常规 4 4" xfId="3548"/>
    <cellStyle name="常规 4 5" xfId="3549"/>
    <cellStyle name="常规 4 5 2" xfId="3550"/>
    <cellStyle name="常规 4 5 3" xfId="3551"/>
    <cellStyle name="常规 4 6" xfId="3552"/>
    <cellStyle name="常规 4 7" xfId="3553"/>
    <cellStyle name="常规 4 8" xfId="3554"/>
    <cellStyle name="常规 4 9" xfId="3555"/>
    <cellStyle name="常规 40" xfId="3556"/>
    <cellStyle name="常规 40 2" xfId="3557"/>
    <cellStyle name="常规 40 2 2" xfId="3558"/>
    <cellStyle name="常规 40 3" xfId="3559"/>
    <cellStyle name="常规 40 4" xfId="3560"/>
    <cellStyle name="常规 40 4 2" xfId="3561"/>
    <cellStyle name="常规 40 5" xfId="3562"/>
    <cellStyle name="常规 40 6" xfId="3563"/>
    <cellStyle name="常规 41" xfId="3564"/>
    <cellStyle name="常规 41 2" xfId="3565"/>
    <cellStyle name="常规 42" xfId="3566"/>
    <cellStyle name="常规 43" xfId="3567"/>
    <cellStyle name="常规 43 2" xfId="3568"/>
    <cellStyle name="常规 43 2 2" xfId="3569"/>
    <cellStyle name="常规 43 2 2 2" xfId="3570"/>
    <cellStyle name="常规 43 2 2 3" xfId="3571"/>
    <cellStyle name="常规 43 2 3" xfId="3572"/>
    <cellStyle name="常规 43 2 3 2" xfId="3573"/>
    <cellStyle name="常规 43 2 3 3" xfId="3574"/>
    <cellStyle name="常规 43 3" xfId="3575"/>
    <cellStyle name="常规 43 3 2" xfId="3576"/>
    <cellStyle name="常规 43 3 3" xfId="3577"/>
    <cellStyle name="常规 43 4" xfId="3578"/>
    <cellStyle name="常规 43 4 2" xfId="3579"/>
    <cellStyle name="常规 43 4 3" xfId="3580"/>
    <cellStyle name="常规 43_102款戈尔大货" xfId="3581"/>
    <cellStyle name="常规 44" xfId="3582"/>
    <cellStyle name="常规 44 2" xfId="3583"/>
    <cellStyle name="常规 45" xfId="3584"/>
    <cellStyle name="常规 45 2" xfId="3585"/>
    <cellStyle name="常规 46" xfId="3586"/>
    <cellStyle name="常规 46 2" xfId="3587"/>
    <cellStyle name="常规 47" xfId="3588"/>
    <cellStyle name="常规 47 2" xfId="3589"/>
    <cellStyle name="常规 48" xfId="3590"/>
    <cellStyle name="常规 48 2" xfId="3591"/>
    <cellStyle name="常规 49" xfId="3592"/>
    <cellStyle name="常规 49 2" xfId="3593"/>
    <cellStyle name="常规 5" xfId="3594"/>
    <cellStyle name="常规 5 10" xfId="3595"/>
    <cellStyle name="常规 5 2" xfId="3596"/>
    <cellStyle name="常规 5 2 2" xfId="3597"/>
    <cellStyle name="常规 5 2 2 2" xfId="3598"/>
    <cellStyle name="常规 5 2 3" xfId="3599"/>
    <cellStyle name="常规 5 3" xfId="3600"/>
    <cellStyle name="常规 5 3 2" xfId="3601"/>
    <cellStyle name="常规 5 3 3" xfId="3602"/>
    <cellStyle name="常规 5 4" xfId="3603"/>
    <cellStyle name="常规 5 5" xfId="3604"/>
    <cellStyle name="常规 5 5 2" xfId="3605"/>
    <cellStyle name="常规 5 5 3" xfId="3606"/>
    <cellStyle name="常规 5 6" xfId="3607"/>
    <cellStyle name="常规 5 7" xfId="3608"/>
    <cellStyle name="常规 5 7 2" xfId="3609"/>
    <cellStyle name="常规 5 7 3" xfId="3610"/>
    <cellStyle name="常规 5 8" xfId="3611"/>
    <cellStyle name="常规 5 9" xfId="3612"/>
    <cellStyle name="常规 5_TOREAD - 14FW - 电商113款 - 核价表 - 20131011" xfId="3613"/>
    <cellStyle name="常规 50" xfId="3614"/>
    <cellStyle name="常规 50 2" xfId="3615"/>
    <cellStyle name="常规 51" xfId="3616"/>
    <cellStyle name="常规 51 2" xfId="3617"/>
    <cellStyle name="常规 52" xfId="3618"/>
    <cellStyle name="常规 52 2" xfId="3619"/>
    <cellStyle name="常规 53" xfId="3620"/>
    <cellStyle name="常规 53 2" xfId="3621"/>
    <cellStyle name="常规 54" xfId="3622"/>
    <cellStyle name="常规 54 2" xfId="3623"/>
    <cellStyle name="常规 55" xfId="3624"/>
    <cellStyle name="常规 55 2" xfId="3625"/>
    <cellStyle name="常规 56" xfId="3626"/>
    <cellStyle name="常规 56 2" xfId="3627"/>
    <cellStyle name="常规 57" xfId="3628"/>
    <cellStyle name="常规 57 2" xfId="3629"/>
    <cellStyle name="常规 58" xfId="3630"/>
    <cellStyle name="常规 58 2" xfId="3631"/>
    <cellStyle name="常规 59" xfId="3632"/>
    <cellStyle name="常规 59 2" xfId="3633"/>
    <cellStyle name="常规 6" xfId="3634"/>
    <cellStyle name="常规 6 10" xfId="3635"/>
    <cellStyle name="常规 6 2" xfId="3636"/>
    <cellStyle name="常规 6 2 2" xfId="3637"/>
    <cellStyle name="常规 6 2 2 2" xfId="3638"/>
    <cellStyle name="常规 6 2 3" xfId="3639"/>
    <cellStyle name="常规 6 2 3 2" xfId="3640"/>
    <cellStyle name="常规 6 2 3 3" xfId="3641"/>
    <cellStyle name="常规 6 2 4" xfId="3642"/>
    <cellStyle name="常规 6 2 5" xfId="3643"/>
    <cellStyle name="常规 6 2 5 2" xfId="3644"/>
    <cellStyle name="常规 6 2 5 3" xfId="3645"/>
    <cellStyle name="常规 6 2 6" xfId="3646"/>
    <cellStyle name="常规 6 2 7" xfId="3647"/>
    <cellStyle name="常规 6 2 8" xfId="3648"/>
    <cellStyle name="常规 6 3" xfId="3649"/>
    <cellStyle name="常规 6 3 2" xfId="3650"/>
    <cellStyle name="常规 6 4" xfId="3651"/>
    <cellStyle name="常规 6 4 2" xfId="3652"/>
    <cellStyle name="常规 6 4 3" xfId="3653"/>
    <cellStyle name="常规 6 5" xfId="3654"/>
    <cellStyle name="常规 6 6" xfId="3655"/>
    <cellStyle name="常规 6 6 2" xfId="3656"/>
    <cellStyle name="常规 6 6 3" xfId="3657"/>
    <cellStyle name="常规 6 7" xfId="3658"/>
    <cellStyle name="常规 6 8" xfId="3659"/>
    <cellStyle name="常规 6 9" xfId="3660"/>
    <cellStyle name="常规 6_104女戈尔套冲更新" xfId="3661"/>
    <cellStyle name="常规 60" xfId="3662"/>
    <cellStyle name="常规 60 2" xfId="3663"/>
    <cellStyle name="常规 61" xfId="3664"/>
    <cellStyle name="常规 61 2" xfId="3665"/>
    <cellStyle name="常规 62" xfId="3666"/>
    <cellStyle name="常规 62 2" xfId="3667"/>
    <cellStyle name="常规 63" xfId="3668"/>
    <cellStyle name="常规 63 2" xfId="3669"/>
    <cellStyle name="常规 64" xfId="3670"/>
    <cellStyle name="常规 64 10" xfId="3671"/>
    <cellStyle name="常规 64 10 2" xfId="3672"/>
    <cellStyle name="常规 64 11" xfId="3673"/>
    <cellStyle name="常规 64 2" xfId="3674"/>
    <cellStyle name="常规 64 2 10" xfId="3675"/>
    <cellStyle name="常规 64 2 2" xfId="3676"/>
    <cellStyle name="常规 64 2 3" xfId="3677"/>
    <cellStyle name="常规 64 2 4" xfId="3678"/>
    <cellStyle name="常规 64 2 5" xfId="3679"/>
    <cellStyle name="常规 64 2 6" xfId="3680"/>
    <cellStyle name="常规 64 2 7" xfId="3681"/>
    <cellStyle name="常规 64 2 8" xfId="3682"/>
    <cellStyle name="常规 64 2 9" xfId="3683"/>
    <cellStyle name="常规 64 3" xfId="3684"/>
    <cellStyle name="常规 64 4" xfId="3685"/>
    <cellStyle name="常规 64 5" xfId="3686"/>
    <cellStyle name="常规 64 6" xfId="3687"/>
    <cellStyle name="常规 64 6 2" xfId="3688"/>
    <cellStyle name="常规 64 6 2 2" xfId="3689"/>
    <cellStyle name="常规 64 6 2 2 2" xfId="3690"/>
    <cellStyle name="常规 64 6 2 3" xfId="3691"/>
    <cellStyle name="常规 64 6 2 4" xfId="3692"/>
    <cellStyle name="常规 64 6 3" xfId="3693"/>
    <cellStyle name="常规 64 6 3 2" xfId="3694"/>
    <cellStyle name="常规 64 6 3 2 2" xfId="3695"/>
    <cellStyle name="常规 64 6 3 3" xfId="3696"/>
    <cellStyle name="常规 64 6 3 3 2" xfId="3697"/>
    <cellStyle name="常规 64 6 3 4" xfId="3698"/>
    <cellStyle name="常规 64 6 4" xfId="3699"/>
    <cellStyle name="常规 64 6 4 2" xfId="3700"/>
    <cellStyle name="常规 64 6 5" xfId="3701"/>
    <cellStyle name="常规 64 6 5 2" xfId="3702"/>
    <cellStyle name="常规 64 6 6" xfId="3703"/>
    <cellStyle name="常规 64 6 6 2" xfId="3704"/>
    <cellStyle name="常规 64 6 7" xfId="3705"/>
    <cellStyle name="常规 64 6 8" xfId="3706"/>
    <cellStyle name="常规 64 6 9" xfId="3707"/>
    <cellStyle name="常规 64 7" xfId="3708"/>
    <cellStyle name="常规 64 7 2" xfId="3709"/>
    <cellStyle name="常规 64 7 2 2" xfId="3710"/>
    <cellStyle name="常规 64 7 2 2 2" xfId="3711"/>
    <cellStyle name="常规 64 7 2 3" xfId="3712"/>
    <cellStyle name="常规 64 7 2 4" xfId="3713"/>
    <cellStyle name="常规 64 7 3" xfId="3714"/>
    <cellStyle name="常规 64 7 3 2" xfId="3715"/>
    <cellStyle name="常规 64 7 3 2 2" xfId="3716"/>
    <cellStyle name="常规 64 7 3 3" xfId="3717"/>
    <cellStyle name="常规 64 7 3 3 2" xfId="3718"/>
    <cellStyle name="常规 64 7 3 4" xfId="3719"/>
    <cellStyle name="常规 64 7 4" xfId="3720"/>
    <cellStyle name="常规 64 7 4 2" xfId="3721"/>
    <cellStyle name="常规 64 7 5" xfId="3722"/>
    <cellStyle name="常规 64 7 5 2" xfId="3723"/>
    <cellStyle name="常规 64 7 6" xfId="3724"/>
    <cellStyle name="常规 64 7 6 2" xfId="3725"/>
    <cellStyle name="常规 64 7 7" xfId="3726"/>
    <cellStyle name="常规 64 7 8" xfId="3727"/>
    <cellStyle name="常规 64 7 9" xfId="3728"/>
    <cellStyle name="常规 64 8" xfId="3729"/>
    <cellStyle name="常规 64 8 2" xfId="3730"/>
    <cellStyle name="常规 64 8 2 2" xfId="3731"/>
    <cellStyle name="常规 64 8 2 2 2" xfId="3732"/>
    <cellStyle name="常规 64 8 2 3" xfId="3733"/>
    <cellStyle name="常规 64 8 2 3 2" xfId="3734"/>
    <cellStyle name="常规 64 8 2 4" xfId="3735"/>
    <cellStyle name="常规 64 8 3" xfId="3736"/>
    <cellStyle name="常规 64 8 3 2" xfId="3737"/>
    <cellStyle name="常规 64 8 3 2 2" xfId="3738"/>
    <cellStyle name="常规 64 8 3 3" xfId="3739"/>
    <cellStyle name="常规 64 8 3 3 2" xfId="3740"/>
    <cellStyle name="常规 64 8 3 4" xfId="3741"/>
    <cellStyle name="常规 64 8 4" xfId="3742"/>
    <cellStyle name="常规 64 8 4 2" xfId="3743"/>
    <cellStyle name="常规 64 8 5" xfId="3744"/>
    <cellStyle name="常规 64 8 5 2" xfId="3745"/>
    <cellStyle name="常规 64 8 6" xfId="3746"/>
    <cellStyle name="常规 64 8 7" xfId="3747"/>
    <cellStyle name="常规 64 9" xfId="3748"/>
    <cellStyle name="常规 64 9 2" xfId="3749"/>
    <cellStyle name="常规 64 9 2 2" xfId="3750"/>
    <cellStyle name="常规 64 9 2 2 2" xfId="3751"/>
    <cellStyle name="常规 64 9 2 3" xfId="3752"/>
    <cellStyle name="常规 64 9 2 3 2" xfId="3753"/>
    <cellStyle name="常规 64 9 2 4" xfId="3754"/>
    <cellStyle name="常规 64 9 3" xfId="3755"/>
    <cellStyle name="常规 64 9 3 2" xfId="3756"/>
    <cellStyle name="常规 64 9 3 2 2" xfId="3757"/>
    <cellStyle name="常规 64 9 3 3" xfId="3758"/>
    <cellStyle name="常规 64 9 3 3 2" xfId="3759"/>
    <cellStyle name="常规 64 9 3 4" xfId="3760"/>
    <cellStyle name="常规 64 9 4" xfId="3761"/>
    <cellStyle name="常规 64 9 4 2" xfId="3762"/>
    <cellStyle name="常规 64 9 5" xfId="3763"/>
    <cellStyle name="常规 64 9 5 2" xfId="3764"/>
    <cellStyle name="常规 64 9 6" xfId="3765"/>
    <cellStyle name="常规 64 9 7" xfId="3766"/>
    <cellStyle name="常规 64_TOREAD - 14FW - 电商113款 - 核价表 - 20131011" xfId="3767"/>
    <cellStyle name="常规 65" xfId="3768"/>
    <cellStyle name="常规 65 2" xfId="3769"/>
    <cellStyle name="常规 66" xfId="3770"/>
    <cellStyle name="常规 66 2" xfId="3771"/>
    <cellStyle name="常规 67" xfId="3772"/>
    <cellStyle name="常规 68" xfId="3773"/>
    <cellStyle name="常规 68 2" xfId="3774"/>
    <cellStyle name="常规 69" xfId="3775"/>
    <cellStyle name="常规 7" xfId="3776"/>
    <cellStyle name="常规 7 2" xfId="3777"/>
    <cellStyle name="常规 7 2 2" xfId="3778"/>
    <cellStyle name="常规 7 2 2 2" xfId="3779"/>
    <cellStyle name="常规 7 2 3" xfId="3780"/>
    <cellStyle name="常规 7 3" xfId="3781"/>
    <cellStyle name="常规 7 3 2" xfId="3782"/>
    <cellStyle name="常规 7 3 3" xfId="3783"/>
    <cellStyle name="常规 7 3 4" xfId="3784"/>
    <cellStyle name="常规 7 3 5" xfId="3785"/>
    <cellStyle name="常规 7 4" xfId="3786"/>
    <cellStyle name="常规 7 5" xfId="3787"/>
    <cellStyle name="常规 7 6" xfId="3788"/>
    <cellStyle name="常规 7 6 2" xfId="3789"/>
    <cellStyle name="常规 7 6 3" xfId="3790"/>
    <cellStyle name="常规 7 7" xfId="3791"/>
    <cellStyle name="常规 7 8" xfId="3792"/>
    <cellStyle name="常规 7 8 2" xfId="3793"/>
    <cellStyle name="常规 7 8 3" xfId="3794"/>
    <cellStyle name="常规 7 8 3 2" xfId="3795"/>
    <cellStyle name="常规 7 8 4" xfId="3796"/>
    <cellStyle name="常规 7 9" xfId="3797"/>
    <cellStyle name="常规 70" xfId="3798"/>
    <cellStyle name="常规 73" xfId="3799"/>
    <cellStyle name="常规 8" xfId="3800"/>
    <cellStyle name="常规 8 2" xfId="3801"/>
    <cellStyle name="常规 8 2 2" xfId="3802"/>
    <cellStyle name="常规 8 2 3" xfId="3803"/>
    <cellStyle name="常规 8 3" xfId="3804"/>
    <cellStyle name="常规 8 3 2" xfId="3805"/>
    <cellStyle name="常规 80" xfId="3806"/>
    <cellStyle name="常规 80 2" xfId="3807"/>
    <cellStyle name="常规 82" xfId="3808"/>
    <cellStyle name="常规 82 2" xfId="3809"/>
    <cellStyle name="常规 83" xfId="3810"/>
    <cellStyle name="常规 83 2" xfId="3811"/>
    <cellStyle name="常规 84" xfId="3812"/>
    <cellStyle name="常规 84 2" xfId="3813"/>
    <cellStyle name="常规 85" xfId="3814"/>
    <cellStyle name="常规 85 2" xfId="3815"/>
    <cellStyle name="常规 86" xfId="3816"/>
    <cellStyle name="常规 86 2" xfId="3817"/>
    <cellStyle name="常规 87" xfId="3818"/>
    <cellStyle name="常规 87 2" xfId="3819"/>
    <cellStyle name="常规 88" xfId="3820"/>
    <cellStyle name="常规 88 2" xfId="3821"/>
    <cellStyle name="常规 89" xfId="3822"/>
    <cellStyle name="常规 89 2" xfId="3823"/>
    <cellStyle name="常规 9" xfId="3824"/>
    <cellStyle name="常规 9 10" xfId="3825"/>
    <cellStyle name="常规 9 11" xfId="3826"/>
    <cellStyle name="常规 9 11 2" xfId="3827"/>
    <cellStyle name="常规 9 11 2 2" xfId="3828"/>
    <cellStyle name="常规 9 11 2 2 2" xfId="3829"/>
    <cellStyle name="常规 9 11 2 3" xfId="3830"/>
    <cellStyle name="常规 9 11 2 3 2" xfId="3831"/>
    <cellStyle name="常规 9 11 2 4" xfId="3832"/>
    <cellStyle name="常规 9 11 3" xfId="3833"/>
    <cellStyle name="常规 9 11 3 2" xfId="3834"/>
    <cellStyle name="常规 9 11 3 2 2" xfId="3835"/>
    <cellStyle name="常规 9 11 3 3" xfId="3836"/>
    <cellStyle name="常规 9 11 3 3 2" xfId="3837"/>
    <cellStyle name="常规 9 11 3 4" xfId="3838"/>
    <cellStyle name="常规 9 11 4" xfId="3839"/>
    <cellStyle name="常规 9 11 4 2" xfId="3840"/>
    <cellStyle name="常规 9 11 5" xfId="3841"/>
    <cellStyle name="常规 9 11 5 2" xfId="3842"/>
    <cellStyle name="常规 9 11 6" xfId="3843"/>
    <cellStyle name="常规 9 11 7" xfId="3844"/>
    <cellStyle name="常规 9 12" xfId="3845"/>
    <cellStyle name="常规 9 13" xfId="3846"/>
    <cellStyle name="常规 9 13 2" xfId="3847"/>
    <cellStyle name="常规 9 14" xfId="3848"/>
    <cellStyle name="常规 9 14 2" xfId="3849"/>
    <cellStyle name="常规 9 15" xfId="3850"/>
    <cellStyle name="常规 9 15 2" xfId="3851"/>
    <cellStyle name="常规 9 2" xfId="3852"/>
    <cellStyle name="常规 9 2 10" xfId="3853"/>
    <cellStyle name="常规 9 2 10 2" xfId="3854"/>
    <cellStyle name="常规 9 2 10 2 2" xfId="3855"/>
    <cellStyle name="常规 9 2 10 3" xfId="3856"/>
    <cellStyle name="常规 9 2 10 3 2" xfId="3857"/>
    <cellStyle name="常规 9 2 10 4" xfId="3858"/>
    <cellStyle name="常规 9 2 11" xfId="3859"/>
    <cellStyle name="常规 9 2 11 2" xfId="3860"/>
    <cellStyle name="常规 9 2 12" xfId="3861"/>
    <cellStyle name="常规 9 2 12 2" xfId="3862"/>
    <cellStyle name="常规 9 2 13" xfId="3863"/>
    <cellStyle name="常规 9 2 13 2" xfId="3864"/>
    <cellStyle name="常规 9 2 14" xfId="3865"/>
    <cellStyle name="常规 9 2 14 2" xfId="3866"/>
    <cellStyle name="常规 9 2 15" xfId="3867"/>
    <cellStyle name="常规 9 2 16" xfId="3868"/>
    <cellStyle name="常规 9 2 2" xfId="3869"/>
    <cellStyle name="常规 9 2 2 2" xfId="3870"/>
    <cellStyle name="常规 9 2 2 2 10" xfId="3871"/>
    <cellStyle name="常规 9 2 2 2 10 2" xfId="3872"/>
    <cellStyle name="常规 9 2 2 2 11" xfId="3873"/>
    <cellStyle name="常规 9 2 2 2 11 2" xfId="3874"/>
    <cellStyle name="常规 9 2 2 2 12" xfId="3875"/>
    <cellStyle name="常规 9 2 2 2 13" xfId="3876"/>
    <cellStyle name="常规 9 2 2 2 2" xfId="3877"/>
    <cellStyle name="常规 9 2 2 2 2 10" xfId="3878"/>
    <cellStyle name="常规 9 2 2 2 2 11" xfId="3879"/>
    <cellStyle name="常规 9 2 2 2 2 2" xfId="3880"/>
    <cellStyle name="常规 9 2 2 2 2 2 2" xfId="3881"/>
    <cellStyle name="常规 9 2 2 2 2 2 2 2" xfId="3882"/>
    <cellStyle name="常规 9 2 2 2 2 2 2 2 2" xfId="3883"/>
    <cellStyle name="常规 9 2 2 2 2 2 2 3" xfId="3884"/>
    <cellStyle name="常规 9 2 2 2 2 2 2 3 2" xfId="3885"/>
    <cellStyle name="常规 9 2 2 2 2 2 2 4" xfId="3886"/>
    <cellStyle name="常规 9 2 2 2 2 2 3" xfId="3887"/>
    <cellStyle name="常规 9 2 2 2 2 2 3 2" xfId="3888"/>
    <cellStyle name="常规 9 2 2 2 2 2 3 2 2" xfId="3889"/>
    <cellStyle name="常规 9 2 2 2 2 2 3 3" xfId="3890"/>
    <cellStyle name="常规 9 2 2 2 2 2 3 3 2" xfId="3891"/>
    <cellStyle name="常规 9 2 2 2 2 2 3 4" xfId="3892"/>
    <cellStyle name="常规 9 2 2 2 2 2 4" xfId="3893"/>
    <cellStyle name="常规 9 2 2 2 2 2 4 2" xfId="3894"/>
    <cellStyle name="常规 9 2 2 2 2 2 5" xfId="3895"/>
    <cellStyle name="常规 9 2 2 2 2 2 5 2" xfId="3896"/>
    <cellStyle name="常规 9 2 2 2 2 2 6" xfId="3897"/>
    <cellStyle name="常规 9 2 2 2 2 2 6 2" xfId="3898"/>
    <cellStyle name="常规 9 2 2 2 2 2 7" xfId="3899"/>
    <cellStyle name="常规 9 2 2 2 2 2 8" xfId="3900"/>
    <cellStyle name="常规 9 2 2 2 2 3" xfId="3901"/>
    <cellStyle name="常规 9 2 2 2 2 4" xfId="3902"/>
    <cellStyle name="常规 9 2 2 2 2 4 2" xfId="3903"/>
    <cellStyle name="常规 9 2 2 2 2 4 2 2" xfId="3904"/>
    <cellStyle name="常规 9 2 2 2 2 4 3" xfId="3905"/>
    <cellStyle name="常规 9 2 2 2 2 4 3 2" xfId="3906"/>
    <cellStyle name="常规 9 2 2 2 2 4 4" xfId="3907"/>
    <cellStyle name="常规 9 2 2 2 2 5" xfId="3908"/>
    <cellStyle name="常规 9 2 2 2 2 5 2" xfId="3909"/>
    <cellStyle name="常规 9 2 2 2 2 5 2 2" xfId="3910"/>
    <cellStyle name="常规 9 2 2 2 2 5 3" xfId="3911"/>
    <cellStyle name="常规 9 2 2 2 2 5 3 2" xfId="3912"/>
    <cellStyle name="常规 9 2 2 2 2 5 4" xfId="3913"/>
    <cellStyle name="常规 9 2 2 2 2 6" xfId="3914"/>
    <cellStyle name="常规 9 2 2 2 2 6 2" xfId="3915"/>
    <cellStyle name="常规 9 2 2 2 2 7" xfId="3916"/>
    <cellStyle name="常规 9 2 2 2 2 7 2" xfId="3917"/>
    <cellStyle name="常规 9 2 2 2 2 8" xfId="3918"/>
    <cellStyle name="常规 9 2 2 2 2 8 2" xfId="3919"/>
    <cellStyle name="常规 9 2 2 2 2 9" xfId="3920"/>
    <cellStyle name="常规 9 2 2 2 2 9 2" xfId="3921"/>
    <cellStyle name="常规 9 2 2 2 3" xfId="3922"/>
    <cellStyle name="常规 9 2 2 2 3 2" xfId="3923"/>
    <cellStyle name="常规 9 2 2 2 3 2 2" xfId="3924"/>
    <cellStyle name="常规 9 2 2 2 3 2 2 2" xfId="3925"/>
    <cellStyle name="常规 9 2 2 2 3 2 3" xfId="3926"/>
    <cellStyle name="常规 9 2 2 2 3 2 3 2" xfId="3927"/>
    <cellStyle name="常规 9 2 2 2 3 2 4" xfId="3928"/>
    <cellStyle name="常规 9 2 2 2 3 3" xfId="3929"/>
    <cellStyle name="常规 9 2 2 2 3 3 2" xfId="3930"/>
    <cellStyle name="常规 9 2 2 2 3 3 2 2" xfId="3931"/>
    <cellStyle name="常规 9 2 2 2 3 3 3" xfId="3932"/>
    <cellStyle name="常规 9 2 2 2 3 3 3 2" xfId="3933"/>
    <cellStyle name="常规 9 2 2 2 3 3 4" xfId="3934"/>
    <cellStyle name="常规 9 2 2 2 3 4" xfId="3935"/>
    <cellStyle name="常规 9 2 2 2 3 4 2" xfId="3936"/>
    <cellStyle name="常规 9 2 2 2 3 5" xfId="3937"/>
    <cellStyle name="常规 9 2 2 2 3 5 2" xfId="3938"/>
    <cellStyle name="常规 9 2 2 2 3 6" xfId="3939"/>
    <cellStyle name="常规 9 2 2 2 3 6 2" xfId="3940"/>
    <cellStyle name="常规 9 2 2 2 3 7" xfId="3941"/>
    <cellStyle name="常规 9 2 2 2 3 7 2" xfId="3942"/>
    <cellStyle name="常规 9 2 2 2 3 8" xfId="3943"/>
    <cellStyle name="常规 9 2 2 2 3 9" xfId="3944"/>
    <cellStyle name="常规 9 2 2 2 4" xfId="3945"/>
    <cellStyle name="常规 9 2 2 2 4 2" xfId="3946"/>
    <cellStyle name="常规 9 2 2 2 4 2 2" xfId="3947"/>
    <cellStyle name="常规 9 2 2 2 4 2 2 2" xfId="3948"/>
    <cellStyle name="常规 9 2 2 2 4 2 3" xfId="3949"/>
    <cellStyle name="常规 9 2 2 2 4 2 3 2" xfId="3950"/>
    <cellStyle name="常规 9 2 2 2 4 2 4" xfId="3951"/>
    <cellStyle name="常规 9 2 2 2 4 3" xfId="3952"/>
    <cellStyle name="常规 9 2 2 2 4 3 2" xfId="3953"/>
    <cellStyle name="常规 9 2 2 2 4 3 2 2" xfId="3954"/>
    <cellStyle name="常规 9 2 2 2 4 3 3" xfId="3955"/>
    <cellStyle name="常规 9 2 2 2 4 3 3 2" xfId="3956"/>
    <cellStyle name="常规 9 2 2 2 4 3 4" xfId="3957"/>
    <cellStyle name="常规 9 2 2 2 4 4" xfId="3958"/>
    <cellStyle name="常规 9 2 2 2 4 4 2" xfId="3959"/>
    <cellStyle name="常规 9 2 2 2 4 5" xfId="3960"/>
    <cellStyle name="常规 9 2 2 2 4 5 2" xfId="3961"/>
    <cellStyle name="常规 9 2 2 2 4 6" xfId="3962"/>
    <cellStyle name="常规 9 2 2 2 4 6 2" xfId="3963"/>
    <cellStyle name="常规 9 2 2 2 4 7" xfId="3964"/>
    <cellStyle name="常规 9 2 2 2 4 8" xfId="3965"/>
    <cellStyle name="常规 9 2 2 2 5" xfId="3966"/>
    <cellStyle name="常规 9 2 2 2 6" xfId="3967"/>
    <cellStyle name="常规 9 2 2 2 6 2" xfId="3968"/>
    <cellStyle name="常规 9 2 2 2 6 2 2" xfId="3969"/>
    <cellStyle name="常规 9 2 2 2 6 3" xfId="3970"/>
    <cellStyle name="常规 9 2 2 2 6 3 2" xfId="3971"/>
    <cellStyle name="常规 9 2 2 2 6 4" xfId="3972"/>
    <cellStyle name="常规 9 2 2 2 7" xfId="3973"/>
    <cellStyle name="常规 9 2 2 2 7 2" xfId="3974"/>
    <cellStyle name="常规 9 2 2 2 7 2 2" xfId="3975"/>
    <cellStyle name="常规 9 2 2 2 7 3" xfId="3976"/>
    <cellStyle name="常规 9 2 2 2 7 3 2" xfId="3977"/>
    <cellStyle name="常规 9 2 2 2 7 4" xfId="3978"/>
    <cellStyle name="常规 9 2 2 2 8" xfId="3979"/>
    <cellStyle name="常规 9 2 2 2 8 2" xfId="3980"/>
    <cellStyle name="常规 9 2 2 2 9" xfId="3981"/>
    <cellStyle name="常规 9 2 2 2 9 2" xfId="3982"/>
    <cellStyle name="常规 9 2 2 3" xfId="3983"/>
    <cellStyle name="常规 9 2 2 3 2" xfId="3984"/>
    <cellStyle name="常规 9 2 2 3 2 2" xfId="3985"/>
    <cellStyle name="常规 9 2 2 3 2 2 2" xfId="3986"/>
    <cellStyle name="常规 9 2 2 3 2 3" xfId="3987"/>
    <cellStyle name="常规 9 2 2 3 2 3 2" xfId="3988"/>
    <cellStyle name="常规 9 2 2 3 2 4" xfId="3989"/>
    <cellStyle name="常规 9 2 2 3 3" xfId="3990"/>
    <cellStyle name="常规 9 2 2 3 3 2" xfId="3991"/>
    <cellStyle name="常规 9 2 2 3 3 2 2" xfId="3992"/>
    <cellStyle name="常规 9 2 2 3 3 3" xfId="3993"/>
    <cellStyle name="常规 9 2 2 3 3 3 2" xfId="3994"/>
    <cellStyle name="常规 9 2 2 3 3 4" xfId="3995"/>
    <cellStyle name="常规 9 2 2 3 4" xfId="3996"/>
    <cellStyle name="常规 9 2 2 3 4 2" xfId="3997"/>
    <cellStyle name="常规 9 2 2 3 5" xfId="3998"/>
    <cellStyle name="常规 9 2 2 3 5 2" xfId="3999"/>
    <cellStyle name="常规 9 2 2 3 6" xfId="4000"/>
    <cellStyle name="常规 9 2 2 3 6 2" xfId="4001"/>
    <cellStyle name="常规 9 2 2 3 7" xfId="4002"/>
    <cellStyle name="常规 9 2 2 3 8" xfId="4003"/>
    <cellStyle name="常规 9 2 3" xfId="4004"/>
    <cellStyle name="常规 9 2 3 10" xfId="4005"/>
    <cellStyle name="常规 9 2 3 10 2" xfId="4006"/>
    <cellStyle name="常规 9 2 3 11" xfId="4007"/>
    <cellStyle name="常规 9 2 3 11 2" xfId="4008"/>
    <cellStyle name="常规 9 2 3 12" xfId="4009"/>
    <cellStyle name="常规 9 2 3 13" xfId="4010"/>
    <cellStyle name="常规 9 2 3 2" xfId="4011"/>
    <cellStyle name="常规 9 2 3 2 10" xfId="4012"/>
    <cellStyle name="常规 9 2 3 2 11" xfId="4013"/>
    <cellStyle name="常规 9 2 3 2 2" xfId="4014"/>
    <cellStyle name="常规 9 2 3 2 2 2" xfId="4015"/>
    <cellStyle name="常规 9 2 3 2 2 2 2" xfId="4016"/>
    <cellStyle name="常规 9 2 3 2 2 2 2 2" xfId="4017"/>
    <cellStyle name="常规 9 2 3 2 2 2 3" xfId="4018"/>
    <cellStyle name="常规 9 2 3 2 2 2 3 2" xfId="4019"/>
    <cellStyle name="常规 9 2 3 2 2 2 4" xfId="4020"/>
    <cellStyle name="常规 9 2 3 2 2 3" xfId="4021"/>
    <cellStyle name="常规 9 2 3 2 2 3 2" xfId="4022"/>
    <cellStyle name="常规 9 2 3 2 2 3 2 2" xfId="4023"/>
    <cellStyle name="常规 9 2 3 2 2 3 3" xfId="4024"/>
    <cellStyle name="常规 9 2 3 2 2 3 3 2" xfId="4025"/>
    <cellStyle name="常规 9 2 3 2 2 3 4" xfId="4026"/>
    <cellStyle name="常规 9 2 3 2 2 4" xfId="4027"/>
    <cellStyle name="常规 9 2 3 2 2 4 2" xfId="4028"/>
    <cellStyle name="常规 9 2 3 2 2 5" xfId="4029"/>
    <cellStyle name="常规 9 2 3 2 2 5 2" xfId="4030"/>
    <cellStyle name="常规 9 2 3 2 2 6" xfId="4031"/>
    <cellStyle name="常规 9 2 3 2 2 6 2" xfId="4032"/>
    <cellStyle name="常规 9 2 3 2 2 7" xfId="4033"/>
    <cellStyle name="常规 9 2 3 2 2 8" xfId="4034"/>
    <cellStyle name="常规 9 2 3 2 3" xfId="4035"/>
    <cellStyle name="常规 9 2 3 2 4" xfId="4036"/>
    <cellStyle name="常规 9 2 3 2 4 2" xfId="4037"/>
    <cellStyle name="常规 9 2 3 2 4 2 2" xfId="4038"/>
    <cellStyle name="常规 9 2 3 2 4 3" xfId="4039"/>
    <cellStyle name="常规 9 2 3 2 4 3 2" xfId="4040"/>
    <cellStyle name="常规 9 2 3 2 4 4" xfId="4041"/>
    <cellStyle name="常规 9 2 3 2 5" xfId="4042"/>
    <cellStyle name="常规 9 2 3 2 5 2" xfId="4043"/>
    <cellStyle name="常规 9 2 3 2 5 2 2" xfId="4044"/>
    <cellStyle name="常规 9 2 3 2 5 3" xfId="4045"/>
    <cellStyle name="常规 9 2 3 2 5 3 2" xfId="4046"/>
    <cellStyle name="常规 9 2 3 2 5 4" xfId="4047"/>
    <cellStyle name="常规 9 2 3 2 6" xfId="4048"/>
    <cellStyle name="常规 9 2 3 2 6 2" xfId="4049"/>
    <cellStyle name="常规 9 2 3 2 7" xfId="4050"/>
    <cellStyle name="常规 9 2 3 2 7 2" xfId="4051"/>
    <cellStyle name="常规 9 2 3 2 8" xfId="4052"/>
    <cellStyle name="常规 9 2 3 2 8 2" xfId="4053"/>
    <cellStyle name="常规 9 2 3 2 9" xfId="4054"/>
    <cellStyle name="常规 9 2 3 2 9 2" xfId="4055"/>
    <cellStyle name="常规 9 2 3 3" xfId="4056"/>
    <cellStyle name="常规 9 2 3 3 2" xfId="4057"/>
    <cellStyle name="常规 9 2 3 3 2 2" xfId="4058"/>
    <cellStyle name="常规 9 2 3 3 2 2 2" xfId="4059"/>
    <cellStyle name="常规 9 2 3 3 2 3" xfId="4060"/>
    <cellStyle name="常规 9 2 3 3 2 3 2" xfId="4061"/>
    <cellStyle name="常规 9 2 3 3 2 4" xfId="4062"/>
    <cellStyle name="常规 9 2 3 3 3" xfId="4063"/>
    <cellStyle name="常规 9 2 3 3 3 2" xfId="4064"/>
    <cellStyle name="常规 9 2 3 3 3 2 2" xfId="4065"/>
    <cellStyle name="常规 9 2 3 3 3 3" xfId="4066"/>
    <cellStyle name="常规 9 2 3 3 3 3 2" xfId="4067"/>
    <cellStyle name="常规 9 2 3 3 3 4" xfId="4068"/>
    <cellStyle name="常规 9 2 3 3 4" xfId="4069"/>
    <cellStyle name="常规 9 2 3 3 4 2" xfId="4070"/>
    <cellStyle name="常规 9 2 3 3 5" xfId="4071"/>
    <cellStyle name="常规 9 2 3 3 5 2" xfId="4072"/>
    <cellStyle name="常规 9 2 3 3 6" xfId="4073"/>
    <cellStyle name="常规 9 2 3 3 6 2" xfId="4074"/>
    <cellStyle name="常规 9 2 3 3 7" xfId="4075"/>
    <cellStyle name="常规 9 2 3 3 7 2" xfId="4076"/>
    <cellStyle name="常规 9 2 3 3 8" xfId="4077"/>
    <cellStyle name="常规 9 2 3 3 9" xfId="4078"/>
    <cellStyle name="常规 9 2 3 4" xfId="4079"/>
    <cellStyle name="常规 9 2 3 4 2" xfId="4080"/>
    <cellStyle name="常规 9 2 3 4 2 2" xfId="4081"/>
    <cellStyle name="常规 9 2 3 4 2 2 2" xfId="4082"/>
    <cellStyle name="常规 9 2 3 4 2 3" xfId="4083"/>
    <cellStyle name="常规 9 2 3 4 2 3 2" xfId="4084"/>
    <cellStyle name="常规 9 2 3 4 2 4" xfId="4085"/>
    <cellStyle name="常规 9 2 3 4 3" xfId="4086"/>
    <cellStyle name="常规 9 2 3 4 3 2" xfId="4087"/>
    <cellStyle name="常规 9 2 3 4 3 2 2" xfId="4088"/>
    <cellStyle name="常规 9 2 3 4 3 3" xfId="4089"/>
    <cellStyle name="常规 9 2 3 4 3 3 2" xfId="4090"/>
    <cellStyle name="常规 9 2 3 4 3 4" xfId="4091"/>
    <cellStyle name="常规 9 2 3 4 4" xfId="4092"/>
    <cellStyle name="常规 9 2 3 4 4 2" xfId="4093"/>
    <cellStyle name="常规 9 2 3 4 5" xfId="4094"/>
    <cellStyle name="常规 9 2 3 4 5 2" xfId="4095"/>
    <cellStyle name="常规 9 2 3 4 6" xfId="4096"/>
    <cellStyle name="常规 9 2 3 4 6 2" xfId="4097"/>
    <cellStyle name="常规 9 2 3 4 7" xfId="4098"/>
    <cellStyle name="常规 9 2 3 4 8" xfId="4099"/>
    <cellStyle name="常规 9 2 3 5" xfId="4100"/>
    <cellStyle name="常规 9 2 3 6" xfId="4101"/>
    <cellStyle name="常规 9 2 3 6 2" xfId="4102"/>
    <cellStyle name="常规 9 2 3 6 2 2" xfId="4103"/>
    <cellStyle name="常规 9 2 3 6 3" xfId="4104"/>
    <cellStyle name="常规 9 2 3 6 3 2" xfId="4105"/>
    <cellStyle name="常规 9 2 3 6 4" xfId="4106"/>
    <cellStyle name="常规 9 2 3 6 4 2" xfId="4107"/>
    <cellStyle name="常规 9 2 3 6 5" xfId="4108"/>
    <cellStyle name="常规 9 2 3 7" xfId="4109"/>
    <cellStyle name="常规 9 2 3 7 2" xfId="4110"/>
    <cellStyle name="常规 9 2 3 7 2 2" xfId="4111"/>
    <cellStyle name="常规 9 2 3 7 3" xfId="4112"/>
    <cellStyle name="常规 9 2 3 7 3 2" xfId="4113"/>
    <cellStyle name="常规 9 2 3 7 4" xfId="4114"/>
    <cellStyle name="常规 9 2 3 8" xfId="4115"/>
    <cellStyle name="常规 9 2 3 8 2" xfId="4116"/>
    <cellStyle name="常规 9 2 3 9" xfId="4117"/>
    <cellStyle name="常规 9 2 3 9 2" xfId="4118"/>
    <cellStyle name="常规 9 2 4" xfId="4119"/>
    <cellStyle name="常规 9 2 4 10" xfId="4120"/>
    <cellStyle name="常规 9 2 4 10 2" xfId="4121"/>
    <cellStyle name="常规 9 2 4 11" xfId="4122"/>
    <cellStyle name="常规 9 2 4 11 2" xfId="4123"/>
    <cellStyle name="常规 9 2 4 12" xfId="4124"/>
    <cellStyle name="常规 9 2 4 13" xfId="4125"/>
    <cellStyle name="常规 9 2 4 2" xfId="4126"/>
    <cellStyle name="常规 9 2 4 2 10" xfId="4127"/>
    <cellStyle name="常规 9 2 4 2 11" xfId="4128"/>
    <cellStyle name="常规 9 2 4 2 2" xfId="4129"/>
    <cellStyle name="常规 9 2 4 2 2 2" xfId="4130"/>
    <cellStyle name="常规 9 2 4 2 2 2 2" xfId="4131"/>
    <cellStyle name="常规 9 2 4 2 2 2 2 2" xfId="4132"/>
    <cellStyle name="常规 9 2 4 2 2 2 3" xfId="4133"/>
    <cellStyle name="常规 9 2 4 2 2 2 3 2" xfId="4134"/>
    <cellStyle name="常规 9 2 4 2 2 2 4" xfId="4135"/>
    <cellStyle name="常规 9 2 4 2 2 3" xfId="4136"/>
    <cellStyle name="常规 9 2 4 2 2 3 2" xfId="4137"/>
    <cellStyle name="常规 9 2 4 2 2 3 2 2" xfId="4138"/>
    <cellStyle name="常规 9 2 4 2 2 3 3" xfId="4139"/>
    <cellStyle name="常规 9 2 4 2 2 3 3 2" xfId="4140"/>
    <cellStyle name="常规 9 2 4 2 2 3 4" xfId="4141"/>
    <cellStyle name="常规 9 2 4 2 2 4" xfId="4142"/>
    <cellStyle name="常规 9 2 4 2 2 4 2" xfId="4143"/>
    <cellStyle name="常规 9 2 4 2 2 5" xfId="4144"/>
    <cellStyle name="常规 9 2 4 2 2 5 2" xfId="4145"/>
    <cellStyle name="常规 9 2 4 2 2 6" xfId="4146"/>
    <cellStyle name="常规 9 2 4 2 2 6 2" xfId="4147"/>
    <cellStyle name="常规 9 2 4 2 2 7" xfId="4148"/>
    <cellStyle name="常规 9 2 4 2 2 8" xfId="4149"/>
    <cellStyle name="常规 9 2 4 2 3" xfId="4150"/>
    <cellStyle name="常规 9 2 4 2 4" xfId="4151"/>
    <cellStyle name="常规 9 2 4 2 4 2" xfId="4152"/>
    <cellStyle name="常规 9 2 4 2 4 2 2" xfId="4153"/>
    <cellStyle name="常规 9 2 4 2 4 3" xfId="4154"/>
    <cellStyle name="常规 9 2 4 2 4 3 2" xfId="4155"/>
    <cellStyle name="常规 9 2 4 2 4 4" xfId="4156"/>
    <cellStyle name="常规 9 2 4 2 5" xfId="4157"/>
    <cellStyle name="常规 9 2 4 2 5 2" xfId="4158"/>
    <cellStyle name="常规 9 2 4 2 5 2 2" xfId="4159"/>
    <cellStyle name="常规 9 2 4 2 5 3" xfId="4160"/>
    <cellStyle name="常规 9 2 4 2 5 3 2" xfId="4161"/>
    <cellStyle name="常规 9 2 4 2 5 4" xfId="4162"/>
    <cellStyle name="常规 9 2 4 2 6" xfId="4163"/>
    <cellStyle name="常规 9 2 4 2 6 2" xfId="4164"/>
    <cellStyle name="常规 9 2 4 2 7" xfId="4165"/>
    <cellStyle name="常规 9 2 4 2 7 2" xfId="4166"/>
    <cellStyle name="常规 9 2 4 2 8" xfId="4167"/>
    <cellStyle name="常规 9 2 4 2 8 2" xfId="4168"/>
    <cellStyle name="常规 9 2 4 2 9" xfId="4169"/>
    <cellStyle name="常规 9 2 4 2 9 2" xfId="4170"/>
    <cellStyle name="常规 9 2 4 3" xfId="4171"/>
    <cellStyle name="常规 9 2 4 3 2" xfId="4172"/>
    <cellStyle name="常规 9 2 4 3 2 2" xfId="4173"/>
    <cellStyle name="常规 9 2 4 3 2 2 2" xfId="4174"/>
    <cellStyle name="常规 9 2 4 3 2 3" xfId="4175"/>
    <cellStyle name="常规 9 2 4 3 2 3 2" xfId="4176"/>
    <cellStyle name="常规 9 2 4 3 2 4" xfId="4177"/>
    <cellStyle name="常规 9 2 4 3 3" xfId="4178"/>
    <cellStyle name="常规 9 2 4 3 3 2" xfId="4179"/>
    <cellStyle name="常规 9 2 4 3 3 2 2" xfId="4180"/>
    <cellStyle name="常规 9 2 4 3 3 3" xfId="4181"/>
    <cellStyle name="常规 9 2 4 3 3 3 2" xfId="4182"/>
    <cellStyle name="常规 9 2 4 3 3 4" xfId="4183"/>
    <cellStyle name="常规 9 2 4 3 4" xfId="4184"/>
    <cellStyle name="常规 9 2 4 3 4 2" xfId="4185"/>
    <cellStyle name="常规 9 2 4 3 5" xfId="4186"/>
    <cellStyle name="常规 9 2 4 3 5 2" xfId="4187"/>
    <cellStyle name="常规 9 2 4 3 6" xfId="4188"/>
    <cellStyle name="常规 9 2 4 3 6 2" xfId="4189"/>
    <cellStyle name="常规 9 2 4 3 7" xfId="4190"/>
    <cellStyle name="常规 9 2 4 3 7 2" xfId="4191"/>
    <cellStyle name="常规 9 2 4 3 8" xfId="4192"/>
    <cellStyle name="常规 9 2 4 3 9" xfId="4193"/>
    <cellStyle name="常规 9 2 4 4" xfId="4194"/>
    <cellStyle name="常规 9 2 4 4 2" xfId="4195"/>
    <cellStyle name="常规 9 2 4 4 2 2" xfId="4196"/>
    <cellStyle name="常规 9 2 4 4 2 2 2" xfId="4197"/>
    <cellStyle name="常规 9 2 4 4 2 3" xfId="4198"/>
    <cellStyle name="常规 9 2 4 4 2 3 2" xfId="4199"/>
    <cellStyle name="常规 9 2 4 4 2 4" xfId="4200"/>
    <cellStyle name="常规 9 2 4 4 3" xfId="4201"/>
    <cellStyle name="常规 9 2 4 4 3 2" xfId="4202"/>
    <cellStyle name="常规 9 2 4 4 3 2 2" xfId="4203"/>
    <cellStyle name="常规 9 2 4 4 3 3" xfId="4204"/>
    <cellStyle name="常规 9 2 4 4 3 3 2" xfId="4205"/>
    <cellStyle name="常规 9 2 4 4 3 4" xfId="4206"/>
    <cellStyle name="常规 9 2 4 4 4" xfId="4207"/>
    <cellStyle name="常规 9 2 4 4 4 2" xfId="4208"/>
    <cellStyle name="常规 9 2 4 4 5" xfId="4209"/>
    <cellStyle name="常规 9 2 4 4 5 2" xfId="4210"/>
    <cellStyle name="常规 9 2 4 4 6" xfId="4211"/>
    <cellStyle name="常规 9 2 4 4 6 2" xfId="4212"/>
    <cellStyle name="常规 9 2 4 4 7" xfId="4213"/>
    <cellStyle name="常规 9 2 4 4 8" xfId="4214"/>
    <cellStyle name="常规 9 2 4 5" xfId="4215"/>
    <cellStyle name="常规 9 2 4 6" xfId="4216"/>
    <cellStyle name="常规 9 2 4 6 2" xfId="4217"/>
    <cellStyle name="常规 9 2 4 6 2 2" xfId="4218"/>
    <cellStyle name="常规 9 2 4 6 3" xfId="4219"/>
    <cellStyle name="常规 9 2 4 6 3 2" xfId="4220"/>
    <cellStyle name="常规 9 2 4 6 4" xfId="4221"/>
    <cellStyle name="常规 9 2 4 6 4 2" xfId="4222"/>
    <cellStyle name="常规 9 2 4 6 5" xfId="4223"/>
    <cellStyle name="常规 9 2 4 7" xfId="4224"/>
    <cellStyle name="常规 9 2 4 7 2" xfId="4225"/>
    <cellStyle name="常规 9 2 4 7 2 2" xfId="4226"/>
    <cellStyle name="常规 9 2 4 7 3" xfId="4227"/>
    <cellStyle name="常规 9 2 4 7 3 2" xfId="4228"/>
    <cellStyle name="常规 9 2 4 7 4" xfId="4229"/>
    <cellStyle name="常规 9 2 4 8" xfId="4230"/>
    <cellStyle name="常规 9 2 4 8 2" xfId="4231"/>
    <cellStyle name="常规 9 2 4 9" xfId="4232"/>
    <cellStyle name="常规 9 2 4 9 2" xfId="4233"/>
    <cellStyle name="常规 9 2 5" xfId="4234"/>
    <cellStyle name="常规 9 2 5 10" xfId="4235"/>
    <cellStyle name="常规 9 2 5 11" xfId="4236"/>
    <cellStyle name="常规 9 2 5 2" xfId="4237"/>
    <cellStyle name="常规 9 2 5 2 2" xfId="4238"/>
    <cellStyle name="常规 9 2 5 2 2 2" xfId="4239"/>
    <cellStyle name="常规 9 2 5 2 2 2 2" xfId="4240"/>
    <cellStyle name="常规 9 2 5 2 2 3" xfId="4241"/>
    <cellStyle name="常规 9 2 5 2 2 3 2" xfId="4242"/>
    <cellStyle name="常规 9 2 5 2 2 4" xfId="4243"/>
    <cellStyle name="常规 9 2 5 2 3" xfId="4244"/>
    <cellStyle name="常规 9 2 5 2 3 2" xfId="4245"/>
    <cellStyle name="常规 9 2 5 2 3 2 2" xfId="4246"/>
    <cellStyle name="常规 9 2 5 2 3 3" xfId="4247"/>
    <cellStyle name="常规 9 2 5 2 3 3 2" xfId="4248"/>
    <cellStyle name="常规 9 2 5 2 3 4" xfId="4249"/>
    <cellStyle name="常规 9 2 5 2 4" xfId="4250"/>
    <cellStyle name="常规 9 2 5 2 4 2" xfId="4251"/>
    <cellStyle name="常规 9 2 5 2 5" xfId="4252"/>
    <cellStyle name="常规 9 2 5 2 5 2" xfId="4253"/>
    <cellStyle name="常规 9 2 5 2 6" xfId="4254"/>
    <cellStyle name="常规 9 2 5 2 6 2" xfId="4255"/>
    <cellStyle name="常规 9 2 5 2 7" xfId="4256"/>
    <cellStyle name="常规 9 2 5 2 8" xfId="4257"/>
    <cellStyle name="常规 9 2 5 3" xfId="4258"/>
    <cellStyle name="常规 9 2 5 4" xfId="4259"/>
    <cellStyle name="常规 9 2 5 4 2" xfId="4260"/>
    <cellStyle name="常规 9 2 5 4 2 2" xfId="4261"/>
    <cellStyle name="常规 9 2 5 4 3" xfId="4262"/>
    <cellStyle name="常规 9 2 5 4 3 2" xfId="4263"/>
    <cellStyle name="常规 9 2 5 4 4" xfId="4264"/>
    <cellStyle name="常规 9 2 5 4 4 2" xfId="4265"/>
    <cellStyle name="常规 9 2 5 4 5" xfId="4266"/>
    <cellStyle name="常规 9 2 5 5" xfId="4267"/>
    <cellStyle name="常规 9 2 5 5 2" xfId="4268"/>
    <cellStyle name="常规 9 2 5 5 2 2" xfId="4269"/>
    <cellStyle name="常规 9 2 5 5 3" xfId="4270"/>
    <cellStyle name="常规 9 2 5 5 3 2" xfId="4271"/>
    <cellStyle name="常规 9 2 5 5 4" xfId="4272"/>
    <cellStyle name="常规 9 2 5 6" xfId="4273"/>
    <cellStyle name="常规 9 2 5 6 2" xfId="4274"/>
    <cellStyle name="常规 9 2 5 7" xfId="4275"/>
    <cellStyle name="常规 9 2 5 7 2" xfId="4276"/>
    <cellStyle name="常规 9 2 5 8" xfId="4277"/>
    <cellStyle name="常规 9 2 5 8 2" xfId="4278"/>
    <cellStyle name="常规 9 2 5 9" xfId="4279"/>
    <cellStyle name="常规 9 2 5 9 2" xfId="4280"/>
    <cellStyle name="常规 9 2 6" xfId="4281"/>
    <cellStyle name="常规 9 2 6 2" xfId="4282"/>
    <cellStyle name="常规 9 2 6 2 2" xfId="4283"/>
    <cellStyle name="常规 9 2 6 2 2 2" xfId="4284"/>
    <cellStyle name="常规 9 2 6 2 3" xfId="4285"/>
    <cellStyle name="常规 9 2 6 2 3 2" xfId="4286"/>
    <cellStyle name="常规 9 2 6 2 4" xfId="4287"/>
    <cellStyle name="常规 9 2 6 3" xfId="4288"/>
    <cellStyle name="常规 9 2 6 3 2" xfId="4289"/>
    <cellStyle name="常规 9 2 6 3 2 2" xfId="4290"/>
    <cellStyle name="常规 9 2 6 3 3" xfId="4291"/>
    <cellStyle name="常规 9 2 6 3 3 2" xfId="4292"/>
    <cellStyle name="常规 9 2 6 3 4" xfId="4293"/>
    <cellStyle name="常规 9 2 6 4" xfId="4294"/>
    <cellStyle name="常规 9 2 6 4 2" xfId="4295"/>
    <cellStyle name="常规 9 2 6 5" xfId="4296"/>
    <cellStyle name="常规 9 2 6 5 2" xfId="4297"/>
    <cellStyle name="常规 9 2 6 6" xfId="4298"/>
    <cellStyle name="常规 9 2 6 6 2" xfId="4299"/>
    <cellStyle name="常规 9 2 6 7" xfId="4300"/>
    <cellStyle name="常规 9 2 6 7 2" xfId="4301"/>
    <cellStyle name="常规 9 2 6 8" xfId="4302"/>
    <cellStyle name="常规 9 2 6 9" xfId="4303"/>
    <cellStyle name="常规 9 2 7" xfId="4304"/>
    <cellStyle name="常规 9 2 7 2" xfId="4305"/>
    <cellStyle name="常规 9 2 7 2 2" xfId="4306"/>
    <cellStyle name="常规 9 2 7 2 2 2" xfId="4307"/>
    <cellStyle name="常规 9 2 7 2 3" xfId="4308"/>
    <cellStyle name="常规 9 2 7 2 3 2" xfId="4309"/>
    <cellStyle name="常规 9 2 7 2 4" xfId="4310"/>
    <cellStyle name="常规 9 2 7 3" xfId="4311"/>
    <cellStyle name="常规 9 2 7 3 2" xfId="4312"/>
    <cellStyle name="常规 9 2 7 3 2 2" xfId="4313"/>
    <cellStyle name="常规 9 2 7 3 3" xfId="4314"/>
    <cellStyle name="常规 9 2 7 3 3 2" xfId="4315"/>
    <cellStyle name="常规 9 2 7 3 4" xfId="4316"/>
    <cellStyle name="常规 9 2 7 4" xfId="4317"/>
    <cellStyle name="常规 9 2 7 4 2" xfId="4318"/>
    <cellStyle name="常规 9 2 7 5" xfId="4319"/>
    <cellStyle name="常规 9 2 7 5 2" xfId="4320"/>
    <cellStyle name="常规 9 2 7 6" xfId="4321"/>
    <cellStyle name="常规 9 2 7 6 2" xfId="4322"/>
    <cellStyle name="常规 9 2 7 7" xfId="4323"/>
    <cellStyle name="常规 9 2 7 8" xfId="4324"/>
    <cellStyle name="常规 9 2 8" xfId="4325"/>
    <cellStyle name="常规 9 2 8 2" xfId="4326"/>
    <cellStyle name="常规 9 2 8 2 2" xfId="4327"/>
    <cellStyle name="常规 9 2 8 3" xfId="4328"/>
    <cellStyle name="常规 9 2 8 3 2" xfId="4329"/>
    <cellStyle name="常规 9 2 8 4" xfId="4330"/>
    <cellStyle name="常规 9 2 8 4 2" xfId="4331"/>
    <cellStyle name="常规 9 2 8 5" xfId="4332"/>
    <cellStyle name="常规 9 2 8 5 2" xfId="4333"/>
    <cellStyle name="常规 9 2 8 6" xfId="4334"/>
    <cellStyle name="常规 9 2 9" xfId="4335"/>
    <cellStyle name="常规 9 2 9 2" xfId="4336"/>
    <cellStyle name="常规 9 2 9 3" xfId="4337"/>
    <cellStyle name="常规 9 2 9 3 2" xfId="4338"/>
    <cellStyle name="常规 9 3" xfId="4339"/>
    <cellStyle name="常规 9 4" xfId="4340"/>
    <cellStyle name="常规 9 4 10" xfId="4341"/>
    <cellStyle name="常规 9 4 10 2" xfId="4342"/>
    <cellStyle name="常规 9 4 11" xfId="4343"/>
    <cellStyle name="常规 9 4 11 2" xfId="4344"/>
    <cellStyle name="常规 9 4 12" xfId="4345"/>
    <cellStyle name="常规 9 4 13" xfId="4346"/>
    <cellStyle name="常规 9 4 2" xfId="4347"/>
    <cellStyle name="常规 9 4 2 10" xfId="4348"/>
    <cellStyle name="常规 9 4 2 11" xfId="4349"/>
    <cellStyle name="常规 9 4 2 2" xfId="4350"/>
    <cellStyle name="常规 9 4 2 2 2" xfId="4351"/>
    <cellStyle name="常规 9 4 2 2 2 2" xfId="4352"/>
    <cellStyle name="常规 9 4 2 2 2 2 2" xfId="4353"/>
    <cellStyle name="常规 9 4 2 2 2 3" xfId="4354"/>
    <cellStyle name="常规 9 4 2 2 2 3 2" xfId="4355"/>
    <cellStyle name="常规 9 4 2 2 2 4" xfId="4356"/>
    <cellStyle name="常规 9 4 2 2 3" xfId="4357"/>
    <cellStyle name="常规 9 4 2 2 3 2" xfId="4358"/>
    <cellStyle name="常规 9 4 2 2 3 2 2" xfId="4359"/>
    <cellStyle name="常规 9 4 2 2 3 3" xfId="4360"/>
    <cellStyle name="常规 9 4 2 2 3 3 2" xfId="4361"/>
    <cellStyle name="常规 9 4 2 2 3 4" xfId="4362"/>
    <cellStyle name="常规 9 4 2 2 4" xfId="4363"/>
    <cellStyle name="常规 9 4 2 2 4 2" xfId="4364"/>
    <cellStyle name="常规 9 4 2 2 5" xfId="4365"/>
    <cellStyle name="常规 9 4 2 2 5 2" xfId="4366"/>
    <cellStyle name="常规 9 4 2 2 6" xfId="4367"/>
    <cellStyle name="常规 9 4 2 2 6 2" xfId="4368"/>
    <cellStyle name="常规 9 4 2 2 7" xfId="4369"/>
    <cellStyle name="常规 9 4 2 2 8" xfId="4370"/>
    <cellStyle name="常规 9 4 2 3" xfId="4371"/>
    <cellStyle name="常规 9 4 2 4" xfId="4372"/>
    <cellStyle name="常规 9 4 2 4 2" xfId="4373"/>
    <cellStyle name="常规 9 4 2 4 2 2" xfId="4374"/>
    <cellStyle name="常规 9 4 2 4 3" xfId="4375"/>
    <cellStyle name="常规 9 4 2 4 3 2" xfId="4376"/>
    <cellStyle name="常规 9 4 2 4 4" xfId="4377"/>
    <cellStyle name="常规 9 4 2 5" xfId="4378"/>
    <cellStyle name="常规 9 4 2 5 2" xfId="4379"/>
    <cellStyle name="常规 9 4 2 5 2 2" xfId="4380"/>
    <cellStyle name="常规 9 4 2 5 3" xfId="4381"/>
    <cellStyle name="常规 9 4 2 5 3 2" xfId="4382"/>
    <cellStyle name="常规 9 4 2 5 4" xfId="4383"/>
    <cellStyle name="常规 9 4 2 6" xfId="4384"/>
    <cellStyle name="常规 9 4 2 6 2" xfId="4385"/>
    <cellStyle name="常规 9 4 2 7" xfId="4386"/>
    <cellStyle name="常规 9 4 2 7 2" xfId="4387"/>
    <cellStyle name="常规 9 4 2 8" xfId="4388"/>
    <cellStyle name="常规 9 4 2 8 2" xfId="4389"/>
    <cellStyle name="常规 9 4 2 9" xfId="4390"/>
    <cellStyle name="常规 9 4 2 9 2" xfId="4391"/>
    <cellStyle name="常规 9 4 3" xfId="4392"/>
    <cellStyle name="常规 9 4 3 2" xfId="4393"/>
    <cellStyle name="常规 9 4 3 2 2" xfId="4394"/>
    <cellStyle name="常规 9 4 3 2 2 2" xfId="4395"/>
    <cellStyle name="常规 9 4 3 2 3" xfId="4396"/>
    <cellStyle name="常规 9 4 3 2 3 2" xfId="4397"/>
    <cellStyle name="常规 9 4 3 2 4" xfId="4398"/>
    <cellStyle name="常规 9 4 3 3" xfId="4399"/>
    <cellStyle name="常规 9 4 3 3 2" xfId="4400"/>
    <cellStyle name="常规 9 4 3 3 2 2" xfId="4401"/>
    <cellStyle name="常规 9 4 3 3 3" xfId="4402"/>
    <cellStyle name="常规 9 4 3 3 3 2" xfId="4403"/>
    <cellStyle name="常规 9 4 3 3 4" xfId="4404"/>
    <cellStyle name="常规 9 4 3 4" xfId="4405"/>
    <cellStyle name="常规 9 4 3 4 2" xfId="4406"/>
    <cellStyle name="常规 9 4 3 5" xfId="4407"/>
    <cellStyle name="常规 9 4 3 5 2" xfId="4408"/>
    <cellStyle name="常规 9 4 3 6" xfId="4409"/>
    <cellStyle name="常规 9 4 3 6 2" xfId="4410"/>
    <cellStyle name="常规 9 4 3 7" xfId="4411"/>
    <cellStyle name="常规 9 4 3 7 2" xfId="4412"/>
    <cellStyle name="常规 9 4 3 8" xfId="4413"/>
    <cellStyle name="常规 9 4 3 9" xfId="4414"/>
    <cellStyle name="常规 9 4 4" xfId="4415"/>
    <cellStyle name="常规 9 4 4 2" xfId="4416"/>
    <cellStyle name="常规 9 4 4 2 2" xfId="4417"/>
    <cellStyle name="常规 9 4 4 2 2 2" xfId="4418"/>
    <cellStyle name="常规 9 4 4 2 3" xfId="4419"/>
    <cellStyle name="常规 9 4 4 2 3 2" xfId="4420"/>
    <cellStyle name="常规 9 4 4 2 4" xfId="4421"/>
    <cellStyle name="常规 9 4 4 3" xfId="4422"/>
    <cellStyle name="常规 9 4 4 3 2" xfId="4423"/>
    <cellStyle name="常规 9 4 4 3 2 2" xfId="4424"/>
    <cellStyle name="常规 9 4 4 3 3" xfId="4425"/>
    <cellStyle name="常规 9 4 4 3 3 2" xfId="4426"/>
    <cellStyle name="常规 9 4 4 3 4" xfId="4427"/>
    <cellStyle name="常规 9 4 4 4" xfId="4428"/>
    <cellStyle name="常规 9 4 4 4 2" xfId="4429"/>
    <cellStyle name="常规 9 4 4 5" xfId="4430"/>
    <cellStyle name="常规 9 4 4 5 2" xfId="4431"/>
    <cellStyle name="常规 9 4 4 6" xfId="4432"/>
    <cellStyle name="常规 9 4 4 6 2" xfId="4433"/>
    <cellStyle name="常规 9 4 4 7" xfId="4434"/>
    <cellStyle name="常规 9 4 4 8" xfId="4435"/>
    <cellStyle name="常规 9 4 5" xfId="4436"/>
    <cellStyle name="常规 9 4 6" xfId="4437"/>
    <cellStyle name="常规 9 4 6 2" xfId="4438"/>
    <cellStyle name="常规 9 4 6 2 2" xfId="4439"/>
    <cellStyle name="常规 9 4 6 3" xfId="4440"/>
    <cellStyle name="常规 9 4 6 3 2" xfId="4441"/>
    <cellStyle name="常规 9 4 6 4" xfId="4442"/>
    <cellStyle name="常规 9 4 6 4 2" xfId="4443"/>
    <cellStyle name="常规 9 4 6 5" xfId="4444"/>
    <cellStyle name="常规 9 4 7" xfId="4445"/>
    <cellStyle name="常规 9 4 7 2" xfId="4446"/>
    <cellStyle name="常规 9 4 7 2 2" xfId="4447"/>
    <cellStyle name="常规 9 4 7 3" xfId="4448"/>
    <cellStyle name="常规 9 4 7 3 2" xfId="4449"/>
    <cellStyle name="常规 9 4 7 4" xfId="4450"/>
    <cellStyle name="常规 9 4 8" xfId="4451"/>
    <cellStyle name="常规 9 4 8 2" xfId="4452"/>
    <cellStyle name="常规 9 4 9" xfId="4453"/>
    <cellStyle name="常规 9 4 9 2" xfId="4454"/>
    <cellStyle name="常规 9 5" xfId="4455"/>
    <cellStyle name="常规 9 5 10" xfId="4456"/>
    <cellStyle name="常规 9 5 10 2" xfId="4457"/>
    <cellStyle name="常规 9 5 11" xfId="4458"/>
    <cellStyle name="常规 9 5 11 2" xfId="4459"/>
    <cellStyle name="常规 9 5 12" xfId="4460"/>
    <cellStyle name="常规 9 5 13" xfId="4461"/>
    <cellStyle name="常规 9 5 2" xfId="4462"/>
    <cellStyle name="常规 9 5 2 10" xfId="4463"/>
    <cellStyle name="常规 9 5 2 11" xfId="4464"/>
    <cellStyle name="常规 9 5 2 2" xfId="4465"/>
    <cellStyle name="常规 9 5 2 2 2" xfId="4466"/>
    <cellStyle name="常规 9 5 2 2 2 2" xfId="4467"/>
    <cellStyle name="常规 9 5 2 2 2 2 2" xfId="4468"/>
    <cellStyle name="常规 9 5 2 2 2 3" xfId="4469"/>
    <cellStyle name="常规 9 5 2 2 2 3 2" xfId="4470"/>
    <cellStyle name="常规 9 5 2 2 2 4" xfId="4471"/>
    <cellStyle name="常规 9 5 2 2 3" xfId="4472"/>
    <cellStyle name="常规 9 5 2 2 3 2" xfId="4473"/>
    <cellStyle name="常规 9 5 2 2 3 2 2" xfId="4474"/>
    <cellStyle name="常规 9 5 2 2 3 3" xfId="4475"/>
    <cellStyle name="常规 9 5 2 2 3 3 2" xfId="4476"/>
    <cellStyle name="常规 9 5 2 2 3 4" xfId="4477"/>
    <cellStyle name="常规 9 5 2 2 4" xfId="4478"/>
    <cellStyle name="常规 9 5 2 2 4 2" xfId="4479"/>
    <cellStyle name="常规 9 5 2 2 5" xfId="4480"/>
    <cellStyle name="常规 9 5 2 2 5 2" xfId="4481"/>
    <cellStyle name="常规 9 5 2 2 6" xfId="4482"/>
    <cellStyle name="常规 9 5 2 2 6 2" xfId="4483"/>
    <cellStyle name="常规 9 5 2 2 7" xfId="4484"/>
    <cellStyle name="常规 9 5 2 2 8" xfId="4485"/>
    <cellStyle name="常规 9 5 2 3" xfId="4486"/>
    <cellStyle name="常规 9 5 2 4" xfId="4487"/>
    <cellStyle name="常规 9 5 2 4 2" xfId="4488"/>
    <cellStyle name="常规 9 5 2 4 2 2" xfId="4489"/>
    <cellStyle name="常规 9 5 2 4 3" xfId="4490"/>
    <cellStyle name="常规 9 5 2 4 3 2" xfId="4491"/>
    <cellStyle name="常规 9 5 2 4 4" xfId="4492"/>
    <cellStyle name="常规 9 5 2 5" xfId="4493"/>
    <cellStyle name="常规 9 5 2 5 2" xfId="4494"/>
    <cellStyle name="常规 9 5 2 5 2 2" xfId="4495"/>
    <cellStyle name="常规 9 5 2 5 3" xfId="4496"/>
    <cellStyle name="常规 9 5 2 5 3 2" xfId="4497"/>
    <cellStyle name="常规 9 5 2 5 4" xfId="4498"/>
    <cellStyle name="常规 9 5 2 6" xfId="4499"/>
    <cellStyle name="常规 9 5 2 6 2" xfId="4500"/>
    <cellStyle name="常规 9 5 2 7" xfId="4501"/>
    <cellStyle name="常规 9 5 2 7 2" xfId="4502"/>
    <cellStyle name="常规 9 5 2 8" xfId="4503"/>
    <cellStyle name="常规 9 5 2 8 2" xfId="4504"/>
    <cellStyle name="常规 9 5 2 9" xfId="4505"/>
    <cellStyle name="常规 9 5 2 9 2" xfId="4506"/>
    <cellStyle name="常规 9 5 3" xfId="4507"/>
    <cellStyle name="常规 9 5 3 2" xfId="4508"/>
    <cellStyle name="常规 9 5 3 2 2" xfId="4509"/>
    <cellStyle name="常规 9 5 3 2 2 2" xfId="4510"/>
    <cellStyle name="常规 9 5 3 2 3" xfId="4511"/>
    <cellStyle name="常规 9 5 3 2 3 2" xfId="4512"/>
    <cellStyle name="常规 9 5 3 2 4" xfId="4513"/>
    <cellStyle name="常规 9 5 3 3" xfId="4514"/>
    <cellStyle name="常规 9 5 3 3 2" xfId="4515"/>
    <cellStyle name="常规 9 5 3 3 2 2" xfId="4516"/>
    <cellStyle name="常规 9 5 3 3 3" xfId="4517"/>
    <cellStyle name="常规 9 5 3 3 3 2" xfId="4518"/>
    <cellStyle name="常规 9 5 3 3 4" xfId="4519"/>
    <cellStyle name="常规 9 5 3 4" xfId="4520"/>
    <cellStyle name="常规 9 5 3 4 2" xfId="4521"/>
    <cellStyle name="常规 9 5 3 5" xfId="4522"/>
    <cellStyle name="常规 9 5 3 5 2" xfId="4523"/>
    <cellStyle name="常规 9 5 3 6" xfId="4524"/>
    <cellStyle name="常规 9 5 3 6 2" xfId="4525"/>
    <cellStyle name="常规 9 5 3 7" xfId="4526"/>
    <cellStyle name="常规 9 5 3 7 2" xfId="4527"/>
    <cellStyle name="常规 9 5 3 8" xfId="4528"/>
    <cellStyle name="常规 9 5 3 9" xfId="4529"/>
    <cellStyle name="常规 9 5 4" xfId="4530"/>
    <cellStyle name="常规 9 5 4 2" xfId="4531"/>
    <cellStyle name="常规 9 5 4 2 2" xfId="4532"/>
    <cellStyle name="常规 9 5 4 2 2 2" xfId="4533"/>
    <cellStyle name="常规 9 5 4 2 3" xfId="4534"/>
    <cellStyle name="常规 9 5 4 2 3 2" xfId="4535"/>
    <cellStyle name="常规 9 5 4 2 4" xfId="4536"/>
    <cellStyle name="常规 9 5 4 3" xfId="4537"/>
    <cellStyle name="常规 9 5 4 3 2" xfId="4538"/>
    <cellStyle name="常规 9 5 4 3 2 2" xfId="4539"/>
    <cellStyle name="常规 9 5 4 3 3" xfId="4540"/>
    <cellStyle name="常规 9 5 4 3 3 2" xfId="4541"/>
    <cellStyle name="常规 9 5 4 3 4" xfId="4542"/>
    <cellStyle name="常规 9 5 4 4" xfId="4543"/>
    <cellStyle name="常规 9 5 4 4 2" xfId="4544"/>
    <cellStyle name="常规 9 5 4 5" xfId="4545"/>
    <cellStyle name="常规 9 5 4 5 2" xfId="4546"/>
    <cellStyle name="常规 9 5 4 6" xfId="4547"/>
    <cellStyle name="常规 9 5 4 6 2" xfId="4548"/>
    <cellStyle name="常规 9 5 4 7" xfId="4549"/>
    <cellStyle name="常规 9 5 4 8" xfId="4550"/>
    <cellStyle name="常规 9 5 5" xfId="4551"/>
    <cellStyle name="常规 9 5 6" xfId="4552"/>
    <cellStyle name="常规 9 5 6 2" xfId="4553"/>
    <cellStyle name="常规 9 5 6 2 2" xfId="4554"/>
    <cellStyle name="常规 9 5 6 3" xfId="4555"/>
    <cellStyle name="常规 9 5 6 3 2" xfId="4556"/>
    <cellStyle name="常规 9 5 6 4" xfId="4557"/>
    <cellStyle name="常规 9 5 6 4 2" xfId="4558"/>
    <cellStyle name="常规 9 5 6 5" xfId="4559"/>
    <cellStyle name="常规 9 5 7" xfId="4560"/>
    <cellStyle name="常规 9 5 7 2" xfId="4561"/>
    <cellStyle name="常规 9 5 7 2 2" xfId="4562"/>
    <cellStyle name="常规 9 5 7 3" xfId="4563"/>
    <cellStyle name="常规 9 5 7 3 2" xfId="4564"/>
    <cellStyle name="常规 9 5 7 4" xfId="4565"/>
    <cellStyle name="常规 9 5 8" xfId="4566"/>
    <cellStyle name="常规 9 5 8 2" xfId="4567"/>
    <cellStyle name="常规 9 5 9" xfId="4568"/>
    <cellStyle name="常规 9 5 9 2" xfId="4569"/>
    <cellStyle name="常规 9 6" xfId="4570"/>
    <cellStyle name="常规 9 6 10" xfId="4571"/>
    <cellStyle name="常规 9 6 10 2" xfId="4572"/>
    <cellStyle name="常规 9 6 11" xfId="4573"/>
    <cellStyle name="常规 9 6 12" xfId="4574"/>
    <cellStyle name="常规 9 6 2" xfId="4575"/>
    <cellStyle name="常规 9 6 2 2" xfId="4576"/>
    <cellStyle name="常规 9 6 2 2 2" xfId="4577"/>
    <cellStyle name="常规 9 6 2 2 2 2" xfId="4578"/>
    <cellStyle name="常规 9 6 2 2 2 2 2" xfId="4579"/>
    <cellStyle name="常规 9 6 2 2 2 3" xfId="4580"/>
    <cellStyle name="常规 9 6 2 2 2 3 2" xfId="4581"/>
    <cellStyle name="常规 9 6 2 2 2 4" xfId="4582"/>
    <cellStyle name="常规 9 6 2 2 3" xfId="4583"/>
    <cellStyle name="常规 9 6 2 2 3 2" xfId="4584"/>
    <cellStyle name="常规 9 6 2 2 3 2 2" xfId="4585"/>
    <cellStyle name="常规 9 6 2 2 3 3" xfId="4586"/>
    <cellStyle name="常规 9 6 2 2 3 3 2" xfId="4587"/>
    <cellStyle name="常规 9 6 2 2 3 4" xfId="4588"/>
    <cellStyle name="常规 9 6 2 2 4" xfId="4589"/>
    <cellStyle name="常规 9 6 2 2 4 2" xfId="4590"/>
    <cellStyle name="常规 9 6 2 2 5" xfId="4591"/>
    <cellStyle name="常规 9 6 2 2 5 2" xfId="4592"/>
    <cellStyle name="常规 9 6 2 2 6" xfId="4593"/>
    <cellStyle name="常规 9 6 2 2 6 2" xfId="4594"/>
    <cellStyle name="常规 9 6 2 2 7" xfId="4595"/>
    <cellStyle name="常规 9 6 2 2 8" xfId="4596"/>
    <cellStyle name="常规 9 6 2 3" xfId="4597"/>
    <cellStyle name="常规 9 6 2 4" xfId="4598"/>
    <cellStyle name="常规 9 6 3" xfId="4599"/>
    <cellStyle name="常规 9 6 3 2" xfId="4600"/>
    <cellStyle name="常规 9 6 3 2 2" xfId="4601"/>
    <cellStyle name="常规 9 6 3 2 2 2" xfId="4602"/>
    <cellStyle name="常规 9 6 3 2 3" xfId="4603"/>
    <cellStyle name="常规 9 6 3 2 3 2" xfId="4604"/>
    <cellStyle name="常规 9 6 3 2 4" xfId="4605"/>
    <cellStyle name="常规 9 6 3 3" xfId="4606"/>
    <cellStyle name="常规 9 6 3 3 2" xfId="4607"/>
    <cellStyle name="常规 9 6 3 3 2 2" xfId="4608"/>
    <cellStyle name="常规 9 6 3 3 3" xfId="4609"/>
    <cellStyle name="常规 9 6 3 3 3 2" xfId="4610"/>
    <cellStyle name="常规 9 6 3 3 4" xfId="4611"/>
    <cellStyle name="常规 9 6 3 4" xfId="4612"/>
    <cellStyle name="常规 9 6 3 4 2" xfId="4613"/>
    <cellStyle name="常规 9 6 3 5" xfId="4614"/>
    <cellStyle name="常规 9 6 3 5 2" xfId="4615"/>
    <cellStyle name="常规 9 6 3 6" xfId="4616"/>
    <cellStyle name="常规 9 6 3 6 2" xfId="4617"/>
    <cellStyle name="常规 9 6 3 7" xfId="4618"/>
    <cellStyle name="常规 9 6 3 7 2" xfId="4619"/>
    <cellStyle name="常规 9 6 3 8" xfId="4620"/>
    <cellStyle name="常规 9 6 3 9" xfId="4621"/>
    <cellStyle name="常规 9 6 4" xfId="4622"/>
    <cellStyle name="常规 9 6 4 2" xfId="4623"/>
    <cellStyle name="常规 9 6 4 2 2" xfId="4624"/>
    <cellStyle name="常规 9 6 4 2 2 2" xfId="4625"/>
    <cellStyle name="常规 9 6 4 2 3" xfId="4626"/>
    <cellStyle name="常规 9 6 4 2 3 2" xfId="4627"/>
    <cellStyle name="常规 9 6 4 2 4" xfId="4628"/>
    <cellStyle name="常规 9 6 4 3" xfId="4629"/>
    <cellStyle name="常规 9 6 4 3 2" xfId="4630"/>
    <cellStyle name="常规 9 6 4 3 2 2" xfId="4631"/>
    <cellStyle name="常规 9 6 4 3 3" xfId="4632"/>
    <cellStyle name="常规 9 6 4 3 3 2" xfId="4633"/>
    <cellStyle name="常规 9 6 4 3 4" xfId="4634"/>
    <cellStyle name="常规 9 6 4 4" xfId="4635"/>
    <cellStyle name="常规 9 6 4 4 2" xfId="4636"/>
    <cellStyle name="常规 9 6 4 5" xfId="4637"/>
    <cellStyle name="常规 9 6 4 5 2" xfId="4638"/>
    <cellStyle name="常规 9 6 4 6" xfId="4639"/>
    <cellStyle name="常规 9 6 4 6 2" xfId="4640"/>
    <cellStyle name="常规 9 6 4 7" xfId="4641"/>
    <cellStyle name="常规 9 6 4 8" xfId="4642"/>
    <cellStyle name="常规 9 6 5" xfId="4643"/>
    <cellStyle name="常规 9 6 6" xfId="4644"/>
    <cellStyle name="常规 9 6 6 2" xfId="4645"/>
    <cellStyle name="常规 9 6 6 2 2" xfId="4646"/>
    <cellStyle name="常规 9 6 6 3" xfId="4647"/>
    <cellStyle name="常规 9 6 6 3 2" xfId="4648"/>
    <cellStyle name="常规 9 6 6 4" xfId="4649"/>
    <cellStyle name="常规 9 6 6 4 2" xfId="4650"/>
    <cellStyle name="常规 9 6 6 5" xfId="4651"/>
    <cellStyle name="常规 9 6 7" xfId="4652"/>
    <cellStyle name="常规 9 6 7 2" xfId="4653"/>
    <cellStyle name="常规 9 6 7 2 2" xfId="4654"/>
    <cellStyle name="常规 9 6 7 3" xfId="4655"/>
    <cellStyle name="常规 9 6 7 3 2" xfId="4656"/>
    <cellStyle name="常规 9 6 7 4" xfId="4657"/>
    <cellStyle name="常规 9 6 8" xfId="4658"/>
    <cellStyle name="常规 9 6 8 2" xfId="4659"/>
    <cellStyle name="常规 9 6 9" xfId="4660"/>
    <cellStyle name="常规 9 6 9 2" xfId="4661"/>
    <cellStyle name="常规 9 7" xfId="4662"/>
    <cellStyle name="常规 9 7 10" xfId="4663"/>
    <cellStyle name="常规 9 7 10 2" xfId="4664"/>
    <cellStyle name="常规 9 7 11" xfId="4665"/>
    <cellStyle name="常规 9 7 11 2" xfId="4666"/>
    <cellStyle name="常规 9 7 12" xfId="4667"/>
    <cellStyle name="常规 9 7 13" xfId="4668"/>
    <cellStyle name="常规 9 7 2" xfId="4669"/>
    <cellStyle name="常规 9 7 2 10" xfId="4670"/>
    <cellStyle name="常规 9 7 2 2" xfId="4671"/>
    <cellStyle name="常规 9 7 2 2 2" xfId="4672"/>
    <cellStyle name="常规 9 7 2 2 2 2" xfId="4673"/>
    <cellStyle name="常规 9 7 2 2 2 2 2" xfId="4674"/>
    <cellStyle name="常规 9 7 2 2 2 3" xfId="4675"/>
    <cellStyle name="常规 9 7 2 2 2 3 2" xfId="4676"/>
    <cellStyle name="常规 9 7 2 2 2 4" xfId="4677"/>
    <cellStyle name="常规 9 7 2 2 3" xfId="4678"/>
    <cellStyle name="常规 9 7 2 2 3 2" xfId="4679"/>
    <cellStyle name="常规 9 7 2 2 3 2 2" xfId="4680"/>
    <cellStyle name="常规 9 7 2 2 3 3" xfId="4681"/>
    <cellStyle name="常规 9 7 2 2 3 3 2" xfId="4682"/>
    <cellStyle name="常规 9 7 2 2 3 4" xfId="4683"/>
    <cellStyle name="常规 9 7 2 2 4" xfId="4684"/>
    <cellStyle name="常规 9 7 2 2 4 2" xfId="4685"/>
    <cellStyle name="常规 9 7 2 2 5" xfId="4686"/>
    <cellStyle name="常规 9 7 2 2 5 2" xfId="4687"/>
    <cellStyle name="常规 9 7 2 2 6" xfId="4688"/>
    <cellStyle name="常规 9 7 2 2 6 2" xfId="4689"/>
    <cellStyle name="常规 9 7 2 2 7" xfId="4690"/>
    <cellStyle name="常规 9 7 2 2 8" xfId="4691"/>
    <cellStyle name="常规 9 7 2 3" xfId="4692"/>
    <cellStyle name="常规 9 7 2 3 2" xfId="4693"/>
    <cellStyle name="常规 9 7 2 3 2 2" xfId="4694"/>
    <cellStyle name="常规 9 7 2 3 3" xfId="4695"/>
    <cellStyle name="常规 9 7 2 3 3 2" xfId="4696"/>
    <cellStyle name="常规 9 7 2 3 4" xfId="4697"/>
    <cellStyle name="常规 9 7 2 4" xfId="4698"/>
    <cellStyle name="常规 9 7 2 4 2" xfId="4699"/>
    <cellStyle name="常规 9 7 2 4 2 2" xfId="4700"/>
    <cellStyle name="常规 9 7 2 4 3" xfId="4701"/>
    <cellStyle name="常规 9 7 2 4 3 2" xfId="4702"/>
    <cellStyle name="常规 9 7 2 4 4" xfId="4703"/>
    <cellStyle name="常规 9 7 2 5" xfId="4704"/>
    <cellStyle name="常规 9 7 2 5 2" xfId="4705"/>
    <cellStyle name="常规 9 7 2 6" xfId="4706"/>
    <cellStyle name="常规 9 7 2 6 2" xfId="4707"/>
    <cellStyle name="常规 9 7 2 7" xfId="4708"/>
    <cellStyle name="常规 9 7 2 7 2" xfId="4709"/>
    <cellStyle name="常规 9 7 2 8" xfId="4710"/>
    <cellStyle name="常规 9 7 2 8 2" xfId="4711"/>
    <cellStyle name="常规 9 7 2 9" xfId="4712"/>
    <cellStyle name="常规 9 7 3" xfId="4713"/>
    <cellStyle name="常规 9 7 3 2" xfId="4714"/>
    <cellStyle name="常规 9 7 3 2 2" xfId="4715"/>
    <cellStyle name="常规 9 7 3 2 2 2" xfId="4716"/>
    <cellStyle name="常规 9 7 3 2 3" xfId="4717"/>
    <cellStyle name="常规 9 7 3 2 3 2" xfId="4718"/>
    <cellStyle name="常规 9 7 3 2 4" xfId="4719"/>
    <cellStyle name="常规 9 7 3 3" xfId="4720"/>
    <cellStyle name="常规 9 7 3 3 2" xfId="4721"/>
    <cellStyle name="常规 9 7 3 3 2 2" xfId="4722"/>
    <cellStyle name="常规 9 7 3 3 3" xfId="4723"/>
    <cellStyle name="常规 9 7 3 3 3 2" xfId="4724"/>
    <cellStyle name="常规 9 7 3 3 4" xfId="4725"/>
    <cellStyle name="常规 9 7 3 4" xfId="4726"/>
    <cellStyle name="常规 9 7 3 4 2" xfId="4727"/>
    <cellStyle name="常规 9 7 3 5" xfId="4728"/>
    <cellStyle name="常规 9 7 3 5 2" xfId="4729"/>
    <cellStyle name="常规 9 7 3 6" xfId="4730"/>
    <cellStyle name="常规 9 7 3 6 2" xfId="4731"/>
    <cellStyle name="常规 9 7 3 7" xfId="4732"/>
    <cellStyle name="常规 9 7 3 7 2" xfId="4733"/>
    <cellStyle name="常规 9 7 3 8" xfId="4734"/>
    <cellStyle name="常规 9 7 3 9" xfId="4735"/>
    <cellStyle name="常规 9 7 4" xfId="4736"/>
    <cellStyle name="常规 9 7 4 2" xfId="4737"/>
    <cellStyle name="常规 9 7 4 2 2" xfId="4738"/>
    <cellStyle name="常规 9 7 4 2 2 2" xfId="4739"/>
    <cellStyle name="常规 9 7 4 2 3" xfId="4740"/>
    <cellStyle name="常规 9 7 4 2 3 2" xfId="4741"/>
    <cellStyle name="常规 9 7 4 2 4" xfId="4742"/>
    <cellStyle name="常规 9 7 4 3" xfId="4743"/>
    <cellStyle name="常规 9 7 4 3 2" xfId="4744"/>
    <cellStyle name="常规 9 7 4 3 2 2" xfId="4745"/>
    <cellStyle name="常规 9 7 4 3 3" xfId="4746"/>
    <cellStyle name="常规 9 7 4 3 3 2" xfId="4747"/>
    <cellStyle name="常规 9 7 4 3 4" xfId="4748"/>
    <cellStyle name="常规 9 7 4 4" xfId="4749"/>
    <cellStyle name="常规 9 7 4 4 2" xfId="4750"/>
    <cellStyle name="常规 9 7 4 5" xfId="4751"/>
    <cellStyle name="常规 9 7 4 5 2" xfId="4752"/>
    <cellStyle name="常规 9 7 4 6" xfId="4753"/>
    <cellStyle name="常规 9 7 4 6 2" xfId="4754"/>
    <cellStyle name="常规 9 7 4 7" xfId="4755"/>
    <cellStyle name="常规 9 7 4 8" xfId="4756"/>
    <cellStyle name="常规 9 7 5" xfId="4757"/>
    <cellStyle name="常规 9 7 6" xfId="4758"/>
    <cellStyle name="常规 9 7 6 2" xfId="4759"/>
    <cellStyle name="常规 9 7 6 2 2" xfId="4760"/>
    <cellStyle name="常规 9 7 6 3" xfId="4761"/>
    <cellStyle name="常规 9 7 6 3 2" xfId="4762"/>
    <cellStyle name="常规 9 7 6 4" xfId="4763"/>
    <cellStyle name="常规 9 7 6 4 2" xfId="4764"/>
    <cellStyle name="常规 9 7 6 5" xfId="4765"/>
    <cellStyle name="常规 9 7 7" xfId="4766"/>
    <cellStyle name="常规 9 7 7 2" xfId="4767"/>
    <cellStyle name="常规 9 7 7 2 2" xfId="4768"/>
    <cellStyle name="常规 9 7 7 3" xfId="4769"/>
    <cellStyle name="常规 9 7 7 3 2" xfId="4770"/>
    <cellStyle name="常规 9 7 7 4" xfId="4771"/>
    <cellStyle name="常规 9 7 8" xfId="4772"/>
    <cellStyle name="常规 9 7 8 2" xfId="4773"/>
    <cellStyle name="常规 9 7 9" xfId="4774"/>
    <cellStyle name="常规 9 7 9 2" xfId="4775"/>
    <cellStyle name="常规 9 8" xfId="4776"/>
    <cellStyle name="常规 9 8 10" xfId="4777"/>
    <cellStyle name="常规 9 8 10 2" xfId="4778"/>
    <cellStyle name="常规 9 8 11" xfId="4779"/>
    <cellStyle name="常规 9 8 11 2" xfId="4780"/>
    <cellStyle name="常规 9 8 12" xfId="4781"/>
    <cellStyle name="常规 9 8 13" xfId="4782"/>
    <cellStyle name="常规 9 8 2" xfId="4783"/>
    <cellStyle name="常规 9 8 2 10" xfId="4784"/>
    <cellStyle name="常规 9 8 2 2" xfId="4785"/>
    <cellStyle name="常规 9 8 2 2 2" xfId="4786"/>
    <cellStyle name="常规 9 8 2 2 2 2" xfId="4787"/>
    <cellStyle name="常规 9 8 2 2 2 2 2" xfId="4788"/>
    <cellStyle name="常规 9 8 2 2 2 3" xfId="4789"/>
    <cellStyle name="常规 9 8 2 2 2 3 2" xfId="4790"/>
    <cellStyle name="常规 9 8 2 2 2 4" xfId="4791"/>
    <cellStyle name="常规 9 8 2 2 3" xfId="4792"/>
    <cellStyle name="常规 9 8 2 2 3 2" xfId="4793"/>
    <cellStyle name="常规 9 8 2 2 3 2 2" xfId="4794"/>
    <cellStyle name="常规 9 8 2 2 3 3" xfId="4795"/>
    <cellStyle name="常规 9 8 2 2 3 3 2" xfId="4796"/>
    <cellStyle name="常规 9 8 2 2 3 4" xfId="4797"/>
    <cellStyle name="常规 9 8 2 2 4" xfId="4798"/>
    <cellStyle name="常规 9 8 2 2 4 2" xfId="4799"/>
    <cellStyle name="常规 9 8 2 2 5" xfId="4800"/>
    <cellStyle name="常规 9 8 2 2 5 2" xfId="4801"/>
    <cellStyle name="常规 9 8 2 2 6" xfId="4802"/>
    <cellStyle name="常规 9 8 2 2 6 2" xfId="4803"/>
    <cellStyle name="常规 9 8 2 2 7" xfId="4804"/>
    <cellStyle name="常规 9 8 2 2 8" xfId="4805"/>
    <cellStyle name="常规 9 8 2 3" xfId="4806"/>
    <cellStyle name="常规 9 8 2 3 2" xfId="4807"/>
    <cellStyle name="常规 9 8 2 3 2 2" xfId="4808"/>
    <cellStyle name="常规 9 8 2 3 3" xfId="4809"/>
    <cellStyle name="常规 9 8 2 3 3 2" xfId="4810"/>
    <cellStyle name="常规 9 8 2 3 4" xfId="4811"/>
    <cellStyle name="常规 9 8 2 4" xfId="4812"/>
    <cellStyle name="常规 9 8 2 4 2" xfId="4813"/>
    <cellStyle name="常规 9 8 2 4 2 2" xfId="4814"/>
    <cellStyle name="常规 9 8 2 4 3" xfId="4815"/>
    <cellStyle name="常规 9 8 2 4 3 2" xfId="4816"/>
    <cellStyle name="常规 9 8 2 4 4" xfId="4817"/>
    <cellStyle name="常规 9 8 2 5" xfId="4818"/>
    <cellStyle name="常规 9 8 2 5 2" xfId="4819"/>
    <cellStyle name="常规 9 8 2 6" xfId="4820"/>
    <cellStyle name="常规 9 8 2 6 2" xfId="4821"/>
    <cellStyle name="常规 9 8 2 7" xfId="4822"/>
    <cellStyle name="常规 9 8 2 7 2" xfId="4823"/>
    <cellStyle name="常规 9 8 2 8" xfId="4824"/>
    <cellStyle name="常规 9 8 2 8 2" xfId="4825"/>
    <cellStyle name="常规 9 8 2 9" xfId="4826"/>
    <cellStyle name="常规 9 8 3" xfId="4827"/>
    <cellStyle name="常规 9 8 3 2" xfId="4828"/>
    <cellStyle name="常规 9 8 3 2 2" xfId="4829"/>
    <cellStyle name="常规 9 8 3 2 2 2" xfId="4830"/>
    <cellStyle name="常规 9 8 3 2 3" xfId="4831"/>
    <cellStyle name="常规 9 8 3 2 3 2" xfId="4832"/>
    <cellStyle name="常规 9 8 3 2 4" xfId="4833"/>
    <cellStyle name="常规 9 8 3 3" xfId="4834"/>
    <cellStyle name="常规 9 8 3 3 2" xfId="4835"/>
    <cellStyle name="常规 9 8 3 3 2 2" xfId="4836"/>
    <cellStyle name="常规 9 8 3 3 3" xfId="4837"/>
    <cellStyle name="常规 9 8 3 3 3 2" xfId="4838"/>
    <cellStyle name="常规 9 8 3 3 4" xfId="4839"/>
    <cellStyle name="常规 9 8 3 4" xfId="4840"/>
    <cellStyle name="常规 9 8 3 4 2" xfId="4841"/>
    <cellStyle name="常规 9 8 3 5" xfId="4842"/>
    <cellStyle name="常规 9 8 3 5 2" xfId="4843"/>
    <cellStyle name="常规 9 8 3 6" xfId="4844"/>
    <cellStyle name="常规 9 8 3 6 2" xfId="4845"/>
    <cellStyle name="常规 9 8 3 7" xfId="4846"/>
    <cellStyle name="常规 9 8 3 7 2" xfId="4847"/>
    <cellStyle name="常规 9 8 3 8" xfId="4848"/>
    <cellStyle name="常规 9 8 3 9" xfId="4849"/>
    <cellStyle name="常规 9 8 4" xfId="4850"/>
    <cellStyle name="常规 9 8 4 2" xfId="4851"/>
    <cellStyle name="常规 9 8 4 2 2" xfId="4852"/>
    <cellStyle name="常规 9 8 4 2 2 2" xfId="4853"/>
    <cellStyle name="常规 9 8 4 2 3" xfId="4854"/>
    <cellStyle name="常规 9 8 4 2 3 2" xfId="4855"/>
    <cellStyle name="常规 9 8 4 2 4" xfId="4856"/>
    <cellStyle name="常规 9 8 4 3" xfId="4857"/>
    <cellStyle name="常规 9 8 4 3 2" xfId="4858"/>
    <cellStyle name="常规 9 8 4 3 2 2" xfId="4859"/>
    <cellStyle name="常规 9 8 4 3 3" xfId="4860"/>
    <cellStyle name="常规 9 8 4 3 3 2" xfId="4861"/>
    <cellStyle name="常规 9 8 4 3 4" xfId="4862"/>
    <cellStyle name="常规 9 8 4 4" xfId="4863"/>
    <cellStyle name="常规 9 8 4 4 2" xfId="4864"/>
    <cellStyle name="常规 9 8 4 5" xfId="4865"/>
    <cellStyle name="常规 9 8 4 5 2" xfId="4866"/>
    <cellStyle name="常规 9 8 4 6" xfId="4867"/>
    <cellStyle name="常规 9 8 4 6 2" xfId="4868"/>
    <cellStyle name="常规 9 8 4 7" xfId="4869"/>
    <cellStyle name="常规 9 8 4 8" xfId="4870"/>
    <cellStyle name="常规 9 8 5" xfId="4871"/>
    <cellStyle name="常规 9 8 6" xfId="4872"/>
    <cellStyle name="常规 9 8 6 2" xfId="4873"/>
    <cellStyle name="常规 9 8 6 2 2" xfId="4874"/>
    <cellStyle name="常规 9 8 6 3" xfId="4875"/>
    <cellStyle name="常规 9 8 6 3 2" xfId="4876"/>
    <cellStyle name="常规 9 8 6 4" xfId="4877"/>
    <cellStyle name="常规 9 8 7" xfId="4878"/>
    <cellStyle name="常规 9 8 7 2" xfId="4879"/>
    <cellStyle name="常规 9 8 7 2 2" xfId="4880"/>
    <cellStyle name="常规 9 8 7 3" xfId="4881"/>
    <cellStyle name="常规 9 8 7 3 2" xfId="4882"/>
    <cellStyle name="常规 9 8 7 4" xfId="4883"/>
    <cellStyle name="常规 9 8 8" xfId="4884"/>
    <cellStyle name="常规 9 8 8 2" xfId="4885"/>
    <cellStyle name="常规 9 8 9" xfId="4886"/>
    <cellStyle name="常规 9 8 9 2" xfId="4887"/>
    <cellStyle name="常规 9 9" xfId="4888"/>
    <cellStyle name="常规 91" xfId="4889"/>
    <cellStyle name="常规 91 2" xfId="4890"/>
    <cellStyle name="常规 92" xfId="4891"/>
    <cellStyle name="常规 92 2" xfId="4892"/>
    <cellStyle name="常规 99" xfId="4893"/>
    <cellStyle name="常规 99 2" xfId="4894"/>
    <cellStyle name="常规_110509_2006-09-28 2" xfId="4895"/>
    <cellStyle name="超链接 2" xfId="4896"/>
    <cellStyle name="超链接 2 2" xfId="4897"/>
    <cellStyle name="超链接 3" xfId="4898"/>
    <cellStyle name="出力" xfId="4899"/>
    <cellStyle name="出力 2" xfId="4900"/>
    <cellStyle name="出力 3" xfId="4901"/>
    <cellStyle name="悪い" xfId="4902"/>
    <cellStyle name="輔色1" xfId="4903"/>
    <cellStyle name="輔色1 2" xfId="4904"/>
    <cellStyle name="輔色1 2 2" xfId="4905"/>
    <cellStyle name="輔色1 2 2 2" xfId="4906"/>
    <cellStyle name="輔色1 2 3" xfId="4907"/>
    <cellStyle name="輔色1 2 3 2" xfId="4908"/>
    <cellStyle name="輔色1 2 4" xfId="4909"/>
    <cellStyle name="輔色1 3" xfId="4910"/>
    <cellStyle name="輔色1 3 2" xfId="4911"/>
    <cellStyle name="輔色1 3 2 2" xfId="4912"/>
    <cellStyle name="輔色1 3 3" xfId="4913"/>
    <cellStyle name="輔色1 3 3 2" xfId="4914"/>
    <cellStyle name="輔色1 3 4" xfId="4915"/>
    <cellStyle name="輔色1 4" xfId="4916"/>
    <cellStyle name="輔色1 5" xfId="4917"/>
    <cellStyle name="輔色2" xfId="4918"/>
    <cellStyle name="輔色2 2" xfId="4919"/>
    <cellStyle name="輔色2 2 2" xfId="4920"/>
    <cellStyle name="輔色2 2 2 2" xfId="4921"/>
    <cellStyle name="輔色2 2 3" xfId="4922"/>
    <cellStyle name="輔色2 2 3 2" xfId="4923"/>
    <cellStyle name="輔色2 2 4" xfId="4924"/>
    <cellStyle name="輔色2 3" xfId="4925"/>
    <cellStyle name="輔色2 3 2" xfId="4926"/>
    <cellStyle name="輔色2 3 2 2" xfId="4927"/>
    <cellStyle name="輔色2 3 3" xfId="4928"/>
    <cellStyle name="輔色2 3 3 2" xfId="4929"/>
    <cellStyle name="輔色2 3 4" xfId="4930"/>
    <cellStyle name="輔色2 4" xfId="4931"/>
    <cellStyle name="輔色2 5" xfId="4932"/>
    <cellStyle name="輔色3" xfId="4933"/>
    <cellStyle name="輔色3 2" xfId="4934"/>
    <cellStyle name="輔色3 2 2" xfId="4935"/>
    <cellStyle name="輔色3 2 2 2" xfId="4936"/>
    <cellStyle name="輔色3 2 3" xfId="4937"/>
    <cellStyle name="輔色3 2 3 2" xfId="4938"/>
    <cellStyle name="輔色3 2 4" xfId="4939"/>
    <cellStyle name="輔色3 3" xfId="4940"/>
    <cellStyle name="輔色3 3 2" xfId="4941"/>
    <cellStyle name="輔色3 3 2 2" xfId="4942"/>
    <cellStyle name="輔色3 3 3" xfId="4943"/>
    <cellStyle name="輔色3 3 3 2" xfId="4944"/>
    <cellStyle name="輔色3 3 4" xfId="4945"/>
    <cellStyle name="輔色3 4" xfId="4946"/>
    <cellStyle name="輔色3 5" xfId="4947"/>
    <cellStyle name="輔色4" xfId="4948"/>
    <cellStyle name="輔色4 2" xfId="4949"/>
    <cellStyle name="輔色4 2 2" xfId="4950"/>
    <cellStyle name="輔色4 2 2 2" xfId="4951"/>
    <cellStyle name="輔色4 2 3" xfId="4952"/>
    <cellStyle name="輔色4 2 3 2" xfId="4953"/>
    <cellStyle name="輔色4 2 4" xfId="4954"/>
    <cellStyle name="輔色4 3" xfId="4955"/>
    <cellStyle name="輔色4 3 2" xfId="4956"/>
    <cellStyle name="輔色4 3 2 2" xfId="4957"/>
    <cellStyle name="輔色4 3 3" xfId="4958"/>
    <cellStyle name="輔色4 3 3 2" xfId="4959"/>
    <cellStyle name="輔色4 3 4" xfId="4960"/>
    <cellStyle name="輔色4 4" xfId="4961"/>
    <cellStyle name="輔色4 5" xfId="4962"/>
    <cellStyle name="輔色5" xfId="4963"/>
    <cellStyle name="輔色5 2" xfId="4964"/>
    <cellStyle name="輔色5 2 2" xfId="4965"/>
    <cellStyle name="輔色5 2 2 2" xfId="4966"/>
    <cellStyle name="輔色5 2 3" xfId="4967"/>
    <cellStyle name="輔色5 2 3 2" xfId="4968"/>
    <cellStyle name="輔色5 2 4" xfId="4969"/>
    <cellStyle name="輔色5 3" xfId="4970"/>
    <cellStyle name="輔色5 3 2" xfId="4971"/>
    <cellStyle name="輔色5 3 2 2" xfId="4972"/>
    <cellStyle name="輔色5 3 3" xfId="4973"/>
    <cellStyle name="輔色5 3 3 2" xfId="4974"/>
    <cellStyle name="輔色5 3 4" xfId="4975"/>
    <cellStyle name="輔色5 4" xfId="4976"/>
    <cellStyle name="輔色5 5" xfId="4977"/>
    <cellStyle name="輔色6" xfId="4978"/>
    <cellStyle name="輔色6 2" xfId="4979"/>
    <cellStyle name="輔色6 2 2" xfId="4980"/>
    <cellStyle name="輔色6 2 2 2" xfId="4981"/>
    <cellStyle name="輔色6 2 3" xfId="4982"/>
    <cellStyle name="輔色6 2 3 2" xfId="4983"/>
    <cellStyle name="輔色6 2 4" xfId="4984"/>
    <cellStyle name="輔色6 3" xfId="4985"/>
    <cellStyle name="輔色6 3 2" xfId="4986"/>
    <cellStyle name="輔色6 3 2 2" xfId="4987"/>
    <cellStyle name="輔色6 3 3" xfId="4988"/>
    <cellStyle name="輔色6 3 3 2" xfId="4989"/>
    <cellStyle name="輔色6 3 4" xfId="4990"/>
    <cellStyle name="輔色6 4" xfId="4991"/>
    <cellStyle name="輔色6 5" xfId="4992"/>
    <cellStyle name="好 2" xfId="4993"/>
    <cellStyle name="好 2 2" xfId="4994"/>
    <cellStyle name="好 2 2 2" xfId="4995"/>
    <cellStyle name="好 2 3" xfId="4996"/>
    <cellStyle name="好_10AW核价-润懋(35款已核，单耗未减)" xfId="4997"/>
    <cellStyle name="好_10AW核价-润懋(35款已核，单耗未减) 2" xfId="4998"/>
    <cellStyle name="好_10AW核价-润懋(35款已核，单耗未减) 2 2" xfId="4999"/>
    <cellStyle name="好_10AW核价-润懋(35款已核，单耗未减) 2 2 2" xfId="5000"/>
    <cellStyle name="好_10AW核价-润懋(35款已核，单耗未减) 2 3" xfId="5001"/>
    <cellStyle name="好_10AW核价-润懋(35款已核，单耗未减) 3" xfId="5002"/>
    <cellStyle name="好_10AW核价-润懋(35款已核，单耗未减) 3 2" xfId="5003"/>
    <cellStyle name="好_10AW核价-润懋(35款已核，单耗未减) 4" xfId="5004"/>
    <cellStyle name="好_10AW核价-润懋(35款已核，单耗未减) 4 2" xfId="5005"/>
    <cellStyle name="好_10AW核价-润懋(35款已核，单耗未减) 5" xfId="5006"/>
    <cellStyle name="好_10AW核价-润懋(35款已核，单耗未减) 5 2" xfId="5007"/>
    <cellStyle name="好_10AW核价-润懋(35款已核，单耗未减) 6" xfId="5008"/>
    <cellStyle name="好_10AW核价-润懋(35款已核，单耗未减) 7" xfId="5009"/>
    <cellStyle name="好_10AW润懋最终确定单价（16款未定）" xfId="5010"/>
    <cellStyle name="好_10AW润懋最终确定单价（16款未定） 2" xfId="5011"/>
    <cellStyle name="好_10AW润懋最终确定单价（16款未定） 2 2" xfId="5012"/>
    <cellStyle name="好_10AW润懋最终确定单价（16款未定） 2 2 2" xfId="5013"/>
    <cellStyle name="好_10AW润懋最终确定单价（16款未定） 2 3" xfId="5014"/>
    <cellStyle name="好_10AW润懋最终确定单价（16款未定） 3" xfId="5015"/>
    <cellStyle name="好_10AW润懋最终确定单价（16款未定） 3 2" xfId="5016"/>
    <cellStyle name="好_10AW润懋最终确定单价（16款未定） 4" xfId="5017"/>
    <cellStyle name="好_10AW润懋最终确定单价（16款未定） 4 2" xfId="5018"/>
    <cellStyle name="好_10AW润懋最终确定单价（16款未定） 5" xfId="5019"/>
    <cellStyle name="好_10AW润懋最终确定单价（16款未定） 5 2" xfId="5020"/>
    <cellStyle name="好_10AW润懋最终确定单价（16款未定） 6" xfId="5021"/>
    <cellStyle name="好_10AW润懋最终确定单价（16款未定） 7" xfId="5022"/>
    <cellStyle name="好_2011秋冬季生产放量表2-9(韩姐原始单)" xfId="5023"/>
    <cellStyle name="好_226" xfId="5024"/>
    <cellStyle name="好_226 2" xfId="5025"/>
    <cellStyle name="好_226 2 2" xfId="5026"/>
    <cellStyle name="好_226 2 2 2" xfId="5027"/>
    <cellStyle name="好_226 2 3" xfId="5028"/>
    <cellStyle name="好_226 2 3 2" xfId="5029"/>
    <cellStyle name="好_226 2 4" xfId="5030"/>
    <cellStyle name="好_226 2 4 2" xfId="5031"/>
    <cellStyle name="好_226 2 5" xfId="5032"/>
    <cellStyle name="好_226 2 5 2" xfId="5033"/>
    <cellStyle name="好_226 2 6" xfId="5034"/>
    <cellStyle name="好_226 2 7" xfId="5035"/>
    <cellStyle name="好_226 3" xfId="5036"/>
    <cellStyle name="好_226 3 2" xfId="5037"/>
    <cellStyle name="好_226 4" xfId="5038"/>
    <cellStyle name="好_226 4 2" xfId="5039"/>
    <cellStyle name="好_226 5" xfId="5040"/>
    <cellStyle name="好_226 5 2" xfId="5041"/>
    <cellStyle name="好_226 6" xfId="5042"/>
    <cellStyle name="好_226 6 2" xfId="5043"/>
    <cellStyle name="好_226 7" xfId="5044"/>
    <cellStyle name="好_226 7 2" xfId="5045"/>
    <cellStyle name="好_226 8" xfId="5046"/>
    <cellStyle name="好_226 9" xfId="5047"/>
    <cellStyle name="好_227" xfId="5048"/>
    <cellStyle name="好_227 2" xfId="5049"/>
    <cellStyle name="好_227 2 2" xfId="5050"/>
    <cellStyle name="好_227 2 2 2" xfId="5051"/>
    <cellStyle name="好_227 2 3" xfId="5052"/>
    <cellStyle name="好_227 2 3 2" xfId="5053"/>
    <cellStyle name="好_227 2 4" xfId="5054"/>
    <cellStyle name="好_227 2 4 2" xfId="5055"/>
    <cellStyle name="好_227 2 5" xfId="5056"/>
    <cellStyle name="好_227 2 5 2" xfId="5057"/>
    <cellStyle name="好_227 2 6" xfId="5058"/>
    <cellStyle name="好_227 2 7" xfId="5059"/>
    <cellStyle name="好_227 3" xfId="5060"/>
    <cellStyle name="好_227 3 2" xfId="5061"/>
    <cellStyle name="好_227 4" xfId="5062"/>
    <cellStyle name="好_227 4 2" xfId="5063"/>
    <cellStyle name="好_227 5" xfId="5064"/>
    <cellStyle name="好_227 5 2" xfId="5065"/>
    <cellStyle name="好_227 6" xfId="5066"/>
    <cellStyle name="好_227 6 2" xfId="5067"/>
    <cellStyle name="好_227 7" xfId="5068"/>
    <cellStyle name="好_227 7 2" xfId="5069"/>
    <cellStyle name="好_227 8" xfId="5070"/>
    <cellStyle name="好_227 9" xfId="5071"/>
    <cellStyle name="好_235" xfId="5072"/>
    <cellStyle name="好_235 2" xfId="5073"/>
    <cellStyle name="好_235 2 2" xfId="5074"/>
    <cellStyle name="好_235 2 2 2" xfId="5075"/>
    <cellStyle name="好_235 2 3" xfId="5076"/>
    <cellStyle name="好_235 2 3 2" xfId="5077"/>
    <cellStyle name="好_235 2 4" xfId="5078"/>
    <cellStyle name="好_235 2 4 2" xfId="5079"/>
    <cellStyle name="好_235 2 5" xfId="5080"/>
    <cellStyle name="好_235 2 5 2" xfId="5081"/>
    <cellStyle name="好_235 2 6" xfId="5082"/>
    <cellStyle name="好_235 2 7" xfId="5083"/>
    <cellStyle name="好_235 3" xfId="5084"/>
    <cellStyle name="好_235 3 2" xfId="5085"/>
    <cellStyle name="好_235 4" xfId="5086"/>
    <cellStyle name="好_235 4 2" xfId="5087"/>
    <cellStyle name="好_235 5" xfId="5088"/>
    <cellStyle name="好_235 5 2" xfId="5089"/>
    <cellStyle name="好_235 6" xfId="5090"/>
    <cellStyle name="好_235 6 2" xfId="5091"/>
    <cellStyle name="好_235 7" xfId="5092"/>
    <cellStyle name="好_235 7 2" xfId="5093"/>
    <cellStyle name="好_235 8" xfId="5094"/>
    <cellStyle name="好_235 9" xfId="5095"/>
    <cellStyle name="好_236" xfId="5096"/>
    <cellStyle name="好_236 2" xfId="5097"/>
    <cellStyle name="好_236 2 2" xfId="5098"/>
    <cellStyle name="好_236 2 2 2" xfId="5099"/>
    <cellStyle name="好_236 2 3" xfId="5100"/>
    <cellStyle name="好_236 2 3 2" xfId="5101"/>
    <cellStyle name="好_236 2 4" xfId="5102"/>
    <cellStyle name="好_236 2 4 2" xfId="5103"/>
    <cellStyle name="好_236 2 5" xfId="5104"/>
    <cellStyle name="好_236 2 5 2" xfId="5105"/>
    <cellStyle name="好_236 2 6" xfId="5106"/>
    <cellStyle name="好_236 2 7" xfId="5107"/>
    <cellStyle name="好_236 3" xfId="5108"/>
    <cellStyle name="好_236 3 2" xfId="5109"/>
    <cellStyle name="好_236 4" xfId="5110"/>
    <cellStyle name="好_236 4 2" xfId="5111"/>
    <cellStyle name="好_236 5" xfId="5112"/>
    <cellStyle name="好_236 5 2" xfId="5113"/>
    <cellStyle name="好_236 6" xfId="5114"/>
    <cellStyle name="好_236 6 2" xfId="5115"/>
    <cellStyle name="好_236 7" xfId="5116"/>
    <cellStyle name="好_236 7 2" xfId="5117"/>
    <cellStyle name="好_236 8" xfId="5118"/>
    <cellStyle name="好_236 9" xfId="5119"/>
    <cellStyle name="好_TADA2412女款梭织羽绒服" xfId="5120"/>
    <cellStyle name="好_TADA2412女款梭织羽绒服 2" xfId="5121"/>
    <cellStyle name="好_TADA2412女款梭织羽绒服 2 2" xfId="5122"/>
    <cellStyle name="好_TADA2412女款梭织羽绒服 2 2 2" xfId="5123"/>
    <cellStyle name="好_TADA2412女款梭织羽绒服 2 3" xfId="5124"/>
    <cellStyle name="好_TADA2412女款梭织羽绒服 2 3 2" xfId="5125"/>
    <cellStyle name="好_TADA2412女款梭织羽绒服 2 4" xfId="5126"/>
    <cellStyle name="好_TADA2412女款梭织羽绒服 3" xfId="5127"/>
    <cellStyle name="好_TADA2412女款梭织羽绒服 3 2" xfId="5128"/>
    <cellStyle name="好_TADA2412女款梭织羽绒服 3 2 2" xfId="5129"/>
    <cellStyle name="好_TADA2412女款梭织羽绒服 3 3" xfId="5130"/>
    <cellStyle name="好_TADA2412女款梭织羽绒服 3 3 2" xfId="5131"/>
    <cellStyle name="好_TADA2412女款梭织羽绒服 3 4" xfId="5132"/>
    <cellStyle name="好_TADA2412女款梭织羽绒服 4" xfId="5133"/>
    <cellStyle name="好_TADA2412女款梭织羽绒服 5" xfId="5134"/>
    <cellStyle name="好_TADA2415男款梭织羽绒服" xfId="5135"/>
    <cellStyle name="好_TADA2415男款梭织羽绒服 2" xfId="5136"/>
    <cellStyle name="好_TADA2415男款梭织羽绒服 2 2" xfId="5137"/>
    <cellStyle name="好_TADA2415男款梭织羽绒服 2 2 2" xfId="5138"/>
    <cellStyle name="好_TADA2415男款梭织羽绒服 2 3" xfId="5139"/>
    <cellStyle name="好_TADA2415男款梭织羽绒服 2 3 2" xfId="5140"/>
    <cellStyle name="好_TADA2415男款梭织羽绒服 2 4" xfId="5141"/>
    <cellStyle name="好_TADA2415男款梭织羽绒服 3" xfId="5142"/>
    <cellStyle name="好_TADA2415男款梭织羽绒服 3 2" xfId="5143"/>
    <cellStyle name="好_TADA2415男款梭织羽绒服 3 2 2" xfId="5144"/>
    <cellStyle name="好_TADA2415男款梭织羽绒服 3 3" xfId="5145"/>
    <cellStyle name="好_TADA2415男款梭织羽绒服 3 3 2" xfId="5146"/>
    <cellStyle name="好_TADA2415男款梭织羽绒服 3 4" xfId="5147"/>
    <cellStyle name="好_TADA2415男款梭织羽绒服 4" xfId="5148"/>
    <cellStyle name="好_TADA2415男款梭织羽绒服 5" xfId="5149"/>
    <cellStyle name="好_TAJA2423男梭织外套" xfId="5150"/>
    <cellStyle name="好_TAJA2423男梭织外套 2" xfId="5151"/>
    <cellStyle name="好_TAJA2423男梭织外套 2 2" xfId="5152"/>
    <cellStyle name="好_TAJA2423男梭织外套 2 2 2" xfId="5153"/>
    <cellStyle name="好_TAJA2423男梭织外套 2 3" xfId="5154"/>
    <cellStyle name="好_TAJA2423男梭织外套 2 3 2" xfId="5155"/>
    <cellStyle name="好_TAJA2423男梭织外套 2 4" xfId="5156"/>
    <cellStyle name="好_TAJA2423男梭织外套 3" xfId="5157"/>
    <cellStyle name="好_TAJA2423男梭织外套 3 2" xfId="5158"/>
    <cellStyle name="好_TAJA2423男梭织外套 3 2 2" xfId="5159"/>
    <cellStyle name="好_TAJA2423男梭织外套 3 3" xfId="5160"/>
    <cellStyle name="好_TAJA2423男梭织外套 3 3 2" xfId="5161"/>
    <cellStyle name="好_TAJA2423男梭织外套 3 4" xfId="5162"/>
    <cellStyle name="好_TAJA2423男梭织外套 4" xfId="5163"/>
    <cellStyle name="好_TAJA2423男梭织外套 5" xfId="5164"/>
    <cellStyle name="好_TAPA2436女长袖T" xfId="5165"/>
    <cellStyle name="好_TAPA2436女长袖T 2" xfId="5166"/>
    <cellStyle name="好_TAPA2436女长袖T 2 2" xfId="5167"/>
    <cellStyle name="好_TAPA2436女长袖T 2 2 2" xfId="5168"/>
    <cellStyle name="好_TAPA2436女长袖T 2 3" xfId="5169"/>
    <cellStyle name="好_TAPA2436女长袖T 2 3 2" xfId="5170"/>
    <cellStyle name="好_TAPA2436女长袖T 2 4" xfId="5171"/>
    <cellStyle name="好_TAPA2436女长袖T 3" xfId="5172"/>
    <cellStyle name="好_TAPA2436女长袖T 3 2" xfId="5173"/>
    <cellStyle name="好_TAPA2436女长袖T 3 2 2" xfId="5174"/>
    <cellStyle name="好_TAPA2436女长袖T 3 3" xfId="5175"/>
    <cellStyle name="好_TAPA2436女长袖T 3 3 2" xfId="5176"/>
    <cellStyle name="好_TAPA2436女长袖T 3 4" xfId="5177"/>
    <cellStyle name="好_TAPA2436女长袖T 4" xfId="5178"/>
    <cellStyle name="好_TAPA2436女长袖T 5" xfId="5179"/>
    <cellStyle name="好_TAPA2437男款长袖T" xfId="5180"/>
    <cellStyle name="好_TAPA2437男款长袖T 2" xfId="5181"/>
    <cellStyle name="好_TAPA2437男款长袖T 2 2" xfId="5182"/>
    <cellStyle name="好_TAPA2437男款长袖T 2 2 2" xfId="5183"/>
    <cellStyle name="好_TAPA2437男款长袖T 2 3" xfId="5184"/>
    <cellStyle name="好_TAPA2437男款长袖T 2 3 2" xfId="5185"/>
    <cellStyle name="好_TAPA2437男款长袖T 2 4" xfId="5186"/>
    <cellStyle name="好_TAPA2437男款长袖T 3" xfId="5187"/>
    <cellStyle name="好_TAPA2437男款长袖T 3 2" xfId="5188"/>
    <cellStyle name="好_TAPA2437男款长袖T 3 2 2" xfId="5189"/>
    <cellStyle name="好_TAPA2437男款长袖T 3 3" xfId="5190"/>
    <cellStyle name="好_TAPA2437男款长袖T 3 3 2" xfId="5191"/>
    <cellStyle name="好_TAPA2437男款长袖T 3 4" xfId="5192"/>
    <cellStyle name="好_TAPA2437男款长袖T 4" xfId="5193"/>
    <cellStyle name="好_TAPA2437男款长袖T 5" xfId="5194"/>
    <cellStyle name="好_TAVA2440女款羽绒背心" xfId="5195"/>
    <cellStyle name="好_TAVA2440女款羽绒背心 2" xfId="5196"/>
    <cellStyle name="好_TAVA2440女款羽绒背心 2 2" xfId="5197"/>
    <cellStyle name="好_TAVA2440女款羽绒背心 2 2 2" xfId="5198"/>
    <cellStyle name="好_TAVA2440女款羽绒背心 2 3" xfId="5199"/>
    <cellStyle name="好_TAVA2440女款羽绒背心 2 3 2" xfId="5200"/>
    <cellStyle name="好_TAVA2440女款羽绒背心 2 4" xfId="5201"/>
    <cellStyle name="好_TAVA2440女款羽绒背心 3" xfId="5202"/>
    <cellStyle name="好_TAVA2440女款羽绒背心 3 2" xfId="5203"/>
    <cellStyle name="好_TAVA2440女款羽绒背心 3 2 2" xfId="5204"/>
    <cellStyle name="好_TAVA2440女款羽绒背心 3 3" xfId="5205"/>
    <cellStyle name="好_TAVA2440女款羽绒背心 3 3 2" xfId="5206"/>
    <cellStyle name="好_TAVA2440女款羽绒背心 3 4" xfId="5207"/>
    <cellStyle name="好_TAVA2440女款羽绒背心 4" xfId="5208"/>
    <cellStyle name="好_TAVA2440女款羽绒背心 5" xfId="5209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5227"/>
    <cellStyle name="好_大田640一版报价xlsx" xfId="5228"/>
    <cellStyle name="好_大田641一版报价xlsx" xfId="5229"/>
    <cellStyle name="好_服装" xfId="5230"/>
    <cellStyle name="好_服装_1" xfId="5231"/>
    <cellStyle name="好_丽扬转出款2680" xfId="5232"/>
    <cellStyle name="好_丽扬转出款2680 2" xfId="5233"/>
    <cellStyle name="好_丽扬转出款2680 2 2" xfId="5234"/>
    <cellStyle name="好_丽扬转出款2680 2 2 2" xfId="5235"/>
    <cellStyle name="好_丽扬转出款2680 2 3" xfId="5236"/>
    <cellStyle name="好_丽扬转出款2680 2 3 2" xfId="5237"/>
    <cellStyle name="好_丽扬转出款2680 2 4" xfId="5238"/>
    <cellStyle name="好_丽扬转出款2680 2 4 2" xfId="5239"/>
    <cellStyle name="好_丽扬转出款2680 2 5" xfId="5240"/>
    <cellStyle name="好_丽扬转出款2680 2 5 2" xfId="5241"/>
    <cellStyle name="好_丽扬转出款2680 2 6" xfId="5242"/>
    <cellStyle name="好_丽扬转出款2680 2 7" xfId="5243"/>
    <cellStyle name="好_丽扬转出款2680 3" xfId="5244"/>
    <cellStyle name="好_丽扬转出款2680 3 2" xfId="5245"/>
    <cellStyle name="好_丽扬转出款2680 4" xfId="5246"/>
    <cellStyle name="好_丽扬转出款2680 4 2" xfId="5247"/>
    <cellStyle name="好_丽扬转出款2680 5" xfId="5248"/>
    <cellStyle name="好_丽扬转出款2680 5 2" xfId="5249"/>
    <cellStyle name="好_丽扬转出款2680 6" xfId="5250"/>
    <cellStyle name="好_丽扬转出款2680 6 2" xfId="5251"/>
    <cellStyle name="好_丽扬转出款2680 7" xfId="5252"/>
    <cellStyle name="好_丽扬转出款2680 7 2" xfId="5253"/>
    <cellStyle name="好_丽扬转出款2680 8" xfId="5254"/>
    <cellStyle name="好_丽扬转出款2680 9" xfId="5255"/>
    <cellStyle name="好_内件物料单" xfId="5256"/>
    <cellStyle name="好_内件物料单 2" xfId="5257"/>
    <cellStyle name="好_内件物料单 2 2" xfId="5258"/>
    <cellStyle name="好_内件物料单 3" xfId="5259"/>
    <cellStyle name="好_润懋转出款的物料工厂待定" xfId="5260"/>
    <cellStyle name="好_润懋转出款的物料工厂待定 2" xfId="5261"/>
    <cellStyle name="好_润懋转出款的物料工厂待定 2 2" xfId="5262"/>
    <cellStyle name="好_润懋转出款的物料工厂待定 2 2 2" xfId="5263"/>
    <cellStyle name="好_润懋转出款的物料工厂待定 2 3" xfId="5264"/>
    <cellStyle name="好_润懋转出款的物料工厂待定 3" xfId="5265"/>
    <cellStyle name="好_润懋转出款的物料工厂待定 3 2" xfId="5266"/>
    <cellStyle name="好_润懋转出款的物料工厂待定 4" xfId="5267"/>
    <cellStyle name="好_润懋转出款的物料工厂待定 4 2" xfId="5268"/>
    <cellStyle name="好_润懋转出款的物料工厂待定 5" xfId="5269"/>
    <cellStyle name="好_润懋转出款的物料工厂待定 5 2" xfId="5270"/>
    <cellStyle name="好_润懋转出款的物料工厂待定 6" xfId="5271"/>
    <cellStyle name="好_润懋转出款的物料工厂待定 7" xfId="5272"/>
    <cellStyle name="好_童装" xfId="5273"/>
    <cellStyle name="好_外件物料单" xfId="5274"/>
    <cellStyle name="好_外件物料单 2" xfId="5275"/>
    <cellStyle name="好_外件物料单 2 2" xfId="5276"/>
    <cellStyle name="好_外件物料单 3" xfId="5277"/>
    <cellStyle name="好_下单表" xfId="5278"/>
    <cellStyle name="好_鞋品" xfId="5279"/>
    <cellStyle name="好_鞋品_1" xfId="5280"/>
    <cellStyle name="好_装备" xfId="5281"/>
    <cellStyle name="合計" xfId="5282"/>
    <cellStyle name="合計 2" xfId="5283"/>
    <cellStyle name="合計 2 2" xfId="5284"/>
    <cellStyle name="合計 2 2 2" xfId="5285"/>
    <cellStyle name="合計 2 2 3" xfId="5286"/>
    <cellStyle name="合計 2 2 4" xfId="5287"/>
    <cellStyle name="合計 2 3" xfId="5288"/>
    <cellStyle name="合計 2 3 2" xfId="5289"/>
    <cellStyle name="合計 2 3 3" xfId="5290"/>
    <cellStyle name="合計 2 3 4" xfId="5291"/>
    <cellStyle name="合計 2 4" xfId="5292"/>
    <cellStyle name="合計 2 5" xfId="5293"/>
    <cellStyle name="合計 2 6" xfId="5294"/>
    <cellStyle name="合計 3" xfId="5295"/>
    <cellStyle name="合計 3 2" xfId="5296"/>
    <cellStyle name="合計 3 2 2" xfId="5297"/>
    <cellStyle name="合計 3 2 3" xfId="5298"/>
    <cellStyle name="合計 3 2 4" xfId="5299"/>
    <cellStyle name="合計 3 3" xfId="5300"/>
    <cellStyle name="合計 3 3 2" xfId="5301"/>
    <cellStyle name="合計 3 3 3" xfId="5302"/>
    <cellStyle name="合計 3 3 4" xfId="5303"/>
    <cellStyle name="合計 3 4" xfId="5304"/>
    <cellStyle name="合計 3 5" xfId="5305"/>
    <cellStyle name="合計 3 6" xfId="5306"/>
    <cellStyle name="合計 4" xfId="5307"/>
    <cellStyle name="合計 5" xfId="5308"/>
    <cellStyle name="合計 5 2" xfId="5309"/>
    <cellStyle name="合計 5 3" xfId="5310"/>
    <cellStyle name="合計 6" xfId="5311"/>
    <cellStyle name="合計 7" xfId="5312"/>
    <cellStyle name="桁区切り [0.00]_組曲プレゼン.xls" xfId="5313"/>
    <cellStyle name="桁区切り_組曲プレゼン.xls" xfId="5314"/>
    <cellStyle name="壞" xfId="5315"/>
    <cellStyle name="壞 2" xfId="5316"/>
    <cellStyle name="壞 2 2" xfId="5317"/>
    <cellStyle name="壞 2 2 2" xfId="5318"/>
    <cellStyle name="壞 2 3" xfId="5319"/>
    <cellStyle name="壞 2 3 2" xfId="5320"/>
    <cellStyle name="壞 2 4" xfId="5321"/>
    <cellStyle name="壞 3" xfId="5322"/>
    <cellStyle name="壞 3 2" xfId="5323"/>
    <cellStyle name="壞 3 2 2" xfId="5324"/>
    <cellStyle name="壞 3 3" xfId="5325"/>
    <cellStyle name="壞 3 3 2" xfId="5326"/>
    <cellStyle name="壞 3 4" xfId="5327"/>
    <cellStyle name="壞 4" xfId="5328"/>
    <cellStyle name="壞 5" xfId="5329"/>
    <cellStyle name="汇总 2" xfId="5330"/>
    <cellStyle name="汇总 2 2" xfId="5331"/>
    <cellStyle name="汇总 2 3" xfId="5332"/>
    <cellStyle name="汇总 2 4" xfId="5333"/>
    <cellStyle name="货币 2" xfId="5334"/>
    <cellStyle name="货币 2 2" xfId="5335"/>
    <cellStyle name="集計" xfId="5336"/>
    <cellStyle name="集計 2" xfId="5337"/>
    <cellStyle name="集計 3" xfId="5338"/>
    <cellStyle name="计算 2" xfId="5339"/>
    <cellStyle name="计算 2 2" xfId="5340"/>
    <cellStyle name="计算 2 3" xfId="5341"/>
    <cellStyle name="计算 2 4" xfId="5342"/>
    <cellStyle name="計算" xfId="5343"/>
    <cellStyle name="計算 2" xfId="5344"/>
    <cellStyle name="計算 3" xfId="5345"/>
    <cellStyle name="計算方式" xfId="5346"/>
    <cellStyle name="計算方式 2" xfId="5347"/>
    <cellStyle name="計算方式 2 2" xfId="5348"/>
    <cellStyle name="計算方式 2 2 2" xfId="5349"/>
    <cellStyle name="計算方式 2 2 3" xfId="5350"/>
    <cellStyle name="計算方式 2 2 4" xfId="5351"/>
    <cellStyle name="計算方式 2 3" xfId="5352"/>
    <cellStyle name="計算方式 2 3 2" xfId="5353"/>
    <cellStyle name="計算方式 2 3 3" xfId="5354"/>
    <cellStyle name="計算方式 2 3 4" xfId="5355"/>
    <cellStyle name="計算方式 2 4" xfId="5356"/>
    <cellStyle name="計算方式 2 5" xfId="5357"/>
    <cellStyle name="計算方式 2 6" xfId="5358"/>
    <cellStyle name="計算方式 3" xfId="5359"/>
    <cellStyle name="計算方式 3 2" xfId="5360"/>
    <cellStyle name="計算方式 3 2 2" xfId="5361"/>
    <cellStyle name="計算方式 3 2 3" xfId="5362"/>
    <cellStyle name="計算方式 3 2 4" xfId="5363"/>
    <cellStyle name="計算方式 3 3" xfId="5364"/>
    <cellStyle name="計算方式 3 3 2" xfId="5365"/>
    <cellStyle name="計算方式 3 3 3" xfId="5366"/>
    <cellStyle name="計算方式 3 3 4" xfId="5367"/>
    <cellStyle name="計算方式 3 4" xfId="5368"/>
    <cellStyle name="計算方式 3 5" xfId="5369"/>
    <cellStyle name="計算方式 3 6" xfId="5370"/>
    <cellStyle name="計算方式 4" xfId="5371"/>
    <cellStyle name="計算方式 5" xfId="5372"/>
    <cellStyle name="計算方式 5 2" xfId="5373"/>
    <cellStyle name="計算方式 5 3" xfId="5374"/>
    <cellStyle name="計算方式 6" xfId="5375"/>
    <cellStyle name="計算方式 7" xfId="5376"/>
    <cellStyle name="检查单元格 2" xfId="5377"/>
    <cellStyle name="检查单元格 2 2" xfId="5378"/>
    <cellStyle name="檢查儲存格" xfId="5379"/>
    <cellStyle name="檢查儲存格 2" xfId="5380"/>
    <cellStyle name="檢查儲存格 2 2" xfId="5381"/>
    <cellStyle name="檢查儲存格 2 2 2" xfId="5382"/>
    <cellStyle name="檢查儲存格 2 3" xfId="5383"/>
    <cellStyle name="檢查儲存格 2 3 2" xfId="5384"/>
    <cellStyle name="檢查儲存格 2 4" xfId="5385"/>
    <cellStyle name="檢查儲存格 3" xfId="5386"/>
    <cellStyle name="檢查儲存格 3 2" xfId="5387"/>
    <cellStyle name="檢查儲存格 3 2 2" xfId="5388"/>
    <cellStyle name="檢查儲存格 3 3" xfId="5389"/>
    <cellStyle name="檢查儲存格 3 3 2" xfId="5390"/>
    <cellStyle name="檢查儲存格 3 4" xfId="5391"/>
    <cellStyle name="檢查儲存格 4" xfId="5392"/>
    <cellStyle name="檢查儲存格 5" xfId="5393"/>
    <cellStyle name="見出し 1" xfId="5394"/>
    <cellStyle name="見出し 2" xfId="5395"/>
    <cellStyle name="見出し 3" xfId="5396"/>
    <cellStyle name="見出し 4" xfId="5397"/>
    <cellStyle name="解释性文本 2" xfId="5398"/>
    <cellStyle name="解释性文本 2 2" xfId="5399"/>
    <cellStyle name="警告文" xfId="5400"/>
    <cellStyle name="警告文本 2" xfId="5401"/>
    <cellStyle name="警告文本 2 2" xfId="5402"/>
    <cellStyle name="警告文字" xfId="5403"/>
    <cellStyle name="警告文字 2" xfId="5404"/>
    <cellStyle name="警告文字 2 2" xfId="5405"/>
    <cellStyle name="警告文字 2 2 2" xfId="5406"/>
    <cellStyle name="警告文字 2 3" xfId="5407"/>
    <cellStyle name="警告文字 2 3 2" xfId="5408"/>
    <cellStyle name="警告文字 2 4" xfId="5409"/>
    <cellStyle name="警告文字 3" xfId="5410"/>
    <cellStyle name="警告文字 3 2" xfId="5411"/>
    <cellStyle name="警告文字 3 2 2" xfId="5412"/>
    <cellStyle name="警告文字 3 3" xfId="5413"/>
    <cellStyle name="警告文字 3 3 2" xfId="5414"/>
    <cellStyle name="警告文字 3 4" xfId="5415"/>
    <cellStyle name="警告文字 4" xfId="5416"/>
    <cellStyle name="警告文字 5" xfId="5417"/>
    <cellStyle name="連結的儲存格" xfId="5418"/>
    <cellStyle name="連結的儲存格 2" xfId="5419"/>
    <cellStyle name="連結的儲存格 2 2" xfId="5420"/>
    <cellStyle name="連結的儲存格 2 2 2" xfId="5421"/>
    <cellStyle name="連結的儲存格 2 3" xfId="5422"/>
    <cellStyle name="連結的儲存格 2 3 2" xfId="5423"/>
    <cellStyle name="連結的儲存格 2 4" xfId="5424"/>
    <cellStyle name="連結的儲存格 3" xfId="5425"/>
    <cellStyle name="連結的儲存格 3 2" xfId="5426"/>
    <cellStyle name="連結的儲存格 3 2 2" xfId="5427"/>
    <cellStyle name="連結的儲存格 3 3" xfId="5428"/>
    <cellStyle name="連結的儲存格 3 3 2" xfId="5429"/>
    <cellStyle name="連結的儲存格 3 4" xfId="5430"/>
    <cellStyle name="連結的儲存格 4" xfId="5431"/>
    <cellStyle name="連結的儲存格 5" xfId="5432"/>
    <cellStyle name="链接单元格 2" xfId="5433"/>
    <cellStyle name="链接单元格 2 2" xfId="5434"/>
    <cellStyle name="良い" xfId="5435"/>
    <cellStyle name="千位分隔 2" xfId="5436"/>
    <cellStyle name="千位分隔 2 2" xfId="5437"/>
    <cellStyle name="千位分隔 2 3" xfId="5438"/>
    <cellStyle name="千位分隔 2 4" xfId="5439"/>
    <cellStyle name="千位分隔 3" xfId="5440"/>
    <cellStyle name="千位分隔[0] 2" xfId="5441"/>
    <cellStyle name="强调文字颜色 1 2" xfId="5442"/>
    <cellStyle name="强调文字颜色 1 2 2" xfId="5443"/>
    <cellStyle name="强调文字颜色 2 2" xfId="5444"/>
    <cellStyle name="强调文字颜色 2 2 2" xfId="5445"/>
    <cellStyle name="强调文字颜色 3 2" xfId="5446"/>
    <cellStyle name="强调文字颜色 3 2 2" xfId="5447"/>
    <cellStyle name="强调文字颜色 4 2" xfId="5448"/>
    <cellStyle name="强调文字颜色 4 2 2" xfId="5449"/>
    <cellStyle name="强调文字颜色 5 2" xfId="5450"/>
    <cellStyle name="强调文字颜色 5 2 2" xfId="5451"/>
    <cellStyle name="强调文字颜色 6 2" xfId="5452"/>
    <cellStyle name="强调文字颜色 6 2 2" xfId="5453"/>
    <cellStyle name="入力" xfId="5454"/>
    <cellStyle name="入力 2" xfId="5455"/>
    <cellStyle name="入力 3" xfId="5456"/>
    <cellStyle name="适中 2" xfId="5457"/>
    <cellStyle name="适中 2 2" xfId="5458"/>
    <cellStyle name="适中 3" xfId="5459"/>
    <cellStyle name="适中 3 2" xfId="5460"/>
    <cellStyle name="输出 2" xfId="5461"/>
    <cellStyle name="输出 2 2" xfId="5462"/>
    <cellStyle name="输出 2 3" xfId="5463"/>
    <cellStyle name="输出 2 4" xfId="5464"/>
    <cellStyle name="输入 2" xfId="5465"/>
    <cellStyle name="输入 2 2" xfId="5466"/>
    <cellStyle name="输入 2 3" xfId="5467"/>
    <cellStyle name="输入 2 4" xfId="5468"/>
    <cellStyle name="輸出" xfId="5469"/>
    <cellStyle name="輸出 2" xfId="5470"/>
    <cellStyle name="輸出 2 2" xfId="5471"/>
    <cellStyle name="輸出 2 2 2" xfId="5472"/>
    <cellStyle name="輸出 2 2 3" xfId="5473"/>
    <cellStyle name="輸出 2 2 4" xfId="5474"/>
    <cellStyle name="輸出 2 3" xfId="5475"/>
    <cellStyle name="輸出 2 3 2" xfId="5476"/>
    <cellStyle name="輸出 2 3 3" xfId="5477"/>
    <cellStyle name="輸出 2 3 4" xfId="5478"/>
    <cellStyle name="輸出 2 4" xfId="5479"/>
    <cellStyle name="輸出 2 5" xfId="5480"/>
    <cellStyle name="輸出 2 6" xfId="5481"/>
    <cellStyle name="輸出 3" xfId="5482"/>
    <cellStyle name="輸出 3 2" xfId="5483"/>
    <cellStyle name="輸出 3 2 2" xfId="5484"/>
    <cellStyle name="輸出 3 2 3" xfId="5485"/>
    <cellStyle name="輸出 3 2 4" xfId="5486"/>
    <cellStyle name="輸出 3 3" xfId="5487"/>
    <cellStyle name="輸出 3 3 2" xfId="5488"/>
    <cellStyle name="輸出 3 3 3" xfId="5489"/>
    <cellStyle name="輸出 3 3 4" xfId="5490"/>
    <cellStyle name="輸出 3 4" xfId="5491"/>
    <cellStyle name="輸出 3 5" xfId="5492"/>
    <cellStyle name="輸出 3 6" xfId="5493"/>
    <cellStyle name="輸出 4" xfId="5494"/>
    <cellStyle name="輸出 5" xfId="5495"/>
    <cellStyle name="輸出 5 2" xfId="5496"/>
    <cellStyle name="輸出 5 3" xfId="5497"/>
    <cellStyle name="輸出 6" xfId="5498"/>
    <cellStyle name="輸出 7" xfId="5499"/>
    <cellStyle name="輸入" xfId="5500"/>
    <cellStyle name="輸入 2" xfId="5501"/>
    <cellStyle name="輸入 2 2" xfId="5502"/>
    <cellStyle name="輸入 2 2 2" xfId="5503"/>
    <cellStyle name="輸入 2 2 3" xfId="5504"/>
    <cellStyle name="輸入 2 2 4" xfId="5505"/>
    <cellStyle name="輸入 2 3" xfId="5506"/>
    <cellStyle name="輸入 2 3 2" xfId="5507"/>
    <cellStyle name="輸入 2 3 3" xfId="5508"/>
    <cellStyle name="輸入 2 3 4" xfId="5509"/>
    <cellStyle name="輸入 2 4" xfId="5510"/>
    <cellStyle name="輸入 2 5" xfId="5511"/>
    <cellStyle name="輸入 2 6" xfId="5512"/>
    <cellStyle name="輸入 3" xfId="5513"/>
    <cellStyle name="輸入 3 2" xfId="5514"/>
    <cellStyle name="輸入 3 2 2" xfId="5515"/>
    <cellStyle name="輸入 3 2 3" xfId="5516"/>
    <cellStyle name="輸入 3 2 4" xfId="5517"/>
    <cellStyle name="輸入 3 3" xfId="5518"/>
    <cellStyle name="輸入 3 3 2" xfId="5519"/>
    <cellStyle name="輸入 3 3 3" xfId="5520"/>
    <cellStyle name="輸入 3 3 4" xfId="5521"/>
    <cellStyle name="輸入 3 4" xfId="5522"/>
    <cellStyle name="輸入 3 5" xfId="5523"/>
    <cellStyle name="輸入 3 6" xfId="5524"/>
    <cellStyle name="輸入 4" xfId="5525"/>
    <cellStyle name="輸入 5" xfId="5526"/>
    <cellStyle name="輸入 5 2" xfId="5527"/>
    <cellStyle name="輸入 5 3" xfId="5528"/>
    <cellStyle name="輸入 6" xfId="5529"/>
    <cellStyle name="輸入 7" xfId="5530"/>
    <cellStyle name="說明文字" xfId="5531"/>
    <cellStyle name="說明文字 2" xfId="5532"/>
    <cellStyle name="說明文字 2 2" xfId="5533"/>
    <cellStyle name="說明文字 2 2 2" xfId="5534"/>
    <cellStyle name="說明文字 2 3" xfId="5535"/>
    <cellStyle name="說明文字 2 3 2" xfId="5536"/>
    <cellStyle name="說明文字 2 4" xfId="5537"/>
    <cellStyle name="說明文字 3" xfId="5538"/>
    <cellStyle name="說明文字 3 2" xfId="5539"/>
    <cellStyle name="說明文字 3 2 2" xfId="5540"/>
    <cellStyle name="說明文字 3 3" xfId="5541"/>
    <cellStyle name="說明文字 3 3 2" xfId="5542"/>
    <cellStyle name="說明文字 3 4" xfId="5543"/>
    <cellStyle name="說明文字 4" xfId="5544"/>
    <cellStyle name="說明文字 5" xfId="5545"/>
    <cellStyle name="説明文" xfId="5546"/>
    <cellStyle name="通貨 [0.00]_組曲プレゼン.xls" xfId="5547"/>
    <cellStyle name="通貨_組曲プレゼン.xls" xfId="5548"/>
    <cellStyle name="样式 1" xfId="5549"/>
    <cellStyle name="样式 1 2" xfId="5550"/>
    <cellStyle name="样式 1 2 2" xfId="5551"/>
    <cellStyle name="样式 1 2 2 2" xfId="5552"/>
    <cellStyle name="样式 1 2 2 2 2" xfId="5553"/>
    <cellStyle name="样式 1 2 2 3" xfId="5554"/>
    <cellStyle name="样式 1 2 2 3 2" xfId="5555"/>
    <cellStyle name="样式 1 2 2 4" xfId="5556"/>
    <cellStyle name="样式 1 2 3" xfId="5557"/>
    <cellStyle name="样式 1 2 4" xfId="5558"/>
    <cellStyle name="样式 1 3" xfId="5559"/>
    <cellStyle name="样式 1 3 2" xfId="5560"/>
    <cellStyle name="样式 1 3 2 2" xfId="5561"/>
    <cellStyle name="样式 1 3 3" xfId="5562"/>
    <cellStyle name="样式 1 3 3 2" xfId="5563"/>
    <cellStyle name="样式 1 3 4" xfId="5564"/>
    <cellStyle name="样式 1 4" xfId="5565"/>
    <cellStyle name="样式 1 4 2" xfId="5566"/>
    <cellStyle name="样式 1 4 3" xfId="5567"/>
    <cellStyle name="样式 1 4 4" xfId="5568"/>
    <cellStyle name="样式 1 5" xfId="5569"/>
    <cellStyle name="样式 1 5 2" xfId="5570"/>
    <cellStyle name="样式 1 6" xfId="5571"/>
    <cellStyle name="样式 1 7" xfId="5572"/>
    <cellStyle name="樣式 1" xfId="5573"/>
    <cellStyle name="一般_212男 (2)" xfId="5574"/>
    <cellStyle name="中等" xfId="5575"/>
    <cellStyle name="中等 2" xfId="5576"/>
    <cellStyle name="中等 2 2" xfId="5577"/>
    <cellStyle name="中等 2 2 2" xfId="5578"/>
    <cellStyle name="中等 2 3" xfId="5579"/>
    <cellStyle name="中等 2 3 2" xfId="5580"/>
    <cellStyle name="中等 2 4" xfId="5581"/>
    <cellStyle name="中等 3" xfId="5582"/>
    <cellStyle name="中等 3 2" xfId="5583"/>
    <cellStyle name="中等 3 2 2" xfId="5584"/>
    <cellStyle name="中等 3 3" xfId="5585"/>
    <cellStyle name="中等 3 3 2" xfId="5586"/>
    <cellStyle name="中等 3 4" xfId="5587"/>
    <cellStyle name="中等 4" xfId="5588"/>
    <cellStyle name="中等 5" xfId="5589"/>
    <cellStyle name="注释 2" xfId="5590"/>
    <cellStyle name="注释 2 2" xfId="5591"/>
    <cellStyle name="注释 2 2 2" xfId="5592"/>
    <cellStyle name="注释 2 2 3" xfId="5593"/>
    <cellStyle name="注释 2 2 4" xfId="5594"/>
    <cellStyle name="注释 2 3" xfId="5595"/>
    <cellStyle name="注释 2 4" xfId="5596"/>
    <cellStyle name="注释 2 5" xfId="5597"/>
    <cellStyle name="표준_CB525WCB520CB521CB527 자재리스트_MATERIAL LIST GREEN LAMB GL550 GL551(BULK)" xfId="5598"/>
    <cellStyle name="S10" xfId="5599"/>
    <cellStyle name="常规_10AW核价-润懋(35款已核，单耗未减)" xfId="56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219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100584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100584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2009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193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9431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30099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200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3000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190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300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2382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4287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477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286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57225"/>
              <a:ext cx="390525" cy="66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19125"/>
              <a:ext cx="390525" cy="95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819150"/>
              <a:ext cx="400050" cy="38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477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2382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4287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409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90773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92583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90678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9258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9258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3622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409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2193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2028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693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9342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702945</xdr:colOff>
      <xdr:row>35</xdr:row>
      <xdr:rowOff>32385</xdr:rowOff>
    </xdr:from>
    <xdr:to>
      <xdr:col>4</xdr:col>
      <xdr:colOff>647065</xdr:colOff>
      <xdr:row>42</xdr:row>
      <xdr:rowOff>27305</xdr:rowOff>
    </xdr:to>
    <xdr:pic>
      <xdr:nvPicPr>
        <xdr:cNvPr id="6" name="图片 5" descr="35ed4bd60d2ce386fc8ed76ea6e39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7905" y="7366635"/>
          <a:ext cx="1529080" cy="1328420"/>
        </a:xfrm>
        <a:prstGeom prst="rect">
          <a:avLst/>
        </a:prstGeom>
      </xdr:spPr>
    </xdr:pic>
    <xdr:clientData/>
  </xdr:twoCellAnchor>
  <xdr:twoCellAnchor editAs="oneCell">
    <xdr:from>
      <xdr:col>4</xdr:col>
      <xdr:colOff>748665</xdr:colOff>
      <xdr:row>35</xdr:row>
      <xdr:rowOff>40005</xdr:rowOff>
    </xdr:from>
    <xdr:to>
      <xdr:col>6</xdr:col>
      <xdr:colOff>509270</xdr:colOff>
      <xdr:row>42</xdr:row>
      <xdr:rowOff>138430</xdr:rowOff>
    </xdr:to>
    <xdr:pic>
      <xdr:nvPicPr>
        <xdr:cNvPr id="7" name="图片 6" descr="01dd8332d0617fdc5ef7b912d4b1b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18585" y="7374255"/>
          <a:ext cx="1345565" cy="1431925"/>
        </a:xfrm>
        <a:prstGeom prst="rect">
          <a:avLst/>
        </a:prstGeom>
      </xdr:spPr>
    </xdr:pic>
    <xdr:clientData/>
  </xdr:twoCellAnchor>
  <xdr:twoCellAnchor editAs="oneCell">
    <xdr:from>
      <xdr:col>0</xdr:col>
      <xdr:colOff>777875</xdr:colOff>
      <xdr:row>35</xdr:row>
      <xdr:rowOff>32385</xdr:rowOff>
    </xdr:from>
    <xdr:to>
      <xdr:col>2</xdr:col>
      <xdr:colOff>638175</xdr:colOff>
      <xdr:row>42</xdr:row>
      <xdr:rowOff>78105</xdr:rowOff>
    </xdr:to>
    <xdr:pic>
      <xdr:nvPicPr>
        <xdr:cNvPr id="8" name="图片 7" descr="f9621c5bb2937a255d32cb15107ff7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7875" y="7366635"/>
          <a:ext cx="1445260" cy="1379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78422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65151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78422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7626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65055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7816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78014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54214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79919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54214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79919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56119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808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57072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7626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7626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65246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65151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83729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58024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81824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58024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83717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82764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85634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85634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85634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84682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83729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957072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958024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959929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959929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959929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257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088505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343025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70885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708850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709803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638425"/>
              <a:ext cx="779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2574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133600"/>
              <a:ext cx="6381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324100"/>
              <a:ext cx="63817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533650"/>
              <a:ext cx="6381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14550"/>
              <a:ext cx="3524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24100"/>
              <a:ext cx="3524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638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476500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1049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859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954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85950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95425"/>
              <a:ext cx="769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95425"/>
              <a:ext cx="6667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95425"/>
              <a:ext cx="34480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333875"/>
              <a:ext cx="3143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2574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4479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1049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324100"/>
              <a:ext cx="50292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219575"/>
              <a:ext cx="304800" cy="542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409825"/>
              <a:ext cx="77914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628900"/>
              <a:ext cx="6267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247900"/>
              <a:ext cx="63627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419350"/>
              <a:ext cx="7067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95425"/>
              <a:ext cx="6648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764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18" name="直接连接符 17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5" name="直接连接符 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" name="直接连接符 5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35300" y="1854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0447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40" name="直接连接符 39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44" name="直接连接符 43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67" name="直接连接符 66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8" name="直接连接符 67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69" name="直接连接符 68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84" name="直接连接符 83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85" name="直接连接符 84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2" name="直接连接符 11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34" name="直接连接符 33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5" name="直接连接符 3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36" name="直接连接符 35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3035300" y="1854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0" y="20447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66" name="直接连接符 65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70" name="直接连接符 69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93" name="直接连接符 92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94" name="直接连接符 93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95" name="直接连接符 9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110" name="直接连接符 109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111" name="直接连接符 110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505460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35300" y="18542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547370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8410" y="3263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293370</xdr:colOff>
      <xdr:row>10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20447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168275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32639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19" name="直接连接符 18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701675"/>
          <a:ext cx="139192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168275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41084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293370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3525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5</xdr:col>
      <xdr:colOff>168275</xdr:colOff>
      <xdr:row>19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38862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289560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044700"/>
          <a:ext cx="44716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5</xdr:col>
      <xdr:colOff>293370</xdr:colOff>
      <xdr:row>11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223520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152400</xdr:rowOff>
    </xdr:from>
    <xdr:to>
      <xdr:col>0</xdr:col>
      <xdr:colOff>1236345</xdr:colOff>
      <xdr:row>4</xdr:row>
      <xdr:rowOff>152400</xdr:rowOff>
    </xdr:to>
    <xdr:sp>
      <xdr:nvSpPr>
        <xdr:cNvPr id="44" name="直接连接符 43"/>
        <xdr:cNvSpPr>
          <a:spLocks noChangeShapeType="1"/>
        </xdr:cNvSpPr>
      </xdr:nvSpPr>
      <xdr:spPr>
        <a:xfrm>
          <a:off x="635" y="654050"/>
          <a:ext cx="1235710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45" name="直接连接符 44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>
      <xdr:nvSpPr>
        <xdr:cNvPr id="46" name="直接连接符 45"/>
        <xdr:cNvSpPr>
          <a:spLocks noChangeShapeType="1"/>
        </xdr:cNvSpPr>
      </xdr:nvSpPr>
      <xdr:spPr>
        <a:xfrm>
          <a:off x="0" y="901700"/>
          <a:ext cx="1391920" cy="190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168275</xdr:colOff>
      <xdr:row>23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0" y="4679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560705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1841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168275</xdr:colOff>
      <xdr:row>21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0" y="42989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61" name="直接连接符 60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62" name="直接连接符 61"/>
        <xdr:cNvCxnSpPr/>
      </xdr:nvCxnSpPr>
      <xdr:spPr>
        <a:xfrm>
          <a:off x="0" y="908050"/>
          <a:ext cx="1391920" cy="374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y\AppData\Local\Temp\360zip$Temp\360$0\&#36339;&#30721;&#26679;&#24847;&#35265;TAMMAM92540&#22899;&#24335;&#26053;&#34892;&#35044;202401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758款物料单"/>
      <sheetName val="工艺说明"/>
      <sheetName val="批版报告"/>
      <sheetName val="全码规格"/>
      <sheetName val="跳码样0124"/>
      <sheetName val="758二版核价单"/>
      <sheetName val="物料单"/>
      <sheetName val="物料单1015"/>
    </sheetNames>
    <sheetDataSet>
      <sheetData sheetId="0">
        <row r="4">
          <cell r="G4" t="str">
            <v>女式旅行长裤</v>
          </cell>
        </row>
        <row r="5">
          <cell r="G5" t="str">
            <v>TAMMAM92540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9" workbookViewId="0">
      <selection activeCell="D13" sqref="D13"/>
    </sheetView>
  </sheetViews>
  <sheetFormatPr defaultColWidth="11" defaultRowHeight="15" outlineLevelCol="1"/>
  <cols>
    <col min="1" max="1" width="5.5" customWidth="1"/>
    <col min="2" max="2" width="96.4" style="440" customWidth="1"/>
    <col min="3" max="3" width="10.1" customWidth="1"/>
  </cols>
  <sheetData>
    <row r="1" ht="21" customHeight="1" spans="1:2">
      <c r="A1" s="441"/>
      <c r="B1" s="442" t="s">
        <v>0</v>
      </c>
    </row>
    <row r="2" spans="1:2">
      <c r="A2" s="10">
        <v>1</v>
      </c>
      <c r="B2" s="443" t="s">
        <v>1</v>
      </c>
    </row>
    <row r="3" spans="1:2">
      <c r="A3" s="10">
        <v>2</v>
      </c>
      <c r="B3" s="443" t="s">
        <v>2</v>
      </c>
    </row>
    <row r="4" spans="1:2">
      <c r="A4" s="10">
        <v>3</v>
      </c>
      <c r="B4" s="443" t="s">
        <v>3</v>
      </c>
    </row>
    <row r="5" spans="1:2">
      <c r="A5" s="10">
        <v>4</v>
      </c>
      <c r="B5" s="443" t="s">
        <v>4</v>
      </c>
    </row>
    <row r="6" spans="1:2">
      <c r="A6" s="10">
        <v>5</v>
      </c>
      <c r="B6" s="443" t="s">
        <v>5</v>
      </c>
    </row>
    <row r="7" spans="1:2">
      <c r="A7" s="10">
        <v>6</v>
      </c>
      <c r="B7" s="443" t="s">
        <v>6</v>
      </c>
    </row>
    <row r="8" s="439" customFormat="1" customHeight="1" spans="1:2">
      <c r="A8" s="444">
        <v>7</v>
      </c>
      <c r="B8" s="445" t="s">
        <v>7</v>
      </c>
    </row>
    <row r="9" ht="18.9" customHeight="1" spans="1:2">
      <c r="A9" s="441"/>
      <c r="B9" s="446" t="s">
        <v>8</v>
      </c>
    </row>
    <row r="10" ht="15.9" customHeight="1" spans="1:2">
      <c r="A10" s="10">
        <v>1</v>
      </c>
      <c r="B10" s="447" t="s">
        <v>9</v>
      </c>
    </row>
    <row r="11" spans="1:2">
      <c r="A11" s="10">
        <v>2</v>
      </c>
      <c r="B11" s="443" t="s">
        <v>10</v>
      </c>
    </row>
    <row r="12" spans="1:2">
      <c r="A12" s="10">
        <v>3</v>
      </c>
      <c r="B12" s="445" t="s">
        <v>11</v>
      </c>
    </row>
    <row r="13" spans="1:2">
      <c r="A13" s="10">
        <v>4</v>
      </c>
      <c r="B13" s="443" t="s">
        <v>12</v>
      </c>
    </row>
    <row r="14" spans="1:2">
      <c r="A14" s="10">
        <v>5</v>
      </c>
      <c r="B14" s="443" t="s">
        <v>13</v>
      </c>
    </row>
    <row r="15" spans="1:2">
      <c r="A15" s="10">
        <v>6</v>
      </c>
      <c r="B15" s="443" t="s">
        <v>14</v>
      </c>
    </row>
    <row r="16" spans="1:2">
      <c r="A16" s="10">
        <v>7</v>
      </c>
      <c r="B16" s="443" t="s">
        <v>15</v>
      </c>
    </row>
    <row r="17" spans="1:2">
      <c r="A17" s="10">
        <v>8</v>
      </c>
      <c r="B17" s="443" t="s">
        <v>16</v>
      </c>
    </row>
    <row r="18" spans="1:2">
      <c r="A18" s="10">
        <v>9</v>
      </c>
      <c r="B18" s="443" t="s">
        <v>17</v>
      </c>
    </row>
    <row r="19" spans="1:2">
      <c r="A19" s="10"/>
      <c r="B19" s="443"/>
    </row>
    <row r="20" ht="21" spans="1:2">
      <c r="A20" s="441"/>
      <c r="B20" s="442" t="s">
        <v>18</v>
      </c>
    </row>
    <row r="21" spans="1:2">
      <c r="A21" s="10">
        <v>1</v>
      </c>
      <c r="B21" s="448" t="s">
        <v>19</v>
      </c>
    </row>
    <row r="22" spans="1:2">
      <c r="A22" s="10">
        <v>2</v>
      </c>
      <c r="B22" s="443" t="s">
        <v>20</v>
      </c>
    </row>
    <row r="23" spans="1:2">
      <c r="A23" s="10">
        <v>3</v>
      </c>
      <c r="B23" s="443" t="s">
        <v>21</v>
      </c>
    </row>
    <row r="24" spans="1:2">
      <c r="A24" s="10">
        <v>4</v>
      </c>
      <c r="B24" s="443" t="s">
        <v>22</v>
      </c>
    </row>
    <row r="25" spans="1:2">
      <c r="A25" s="10">
        <v>5</v>
      </c>
      <c r="B25" s="443" t="s">
        <v>23</v>
      </c>
    </row>
    <row r="26" spans="1:2">
      <c r="A26" s="10">
        <v>6</v>
      </c>
      <c r="B26" s="443" t="s">
        <v>24</v>
      </c>
    </row>
    <row r="27" spans="1:2">
      <c r="A27" s="10">
        <v>7</v>
      </c>
      <c r="B27" s="443" t="s">
        <v>25</v>
      </c>
    </row>
    <row r="28" spans="1:2">
      <c r="A28" s="10">
        <v>8</v>
      </c>
      <c r="B28" s="443" t="s">
        <v>26</v>
      </c>
    </row>
    <row r="29" spans="1:2">
      <c r="A29" s="10"/>
      <c r="B29" s="443"/>
    </row>
    <row r="30" ht="21" spans="1:2">
      <c r="A30" s="441"/>
      <c r="B30" s="442" t="s">
        <v>27</v>
      </c>
    </row>
    <row r="31" spans="1:2">
      <c r="A31" s="10">
        <v>1</v>
      </c>
      <c r="B31" s="448" t="s">
        <v>28</v>
      </c>
    </row>
    <row r="32" spans="1:2">
      <c r="A32" s="10">
        <v>2</v>
      </c>
      <c r="B32" s="443" t="s">
        <v>29</v>
      </c>
    </row>
    <row r="33" spans="1:2">
      <c r="A33" s="10">
        <v>3</v>
      </c>
      <c r="B33" s="443" t="s">
        <v>30</v>
      </c>
    </row>
    <row r="34" spans="1:2">
      <c r="A34" s="10">
        <v>4</v>
      </c>
      <c r="B34" s="443" t="s">
        <v>31</v>
      </c>
    </row>
    <row r="35" spans="1:2">
      <c r="A35" s="10">
        <v>5</v>
      </c>
      <c r="B35" s="443" t="s">
        <v>32</v>
      </c>
    </row>
    <row r="36" spans="1:2">
      <c r="A36" s="10">
        <v>6</v>
      </c>
      <c r="B36" s="443" t="s">
        <v>33</v>
      </c>
    </row>
    <row r="37" spans="1:2">
      <c r="A37" s="10">
        <v>7</v>
      </c>
      <c r="B37" s="443" t="s">
        <v>34</v>
      </c>
    </row>
    <row r="38" spans="1:2">
      <c r="A38" s="10"/>
      <c r="B38" s="443"/>
    </row>
    <row r="40" spans="1:2">
      <c r="A40" s="449" t="s">
        <v>35</v>
      </c>
      <c r="B40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A10" sqref="A10"/>
    </sheetView>
  </sheetViews>
  <sheetFormatPr defaultColWidth="9" defaultRowHeight="1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70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7.5" spans="1:13">
      <c r="A1" s="3" t="s">
        <v>314</v>
      </c>
      <c r="B1" s="3"/>
      <c r="C1" s="3"/>
      <c r="D1" s="3"/>
      <c r="E1" s="3"/>
      <c r="F1" s="3"/>
      <c r="G1" s="71"/>
      <c r="H1" s="71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315</v>
      </c>
      <c r="H2" s="4"/>
      <c r="I2" s="4" t="s">
        <v>316</v>
      </c>
      <c r="J2" s="4"/>
      <c r="K2" s="6" t="s">
        <v>317</v>
      </c>
      <c r="L2" s="89" t="s">
        <v>318</v>
      </c>
      <c r="M2" s="22" t="s">
        <v>319</v>
      </c>
    </row>
    <row r="3" s="1" customFormat="1" ht="16.5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90"/>
      <c r="M3" s="23"/>
    </row>
    <row r="4" ht="16.5" spans="1:13">
      <c r="A4" s="10">
        <v>1</v>
      </c>
      <c r="B4" s="40" t="s">
        <v>305</v>
      </c>
      <c r="C4" s="72" t="s">
        <v>308</v>
      </c>
      <c r="D4" s="452" t="s">
        <v>304</v>
      </c>
      <c r="E4" s="74" t="s">
        <v>116</v>
      </c>
      <c r="F4" s="29" t="s">
        <v>64</v>
      </c>
      <c r="G4" s="75"/>
      <c r="H4" s="76">
        <v>0.01</v>
      </c>
      <c r="I4" s="76">
        <v>0.012</v>
      </c>
      <c r="J4" s="76">
        <v>0.01</v>
      </c>
      <c r="K4" s="91">
        <f>SUM(G4:J4)</f>
        <v>0.032</v>
      </c>
      <c r="L4" s="9" t="s">
        <v>68</v>
      </c>
      <c r="M4" s="65" t="s">
        <v>322</v>
      </c>
    </row>
    <row r="5" ht="16.5" spans="1:13">
      <c r="A5" s="10">
        <v>2</v>
      </c>
      <c r="B5" s="40" t="s">
        <v>305</v>
      </c>
      <c r="C5" s="72" t="s">
        <v>308</v>
      </c>
      <c r="D5" s="452" t="s">
        <v>304</v>
      </c>
      <c r="E5" s="74" t="s">
        <v>116</v>
      </c>
      <c r="F5" s="29" t="s">
        <v>64</v>
      </c>
      <c r="G5" s="75"/>
      <c r="H5" s="76">
        <v>0.008</v>
      </c>
      <c r="I5" s="76">
        <v>0.01</v>
      </c>
      <c r="J5" s="76">
        <v>0.008</v>
      </c>
      <c r="K5" s="91">
        <f>SUM(G5:J5)</f>
        <v>0.026</v>
      </c>
      <c r="L5" s="9" t="s">
        <v>68</v>
      </c>
      <c r="M5" s="65" t="s">
        <v>322</v>
      </c>
    </row>
    <row r="6" ht="16.5" spans="1:13">
      <c r="A6" s="10">
        <v>3</v>
      </c>
      <c r="B6" s="40" t="s">
        <v>305</v>
      </c>
      <c r="C6" s="72" t="s">
        <v>311</v>
      </c>
      <c r="D6" s="452" t="s">
        <v>304</v>
      </c>
      <c r="E6" s="74" t="s">
        <v>323</v>
      </c>
      <c r="F6" s="29" t="s">
        <v>64</v>
      </c>
      <c r="G6" s="75"/>
      <c r="H6" s="76">
        <v>0.01</v>
      </c>
      <c r="I6" s="76">
        <v>0.009</v>
      </c>
      <c r="J6" s="76">
        <v>0.01</v>
      </c>
      <c r="K6" s="91">
        <f>SUM(G6:J6)</f>
        <v>0.029</v>
      </c>
      <c r="L6" s="9" t="s">
        <v>68</v>
      </c>
      <c r="M6" s="65" t="s">
        <v>322</v>
      </c>
    </row>
    <row r="7" ht="16.5" spans="1:13">
      <c r="A7" s="10">
        <v>4</v>
      </c>
      <c r="B7" s="40" t="s">
        <v>305</v>
      </c>
      <c r="C7" s="72" t="s">
        <v>324</v>
      </c>
      <c r="D7" s="452" t="s">
        <v>304</v>
      </c>
      <c r="E7" s="74" t="s">
        <v>323</v>
      </c>
      <c r="F7" s="29" t="s">
        <v>64</v>
      </c>
      <c r="G7" s="75"/>
      <c r="H7" s="76">
        <v>0.011</v>
      </c>
      <c r="I7" s="76">
        <v>0.01</v>
      </c>
      <c r="J7" s="76">
        <v>0.009</v>
      </c>
      <c r="K7" s="91">
        <f>SUM(G7:J7)</f>
        <v>0.03</v>
      </c>
      <c r="L7" s="9" t="s">
        <v>68</v>
      </c>
      <c r="M7" s="65" t="s">
        <v>322</v>
      </c>
    </row>
    <row r="8" ht="16.5" spans="1:13">
      <c r="A8" s="10">
        <v>5</v>
      </c>
      <c r="B8" s="40" t="s">
        <v>305</v>
      </c>
      <c r="C8" s="72" t="s">
        <v>310</v>
      </c>
      <c r="D8" s="452" t="s">
        <v>304</v>
      </c>
      <c r="E8" s="74" t="s">
        <v>325</v>
      </c>
      <c r="F8" s="29" t="s">
        <v>64</v>
      </c>
      <c r="G8" s="75"/>
      <c r="H8" s="76">
        <v>0.012</v>
      </c>
      <c r="I8" s="76">
        <v>0.009</v>
      </c>
      <c r="J8" s="76">
        <v>0.01</v>
      </c>
      <c r="K8" s="91">
        <f>SUM(G8:J8)</f>
        <v>0.031</v>
      </c>
      <c r="L8" s="9" t="s">
        <v>68</v>
      </c>
      <c r="M8" s="65" t="s">
        <v>322</v>
      </c>
    </row>
    <row r="9" ht="16.5" spans="1:13">
      <c r="A9" s="10">
        <v>6</v>
      </c>
      <c r="B9" s="40" t="s">
        <v>305</v>
      </c>
      <c r="C9" s="72" t="s">
        <v>310</v>
      </c>
      <c r="D9" s="452" t="s">
        <v>304</v>
      </c>
      <c r="E9" s="77" t="s">
        <v>325</v>
      </c>
      <c r="F9" s="29" t="s">
        <v>64</v>
      </c>
      <c r="G9" s="76"/>
      <c r="H9" s="76">
        <v>0.013</v>
      </c>
      <c r="I9" s="76">
        <v>0.01</v>
      </c>
      <c r="J9" s="76">
        <v>0.008</v>
      </c>
      <c r="K9" s="91">
        <v>0.031</v>
      </c>
      <c r="L9" s="9" t="s">
        <v>68</v>
      </c>
      <c r="M9" s="65" t="s">
        <v>322</v>
      </c>
    </row>
    <row r="10" spans="1:13">
      <c r="A10" s="10"/>
      <c r="B10" s="40"/>
      <c r="C10" s="72"/>
      <c r="D10" s="78"/>
      <c r="E10" s="79"/>
      <c r="F10" s="29"/>
      <c r="G10" s="76"/>
      <c r="H10" s="76"/>
      <c r="I10" s="76"/>
      <c r="J10" s="76"/>
      <c r="K10" s="91"/>
      <c r="L10" s="9"/>
      <c r="M10" s="65"/>
    </row>
    <row r="11" spans="1:13">
      <c r="A11" s="10"/>
      <c r="B11" s="40"/>
      <c r="C11" s="9"/>
      <c r="D11" s="78"/>
      <c r="E11" s="79"/>
      <c r="F11" s="29"/>
      <c r="G11" s="76"/>
      <c r="H11" s="76"/>
      <c r="I11" s="76"/>
      <c r="J11" s="76"/>
      <c r="K11" s="91"/>
      <c r="L11" s="9"/>
      <c r="M11" s="65"/>
    </row>
    <row r="12" spans="1:13">
      <c r="A12" s="10"/>
      <c r="B12" s="40"/>
      <c r="C12" s="9"/>
      <c r="D12" s="78"/>
      <c r="E12" s="79"/>
      <c r="F12" s="29"/>
      <c r="G12" s="76"/>
      <c r="H12" s="76"/>
      <c r="I12" s="76"/>
      <c r="J12" s="76"/>
      <c r="K12" s="91"/>
      <c r="L12" s="9"/>
      <c r="M12" s="65"/>
    </row>
    <row r="13" spans="1:13">
      <c r="A13" s="10"/>
      <c r="B13" s="40"/>
      <c r="C13" s="9"/>
      <c r="D13" s="78"/>
      <c r="E13" s="79"/>
      <c r="F13" s="29"/>
      <c r="G13" s="76"/>
      <c r="H13" s="76"/>
      <c r="I13" s="76"/>
      <c r="J13" s="76"/>
      <c r="K13" s="91"/>
      <c r="L13" s="9"/>
      <c r="M13" s="65"/>
    </row>
    <row r="14" spans="1:13">
      <c r="A14" s="10"/>
      <c r="B14" s="40"/>
      <c r="C14" s="9"/>
      <c r="D14" s="78"/>
      <c r="E14" s="80"/>
      <c r="F14" s="29"/>
      <c r="G14" s="76"/>
      <c r="H14" s="76"/>
      <c r="I14" s="76"/>
      <c r="J14" s="76"/>
      <c r="K14" s="91"/>
      <c r="L14" s="9"/>
      <c r="M14" s="65"/>
    </row>
    <row r="15" spans="1:13">
      <c r="A15" s="10"/>
      <c r="B15" s="40"/>
      <c r="C15" s="9"/>
      <c r="D15" s="78"/>
      <c r="E15" s="80"/>
      <c r="F15" s="29"/>
      <c r="G15" s="76"/>
      <c r="H15" s="76"/>
      <c r="I15" s="76"/>
      <c r="J15" s="76"/>
      <c r="K15" s="91"/>
      <c r="L15" s="9"/>
      <c r="M15" s="65"/>
    </row>
    <row r="16" spans="1:13">
      <c r="A16" s="10"/>
      <c r="B16" s="40"/>
      <c r="C16" s="9"/>
      <c r="D16" s="78"/>
      <c r="E16" s="80"/>
      <c r="F16" s="29"/>
      <c r="G16" s="76"/>
      <c r="H16" s="76"/>
      <c r="I16" s="76"/>
      <c r="J16" s="76"/>
      <c r="K16" s="91"/>
      <c r="L16" s="9"/>
      <c r="M16" s="65"/>
    </row>
    <row r="17" spans="1:13">
      <c r="A17" s="10"/>
      <c r="B17" s="40"/>
      <c r="C17" s="72"/>
      <c r="D17" s="78"/>
      <c r="E17" s="80"/>
      <c r="F17" s="29"/>
      <c r="G17" s="76"/>
      <c r="H17" s="76"/>
      <c r="I17" s="76"/>
      <c r="J17" s="76"/>
      <c r="K17" s="91"/>
      <c r="L17" s="9"/>
      <c r="M17" s="65"/>
    </row>
    <row r="18" spans="1:13">
      <c r="A18" s="10"/>
      <c r="B18" s="40"/>
      <c r="C18" s="72"/>
      <c r="D18" s="81"/>
      <c r="E18" s="80"/>
      <c r="F18" s="29"/>
      <c r="G18" s="76"/>
      <c r="H18" s="76"/>
      <c r="I18" s="76"/>
      <c r="J18" s="76"/>
      <c r="K18" s="91"/>
      <c r="L18" s="9"/>
      <c r="M18" s="65"/>
    </row>
    <row r="19" spans="1:13">
      <c r="A19" s="10"/>
      <c r="B19" s="10"/>
      <c r="C19" s="10"/>
      <c r="D19" s="82"/>
      <c r="E19" s="83"/>
      <c r="F19" s="29"/>
      <c r="G19" s="84"/>
      <c r="H19" s="84"/>
      <c r="I19" s="10"/>
      <c r="J19" s="10"/>
      <c r="K19" s="10"/>
      <c r="L19" s="10"/>
      <c r="M19" s="10"/>
    </row>
    <row r="20" spans="1:13">
      <c r="A20" s="10"/>
      <c r="B20" s="10"/>
      <c r="C20" s="10"/>
      <c r="D20" s="82"/>
      <c r="E20" s="10"/>
      <c r="F20" s="10"/>
      <c r="G20" s="84"/>
      <c r="H20" s="84"/>
      <c r="I20" s="10"/>
      <c r="J20" s="10"/>
      <c r="K20" s="10"/>
      <c r="L20" s="10"/>
      <c r="M20" s="10"/>
    </row>
    <row r="21" s="2" customFormat="1" ht="17.5" spans="1:13">
      <c r="A21" s="85">
        <v>45381</v>
      </c>
      <c r="B21" s="17"/>
      <c r="C21" s="17"/>
      <c r="D21" s="17"/>
      <c r="E21" s="18"/>
      <c r="F21" s="19"/>
      <c r="G21" s="86"/>
      <c r="H21" s="87" t="s">
        <v>326</v>
      </c>
      <c r="I21" s="17"/>
      <c r="J21" s="17"/>
      <c r="K21" s="18"/>
      <c r="L21" s="92"/>
      <c r="M21" s="25"/>
    </row>
    <row r="22" spans="1:13">
      <c r="A22" s="88" t="s">
        <v>327</v>
      </c>
      <c r="B22" s="88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opLeftCell="A4" workbookViewId="0">
      <selection activeCell="J9" sqref="J9"/>
    </sheetView>
  </sheetViews>
  <sheetFormatPr defaultColWidth="9" defaultRowHeight="15"/>
  <sheetData>
    <row r="1" ht="27.5" spans="1:20">
      <c r="A1" s="43" t="s">
        <v>328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67"/>
      <c r="T1" s="68"/>
    </row>
    <row r="2" ht="27.5" spans="1:20">
      <c r="A2" s="44" t="s">
        <v>329</v>
      </c>
      <c r="B2" s="44" t="s">
        <v>292</v>
      </c>
      <c r="C2" s="44" t="s">
        <v>288</v>
      </c>
      <c r="D2" s="44" t="s">
        <v>289</v>
      </c>
      <c r="E2" s="44" t="s">
        <v>290</v>
      </c>
      <c r="F2" s="44" t="s">
        <v>291</v>
      </c>
      <c r="G2" s="44" t="s">
        <v>330</v>
      </c>
      <c r="H2" s="44"/>
      <c r="I2" s="44"/>
      <c r="J2" s="44" t="s">
        <v>331</v>
      </c>
      <c r="K2" s="44"/>
      <c r="L2" s="44"/>
      <c r="M2" s="44" t="s">
        <v>332</v>
      </c>
      <c r="N2" s="44"/>
      <c r="O2" s="44"/>
      <c r="P2" s="44" t="s">
        <v>333</v>
      </c>
      <c r="Q2" s="44"/>
      <c r="R2" s="44"/>
      <c r="S2" s="67"/>
      <c r="T2" s="68"/>
    </row>
    <row r="3" ht="27.5" spans="1:20">
      <c r="A3" s="44"/>
      <c r="B3" s="44"/>
      <c r="C3" s="44"/>
      <c r="D3" s="44"/>
      <c r="E3" s="44"/>
      <c r="F3" s="44"/>
      <c r="G3" s="44" t="s">
        <v>334</v>
      </c>
      <c r="H3" s="44" t="s">
        <v>69</v>
      </c>
      <c r="I3" s="44" t="s">
        <v>292</v>
      </c>
      <c r="J3" s="44" t="s">
        <v>334</v>
      </c>
      <c r="K3" s="44" t="s">
        <v>69</v>
      </c>
      <c r="L3" s="44" t="s">
        <v>292</v>
      </c>
      <c r="M3" s="44" t="s">
        <v>334</v>
      </c>
      <c r="N3" s="44" t="s">
        <v>69</v>
      </c>
      <c r="O3" s="44" t="s">
        <v>292</v>
      </c>
      <c r="P3" s="44" t="s">
        <v>334</v>
      </c>
      <c r="Q3" s="44" t="s">
        <v>69</v>
      </c>
      <c r="R3" s="44" t="s">
        <v>292</v>
      </c>
      <c r="S3" s="44" t="s">
        <v>335</v>
      </c>
      <c r="T3" s="68"/>
    </row>
    <row r="4" ht="38" customHeight="1" spans="1:20">
      <c r="A4" s="45" t="s">
        <v>336</v>
      </c>
      <c r="B4" s="46" t="s">
        <v>305</v>
      </c>
      <c r="C4" s="47"/>
      <c r="D4" s="453" t="s">
        <v>304</v>
      </c>
      <c r="E4" s="45" t="s">
        <v>116</v>
      </c>
      <c r="F4" s="49" t="s">
        <v>64</v>
      </c>
      <c r="G4" s="454" t="s">
        <v>304</v>
      </c>
      <c r="H4" s="51" t="s">
        <v>337</v>
      </c>
      <c r="I4" s="65" t="s">
        <v>305</v>
      </c>
      <c r="J4" s="454" t="s">
        <v>338</v>
      </c>
      <c r="K4" s="51" t="s">
        <v>339</v>
      </c>
      <c r="L4" s="65" t="s">
        <v>340</v>
      </c>
      <c r="M4" s="454" t="s">
        <v>341</v>
      </c>
      <c r="N4" s="51" t="s">
        <v>342</v>
      </c>
      <c r="O4" s="65" t="s">
        <v>343</v>
      </c>
      <c r="P4" s="454" t="s">
        <v>344</v>
      </c>
      <c r="Q4" s="455" t="s">
        <v>345</v>
      </c>
      <c r="R4" s="65" t="s">
        <v>346</v>
      </c>
      <c r="S4" s="65" t="s">
        <v>96</v>
      </c>
      <c r="T4" s="68"/>
    </row>
    <row r="5" ht="27.5" spans="1:20">
      <c r="A5" s="52"/>
      <c r="B5" s="53"/>
      <c r="C5" s="47"/>
      <c r="D5" s="54"/>
      <c r="E5" s="52"/>
      <c r="F5" s="55"/>
      <c r="G5" s="44" t="s">
        <v>347</v>
      </c>
      <c r="H5" s="44"/>
      <c r="I5" s="44"/>
      <c r="J5" s="44" t="s">
        <v>348</v>
      </c>
      <c r="K5" s="44"/>
      <c r="L5" s="44"/>
      <c r="M5" s="44" t="s">
        <v>349</v>
      </c>
      <c r="N5" s="44"/>
      <c r="O5" s="44"/>
      <c r="P5" s="44" t="s">
        <v>350</v>
      </c>
      <c r="Q5" s="44"/>
      <c r="R5" s="44"/>
      <c r="S5" s="65"/>
      <c r="T5" s="68"/>
    </row>
    <row r="6" ht="27.5" spans="1:20">
      <c r="A6" s="52"/>
      <c r="B6" s="53"/>
      <c r="C6" s="47"/>
      <c r="D6" s="54"/>
      <c r="E6" s="52"/>
      <c r="F6" s="55"/>
      <c r="G6" s="44" t="s">
        <v>334</v>
      </c>
      <c r="H6" s="44" t="s">
        <v>69</v>
      </c>
      <c r="I6" s="44" t="s">
        <v>292</v>
      </c>
      <c r="J6" s="44" t="s">
        <v>334</v>
      </c>
      <c r="K6" s="44" t="s">
        <v>69</v>
      </c>
      <c r="L6" s="44" t="s">
        <v>292</v>
      </c>
      <c r="M6" s="44" t="s">
        <v>334</v>
      </c>
      <c r="N6" s="44" t="s">
        <v>69</v>
      </c>
      <c r="O6" s="44" t="s">
        <v>292</v>
      </c>
      <c r="P6" s="44" t="s">
        <v>334</v>
      </c>
      <c r="Q6" s="44" t="s">
        <v>69</v>
      </c>
      <c r="R6" s="44" t="s">
        <v>292</v>
      </c>
      <c r="S6" s="65"/>
      <c r="T6" s="68"/>
    </row>
    <row r="7" ht="53" customHeight="1" spans="1:20">
      <c r="A7" s="52"/>
      <c r="B7" s="53"/>
      <c r="C7" s="47"/>
      <c r="D7" s="54"/>
      <c r="E7" s="52"/>
      <c r="F7" s="55"/>
      <c r="G7" s="454" t="s">
        <v>351</v>
      </c>
      <c r="H7" s="455" t="s">
        <v>352</v>
      </c>
      <c r="I7" s="65" t="s">
        <v>353</v>
      </c>
      <c r="J7" s="454" t="s">
        <v>354</v>
      </c>
      <c r="K7" s="455" t="s">
        <v>355</v>
      </c>
      <c r="L7" s="65" t="s">
        <v>356</v>
      </c>
      <c r="M7" s="454" t="s">
        <v>357</v>
      </c>
      <c r="N7" s="455" t="s">
        <v>358</v>
      </c>
      <c r="O7" s="65" t="s">
        <v>359</v>
      </c>
      <c r="P7" s="50"/>
      <c r="Q7" s="51" t="s">
        <v>360</v>
      </c>
      <c r="R7" s="65" t="s">
        <v>361</v>
      </c>
      <c r="S7" s="65" t="s">
        <v>96</v>
      </c>
      <c r="T7" s="68"/>
    </row>
    <row r="8" ht="27.5" spans="1:20">
      <c r="A8" s="52"/>
      <c r="B8" s="53"/>
      <c r="C8" s="47"/>
      <c r="D8" s="54"/>
      <c r="E8" s="52"/>
      <c r="F8" s="55"/>
      <c r="G8" s="44" t="s">
        <v>362</v>
      </c>
      <c r="H8" s="44"/>
      <c r="I8" s="44"/>
      <c r="J8" s="44" t="s">
        <v>363</v>
      </c>
      <c r="K8" s="44"/>
      <c r="L8" s="44"/>
      <c r="M8" s="44" t="s">
        <v>364</v>
      </c>
      <c r="N8" s="44"/>
      <c r="O8" s="44"/>
      <c r="P8" s="44" t="s">
        <v>365</v>
      </c>
      <c r="Q8" s="44"/>
      <c r="R8" s="44"/>
      <c r="S8" s="65"/>
      <c r="T8" s="68"/>
    </row>
    <row r="9" ht="27.5" spans="1:20">
      <c r="A9" s="52"/>
      <c r="B9" s="53"/>
      <c r="C9" s="47"/>
      <c r="D9" s="54"/>
      <c r="E9" s="52"/>
      <c r="F9" s="55"/>
      <c r="G9" s="44" t="s">
        <v>334</v>
      </c>
      <c r="H9" s="44" t="s">
        <v>69</v>
      </c>
      <c r="I9" s="44" t="s">
        <v>292</v>
      </c>
      <c r="J9" s="44" t="s">
        <v>334</v>
      </c>
      <c r="K9" s="44" t="s">
        <v>69</v>
      </c>
      <c r="L9" s="44" t="s">
        <v>292</v>
      </c>
      <c r="M9" s="44" t="s">
        <v>334</v>
      </c>
      <c r="N9" s="44" t="s">
        <v>69</v>
      </c>
      <c r="O9" s="44" t="s">
        <v>292</v>
      </c>
      <c r="P9" s="44" t="s">
        <v>334</v>
      </c>
      <c r="Q9" s="44" t="s">
        <v>69</v>
      </c>
      <c r="R9" s="44" t="s">
        <v>292</v>
      </c>
      <c r="S9" s="65"/>
      <c r="T9" s="68"/>
    </row>
    <row r="10" ht="51" customHeight="1" spans="1:20">
      <c r="A10" s="56"/>
      <c r="B10" s="57"/>
      <c r="C10" s="47"/>
      <c r="D10" s="58"/>
      <c r="E10" s="56"/>
      <c r="F10" s="59"/>
      <c r="G10" s="50" t="s">
        <v>366</v>
      </c>
      <c r="H10" s="51" t="s">
        <v>367</v>
      </c>
      <c r="I10" s="65" t="s">
        <v>368</v>
      </c>
      <c r="J10" s="50" t="s">
        <v>369</v>
      </c>
      <c r="K10" s="51" t="s">
        <v>370</v>
      </c>
      <c r="L10" s="65" t="s">
        <v>371</v>
      </c>
      <c r="M10" s="50" t="s">
        <v>372</v>
      </c>
      <c r="N10" s="51" t="s">
        <v>373</v>
      </c>
      <c r="O10" s="65" t="s">
        <v>371</v>
      </c>
      <c r="P10" s="454" t="s">
        <v>374</v>
      </c>
      <c r="Q10" s="51" t="s">
        <v>375</v>
      </c>
      <c r="R10" s="65" t="s">
        <v>376</v>
      </c>
      <c r="S10" s="65" t="s">
        <v>96</v>
      </c>
      <c r="T10" s="68"/>
    </row>
    <row r="11" ht="27.5" spans="1:20">
      <c r="A11" s="45" t="s">
        <v>336</v>
      </c>
      <c r="B11" s="60" t="s">
        <v>305</v>
      </c>
      <c r="C11" s="47"/>
      <c r="D11" s="453" t="s">
        <v>304</v>
      </c>
      <c r="E11" s="45" t="s">
        <v>191</v>
      </c>
      <c r="F11" s="49" t="s">
        <v>64</v>
      </c>
      <c r="G11" s="44" t="s">
        <v>334</v>
      </c>
      <c r="H11" s="44" t="s">
        <v>69</v>
      </c>
      <c r="I11" s="44" t="s">
        <v>292</v>
      </c>
      <c r="J11" s="44" t="s">
        <v>334</v>
      </c>
      <c r="K11" s="44" t="s">
        <v>69</v>
      </c>
      <c r="L11" s="44" t="s">
        <v>292</v>
      </c>
      <c r="M11" s="44" t="s">
        <v>334</v>
      </c>
      <c r="N11" s="44" t="s">
        <v>69</v>
      </c>
      <c r="O11" s="44" t="s">
        <v>292</v>
      </c>
      <c r="P11" s="44" t="s">
        <v>334</v>
      </c>
      <c r="Q11" s="44" t="s">
        <v>69</v>
      </c>
      <c r="R11" s="44" t="s">
        <v>292</v>
      </c>
      <c r="S11" s="44" t="s">
        <v>335</v>
      </c>
      <c r="T11" s="68"/>
    </row>
    <row r="12" ht="48" customHeight="1" spans="1:20">
      <c r="A12" s="52"/>
      <c r="B12" s="60"/>
      <c r="C12" s="47"/>
      <c r="D12" s="54"/>
      <c r="E12" s="52"/>
      <c r="F12" s="55"/>
      <c r="G12" s="454" t="s">
        <v>304</v>
      </c>
      <c r="H12" s="51" t="s">
        <v>337</v>
      </c>
      <c r="I12" s="65" t="s">
        <v>305</v>
      </c>
      <c r="J12" s="454" t="s">
        <v>338</v>
      </c>
      <c r="K12" s="51" t="s">
        <v>339</v>
      </c>
      <c r="L12" s="65" t="s">
        <v>340</v>
      </c>
      <c r="M12" s="454" t="s">
        <v>341</v>
      </c>
      <c r="N12" s="51" t="s">
        <v>342</v>
      </c>
      <c r="O12" s="65" t="s">
        <v>343</v>
      </c>
      <c r="P12" s="454" t="s">
        <v>344</v>
      </c>
      <c r="Q12" s="455" t="s">
        <v>345</v>
      </c>
      <c r="R12" s="65" t="s">
        <v>346</v>
      </c>
      <c r="S12" s="65" t="s">
        <v>96</v>
      </c>
      <c r="T12" s="68"/>
    </row>
    <row r="13" ht="27.5" spans="1:20">
      <c r="A13" s="52"/>
      <c r="B13" s="60"/>
      <c r="C13" s="47"/>
      <c r="D13" s="54"/>
      <c r="E13" s="52"/>
      <c r="F13" s="55"/>
      <c r="G13" s="44" t="s">
        <v>347</v>
      </c>
      <c r="H13" s="44"/>
      <c r="I13" s="44"/>
      <c r="J13" s="44" t="s">
        <v>348</v>
      </c>
      <c r="K13" s="44"/>
      <c r="L13" s="44"/>
      <c r="M13" s="44" t="s">
        <v>349</v>
      </c>
      <c r="N13" s="44"/>
      <c r="O13" s="44"/>
      <c r="P13" s="44" t="s">
        <v>350</v>
      </c>
      <c r="Q13" s="44"/>
      <c r="R13" s="44"/>
      <c r="S13" s="65"/>
      <c r="T13" s="68"/>
    </row>
    <row r="14" ht="27.5" spans="1:20">
      <c r="A14" s="52"/>
      <c r="B14" s="60"/>
      <c r="C14" s="47"/>
      <c r="D14" s="54"/>
      <c r="E14" s="52"/>
      <c r="F14" s="55"/>
      <c r="G14" s="44" t="s">
        <v>334</v>
      </c>
      <c r="H14" s="44" t="s">
        <v>69</v>
      </c>
      <c r="I14" s="44" t="s">
        <v>292</v>
      </c>
      <c r="J14" s="44" t="s">
        <v>334</v>
      </c>
      <c r="K14" s="44" t="s">
        <v>69</v>
      </c>
      <c r="L14" s="44" t="s">
        <v>292</v>
      </c>
      <c r="M14" s="44" t="s">
        <v>334</v>
      </c>
      <c r="N14" s="44" t="s">
        <v>69</v>
      </c>
      <c r="O14" s="44" t="s">
        <v>292</v>
      </c>
      <c r="P14" s="44" t="s">
        <v>334</v>
      </c>
      <c r="Q14" s="44" t="s">
        <v>69</v>
      </c>
      <c r="R14" s="44" t="s">
        <v>292</v>
      </c>
      <c r="S14" s="65"/>
      <c r="T14" s="68"/>
    </row>
    <row r="15" ht="47" customHeight="1" spans="1:20">
      <c r="A15" s="52"/>
      <c r="B15" s="60"/>
      <c r="C15" s="47"/>
      <c r="D15" s="54"/>
      <c r="E15" s="52"/>
      <c r="F15" s="55"/>
      <c r="G15" s="454" t="s">
        <v>351</v>
      </c>
      <c r="H15" s="455" t="s">
        <v>352</v>
      </c>
      <c r="I15" s="65" t="s">
        <v>356</v>
      </c>
      <c r="J15" s="454" t="s">
        <v>354</v>
      </c>
      <c r="K15" s="455" t="s">
        <v>355</v>
      </c>
      <c r="L15" s="65" t="s">
        <v>356</v>
      </c>
      <c r="M15" s="454" t="s">
        <v>357</v>
      </c>
      <c r="N15" s="455" t="s">
        <v>358</v>
      </c>
      <c r="O15" s="65" t="s">
        <v>359</v>
      </c>
      <c r="P15" s="50"/>
      <c r="Q15" s="51" t="s">
        <v>360</v>
      </c>
      <c r="R15" s="65" t="s">
        <v>361</v>
      </c>
      <c r="S15" s="65" t="s">
        <v>96</v>
      </c>
      <c r="T15" s="68"/>
    </row>
    <row r="16" ht="27.5" spans="1:20">
      <c r="A16" s="52"/>
      <c r="B16" s="60"/>
      <c r="C16" s="47"/>
      <c r="D16" s="54"/>
      <c r="E16" s="52"/>
      <c r="F16" s="55"/>
      <c r="G16" s="44" t="s">
        <v>362</v>
      </c>
      <c r="H16" s="44"/>
      <c r="I16" s="44"/>
      <c r="J16" s="44" t="s">
        <v>363</v>
      </c>
      <c r="K16" s="44"/>
      <c r="L16" s="44"/>
      <c r="M16" s="44" t="s">
        <v>364</v>
      </c>
      <c r="N16" s="44"/>
      <c r="O16" s="44"/>
      <c r="P16" s="44" t="s">
        <v>365</v>
      </c>
      <c r="Q16" s="44"/>
      <c r="R16" s="44"/>
      <c r="S16" s="65"/>
      <c r="T16" s="68"/>
    </row>
    <row r="17" ht="27.5" spans="1:20">
      <c r="A17" s="52"/>
      <c r="B17" s="60"/>
      <c r="C17" s="47"/>
      <c r="D17" s="54"/>
      <c r="E17" s="52"/>
      <c r="F17" s="55"/>
      <c r="G17" s="44" t="s">
        <v>334</v>
      </c>
      <c r="H17" s="44" t="s">
        <v>69</v>
      </c>
      <c r="I17" s="44" t="s">
        <v>292</v>
      </c>
      <c r="J17" s="44" t="s">
        <v>334</v>
      </c>
      <c r="K17" s="44" t="s">
        <v>69</v>
      </c>
      <c r="L17" s="44" t="s">
        <v>292</v>
      </c>
      <c r="M17" s="44" t="s">
        <v>334</v>
      </c>
      <c r="N17" s="44" t="s">
        <v>69</v>
      </c>
      <c r="O17" s="44" t="s">
        <v>292</v>
      </c>
      <c r="P17" s="44" t="s">
        <v>334</v>
      </c>
      <c r="Q17" s="44" t="s">
        <v>69</v>
      </c>
      <c r="R17" s="44" t="s">
        <v>292</v>
      </c>
      <c r="S17" s="65"/>
      <c r="T17" s="68"/>
    </row>
    <row r="18" ht="60" customHeight="1" spans="1:20">
      <c r="A18" s="56"/>
      <c r="B18" s="60"/>
      <c r="C18" s="47"/>
      <c r="D18" s="58"/>
      <c r="E18" s="56"/>
      <c r="F18" s="59"/>
      <c r="G18" s="50" t="s">
        <v>366</v>
      </c>
      <c r="H18" s="51" t="s">
        <v>377</v>
      </c>
      <c r="I18" s="65" t="s">
        <v>368</v>
      </c>
      <c r="J18" s="50" t="s">
        <v>369</v>
      </c>
      <c r="K18" s="51" t="s">
        <v>370</v>
      </c>
      <c r="L18" s="65" t="s">
        <v>371</v>
      </c>
      <c r="M18" s="50" t="s">
        <v>372</v>
      </c>
      <c r="N18" s="51" t="s">
        <v>373</v>
      </c>
      <c r="O18" s="65" t="s">
        <v>371</v>
      </c>
      <c r="P18" s="454" t="s">
        <v>374</v>
      </c>
      <c r="Q18" s="51" t="s">
        <v>375</v>
      </c>
      <c r="R18" s="65" t="s">
        <v>376</v>
      </c>
      <c r="S18" s="65" t="s">
        <v>96</v>
      </c>
      <c r="T18" s="68"/>
    </row>
    <row r="19" ht="27.5" spans="1:20">
      <c r="A19" s="45" t="s">
        <v>336</v>
      </c>
      <c r="B19" s="60" t="s">
        <v>305</v>
      </c>
      <c r="C19" s="47"/>
      <c r="D19" s="453" t="s">
        <v>304</v>
      </c>
      <c r="E19" s="45" t="s">
        <v>119</v>
      </c>
      <c r="F19" s="49" t="s">
        <v>64</v>
      </c>
      <c r="G19" s="44" t="s">
        <v>334</v>
      </c>
      <c r="H19" s="44" t="s">
        <v>69</v>
      </c>
      <c r="I19" s="44" t="s">
        <v>292</v>
      </c>
      <c r="J19" s="44" t="s">
        <v>334</v>
      </c>
      <c r="K19" s="44" t="s">
        <v>69</v>
      </c>
      <c r="L19" s="44" t="s">
        <v>292</v>
      </c>
      <c r="M19" s="44" t="s">
        <v>334</v>
      </c>
      <c r="N19" s="44" t="s">
        <v>69</v>
      </c>
      <c r="O19" s="44" t="s">
        <v>292</v>
      </c>
      <c r="P19" s="44" t="s">
        <v>334</v>
      </c>
      <c r="Q19" s="44" t="s">
        <v>69</v>
      </c>
      <c r="R19" s="44" t="s">
        <v>292</v>
      </c>
      <c r="S19" s="44" t="s">
        <v>335</v>
      </c>
      <c r="T19" s="68"/>
    </row>
    <row r="20" ht="40" customHeight="1" spans="1:20">
      <c r="A20" s="52"/>
      <c r="B20" s="60"/>
      <c r="C20" s="47"/>
      <c r="D20" s="54"/>
      <c r="E20" s="52"/>
      <c r="F20" s="55"/>
      <c r="G20" s="454" t="s">
        <v>304</v>
      </c>
      <c r="H20" s="51" t="s">
        <v>337</v>
      </c>
      <c r="I20" s="65" t="s">
        <v>305</v>
      </c>
      <c r="J20" s="454" t="s">
        <v>338</v>
      </c>
      <c r="K20" s="51" t="s">
        <v>339</v>
      </c>
      <c r="L20" s="65" t="s">
        <v>340</v>
      </c>
      <c r="M20" s="454" t="s">
        <v>341</v>
      </c>
      <c r="N20" s="51" t="s">
        <v>342</v>
      </c>
      <c r="O20" s="65" t="s">
        <v>343</v>
      </c>
      <c r="P20" s="454" t="s">
        <v>344</v>
      </c>
      <c r="Q20" s="455" t="s">
        <v>345</v>
      </c>
      <c r="R20" s="65" t="s">
        <v>346</v>
      </c>
      <c r="S20" s="65" t="s">
        <v>96</v>
      </c>
      <c r="T20" s="68"/>
    </row>
    <row r="21" ht="27.5" spans="1:20">
      <c r="A21" s="52"/>
      <c r="B21" s="60"/>
      <c r="C21" s="47"/>
      <c r="D21" s="54"/>
      <c r="E21" s="52"/>
      <c r="F21" s="55"/>
      <c r="G21" s="44" t="s">
        <v>347</v>
      </c>
      <c r="H21" s="44"/>
      <c r="I21" s="44"/>
      <c r="J21" s="44" t="s">
        <v>348</v>
      </c>
      <c r="K21" s="44"/>
      <c r="L21" s="44"/>
      <c r="M21" s="44" t="s">
        <v>349</v>
      </c>
      <c r="N21" s="44"/>
      <c r="O21" s="44"/>
      <c r="P21" s="44" t="s">
        <v>350</v>
      </c>
      <c r="Q21" s="44"/>
      <c r="R21" s="44"/>
      <c r="S21" s="65"/>
      <c r="T21" s="68"/>
    </row>
    <row r="22" ht="27.5" spans="1:20">
      <c r="A22" s="52"/>
      <c r="B22" s="60"/>
      <c r="C22" s="47"/>
      <c r="D22" s="54"/>
      <c r="E22" s="52"/>
      <c r="F22" s="55"/>
      <c r="G22" s="44" t="s">
        <v>334</v>
      </c>
      <c r="H22" s="44" t="s">
        <v>69</v>
      </c>
      <c r="I22" s="44" t="s">
        <v>292</v>
      </c>
      <c r="J22" s="44" t="s">
        <v>334</v>
      </c>
      <c r="K22" s="44" t="s">
        <v>69</v>
      </c>
      <c r="L22" s="44" t="s">
        <v>292</v>
      </c>
      <c r="M22" s="44" t="s">
        <v>334</v>
      </c>
      <c r="N22" s="44" t="s">
        <v>69</v>
      </c>
      <c r="O22" s="44" t="s">
        <v>292</v>
      </c>
      <c r="P22" s="44" t="s">
        <v>334</v>
      </c>
      <c r="Q22" s="44" t="s">
        <v>69</v>
      </c>
      <c r="R22" s="44" t="s">
        <v>292</v>
      </c>
      <c r="S22" s="65"/>
      <c r="T22" s="68"/>
    </row>
    <row r="23" ht="51" customHeight="1" spans="1:20">
      <c r="A23" s="52"/>
      <c r="B23" s="60"/>
      <c r="C23" s="47"/>
      <c r="D23" s="54"/>
      <c r="E23" s="52"/>
      <c r="F23" s="55"/>
      <c r="G23" s="454" t="s">
        <v>351</v>
      </c>
      <c r="H23" s="455" t="s">
        <v>352</v>
      </c>
      <c r="I23" s="65" t="s">
        <v>356</v>
      </c>
      <c r="J23" s="454" t="s">
        <v>354</v>
      </c>
      <c r="K23" s="455" t="s">
        <v>355</v>
      </c>
      <c r="L23" s="65" t="s">
        <v>356</v>
      </c>
      <c r="M23" s="454" t="s">
        <v>357</v>
      </c>
      <c r="N23" s="455" t="s">
        <v>358</v>
      </c>
      <c r="O23" s="65" t="s">
        <v>359</v>
      </c>
      <c r="P23" s="50"/>
      <c r="Q23" s="51" t="s">
        <v>360</v>
      </c>
      <c r="R23" s="65" t="s">
        <v>361</v>
      </c>
      <c r="S23" s="65" t="s">
        <v>96</v>
      </c>
      <c r="T23" s="68"/>
    </row>
    <row r="24" ht="27.5" spans="1:20">
      <c r="A24" s="52"/>
      <c r="B24" s="60"/>
      <c r="C24" s="47"/>
      <c r="D24" s="54"/>
      <c r="E24" s="52"/>
      <c r="F24" s="55"/>
      <c r="G24" s="44" t="s">
        <v>362</v>
      </c>
      <c r="H24" s="44"/>
      <c r="I24" s="44"/>
      <c r="J24" s="44" t="s">
        <v>363</v>
      </c>
      <c r="K24" s="44"/>
      <c r="L24" s="44"/>
      <c r="M24" s="44" t="s">
        <v>364</v>
      </c>
      <c r="N24" s="44"/>
      <c r="O24" s="44"/>
      <c r="P24" s="44" t="s">
        <v>365</v>
      </c>
      <c r="Q24" s="44"/>
      <c r="R24" s="44"/>
      <c r="S24" s="65"/>
      <c r="T24" s="68"/>
    </row>
    <row r="25" ht="27.5" spans="1:20">
      <c r="A25" s="52"/>
      <c r="B25" s="60"/>
      <c r="C25" s="47"/>
      <c r="D25" s="54"/>
      <c r="E25" s="52"/>
      <c r="F25" s="55"/>
      <c r="G25" s="44" t="s">
        <v>334</v>
      </c>
      <c r="H25" s="44" t="s">
        <v>69</v>
      </c>
      <c r="I25" s="44" t="s">
        <v>292</v>
      </c>
      <c r="J25" s="44" t="s">
        <v>334</v>
      </c>
      <c r="K25" s="44" t="s">
        <v>69</v>
      </c>
      <c r="L25" s="44" t="s">
        <v>292</v>
      </c>
      <c r="M25" s="44" t="s">
        <v>334</v>
      </c>
      <c r="N25" s="44" t="s">
        <v>69</v>
      </c>
      <c r="O25" s="44" t="s">
        <v>292</v>
      </c>
      <c r="P25" s="44" t="s">
        <v>334</v>
      </c>
      <c r="Q25" s="44" t="s">
        <v>69</v>
      </c>
      <c r="R25" s="44" t="s">
        <v>292</v>
      </c>
      <c r="S25" s="65"/>
      <c r="T25" s="68"/>
    </row>
    <row r="26" ht="47" customHeight="1" spans="1:20">
      <c r="A26" s="56"/>
      <c r="B26" s="60"/>
      <c r="C26" s="47"/>
      <c r="D26" s="58"/>
      <c r="E26" s="56"/>
      <c r="F26" s="59"/>
      <c r="G26" s="50" t="s">
        <v>366</v>
      </c>
      <c r="H26" s="51" t="s">
        <v>377</v>
      </c>
      <c r="I26" s="65" t="s">
        <v>368</v>
      </c>
      <c r="J26" s="50" t="s">
        <v>369</v>
      </c>
      <c r="K26" s="51" t="s">
        <v>370</v>
      </c>
      <c r="L26" s="65" t="s">
        <v>371</v>
      </c>
      <c r="M26" s="50" t="s">
        <v>372</v>
      </c>
      <c r="N26" s="51" t="s">
        <v>373</v>
      </c>
      <c r="O26" s="65" t="s">
        <v>371</v>
      </c>
      <c r="P26" s="454" t="s">
        <v>374</v>
      </c>
      <c r="Q26" s="51" t="s">
        <v>375</v>
      </c>
      <c r="R26" s="65" t="s">
        <v>376</v>
      </c>
      <c r="S26" s="65" t="s">
        <v>96</v>
      </c>
      <c r="T26" s="68"/>
    </row>
    <row r="27" ht="27.5" spans="1:20">
      <c r="A27" s="60"/>
      <c r="B27" s="61"/>
      <c r="C27" s="61"/>
      <c r="D27" s="61"/>
      <c r="E27" s="61"/>
      <c r="F27" s="61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7"/>
      <c r="T27" s="68"/>
    </row>
    <row r="28" ht="27.5" spans="1:20">
      <c r="A28" s="62"/>
      <c r="B28" s="61"/>
      <c r="C28" s="61"/>
      <c r="D28" s="61"/>
      <c r="E28" s="61"/>
      <c r="F28" s="61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7"/>
      <c r="T28" s="68"/>
    </row>
    <row r="29" ht="27.5" spans="1:20">
      <c r="A29" s="63" t="s">
        <v>378</v>
      </c>
      <c r="B29" s="63"/>
      <c r="C29" s="63"/>
      <c r="D29" s="63"/>
      <c r="E29" s="63"/>
      <c r="F29" s="64"/>
      <c r="G29" s="64"/>
      <c r="H29" s="60"/>
      <c r="I29" s="60"/>
      <c r="J29" s="66"/>
      <c r="K29" s="66"/>
      <c r="L29" s="66"/>
      <c r="M29" s="66"/>
      <c r="N29" s="66"/>
      <c r="O29" s="66"/>
      <c r="P29" s="66"/>
      <c r="Q29" s="66"/>
      <c r="R29" s="66"/>
      <c r="S29" s="67"/>
      <c r="T29" s="68"/>
    </row>
    <row r="30" spans="19:20">
      <c r="S30" s="69"/>
      <c r="T30" s="69"/>
    </row>
  </sheetData>
  <mergeCells count="54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3:I13"/>
    <mergeCell ref="J13:L13"/>
    <mergeCell ref="M13:O13"/>
    <mergeCell ref="P13:R13"/>
    <mergeCell ref="G16:I16"/>
    <mergeCell ref="J16:L16"/>
    <mergeCell ref="M16:O16"/>
    <mergeCell ref="P16:R16"/>
    <mergeCell ref="G21:I21"/>
    <mergeCell ref="J21:L21"/>
    <mergeCell ref="M21:O21"/>
    <mergeCell ref="P21:R21"/>
    <mergeCell ref="G24:I24"/>
    <mergeCell ref="J24:L24"/>
    <mergeCell ref="M24:O24"/>
    <mergeCell ref="P24:R24"/>
    <mergeCell ref="A29:E29"/>
    <mergeCell ref="A2:A3"/>
    <mergeCell ref="A4:A10"/>
    <mergeCell ref="A11:A18"/>
    <mergeCell ref="A19:A26"/>
    <mergeCell ref="B2:B3"/>
    <mergeCell ref="B4:B10"/>
    <mergeCell ref="B11:B18"/>
    <mergeCell ref="B19:B26"/>
    <mergeCell ref="C2:C3"/>
    <mergeCell ref="C4:C10"/>
    <mergeCell ref="C11:C18"/>
    <mergeCell ref="C19:C26"/>
    <mergeCell ref="D2:D3"/>
    <mergeCell ref="D4:D10"/>
    <mergeCell ref="D11:D18"/>
    <mergeCell ref="D19:D26"/>
    <mergeCell ref="E2:E3"/>
    <mergeCell ref="E4:E10"/>
    <mergeCell ref="E11:E18"/>
    <mergeCell ref="E19:E26"/>
    <mergeCell ref="F2:F3"/>
    <mergeCell ref="F4:F10"/>
    <mergeCell ref="F11:F18"/>
    <mergeCell ref="F19:F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E26" sqref="E26"/>
    </sheetView>
  </sheetViews>
  <sheetFormatPr defaultColWidth="9" defaultRowHeight="1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7.5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380</v>
      </c>
      <c r="B2" s="35" t="s">
        <v>288</v>
      </c>
      <c r="C2" s="35" t="s">
        <v>289</v>
      </c>
      <c r="D2" s="35" t="s">
        <v>290</v>
      </c>
      <c r="E2" s="35" t="s">
        <v>291</v>
      </c>
      <c r="F2" s="35" t="s">
        <v>292</v>
      </c>
      <c r="G2" s="34" t="s">
        <v>381</v>
      </c>
      <c r="H2" s="34" t="s">
        <v>382</v>
      </c>
      <c r="I2" s="34" t="s">
        <v>383</v>
      </c>
      <c r="J2" s="34" t="s">
        <v>382</v>
      </c>
      <c r="K2" s="34" t="s">
        <v>384</v>
      </c>
      <c r="L2" s="34" t="s">
        <v>382</v>
      </c>
      <c r="M2" s="35" t="s">
        <v>335</v>
      </c>
      <c r="N2" s="35" t="s">
        <v>301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6" t="s">
        <v>380</v>
      </c>
      <c r="B4" s="37" t="s">
        <v>385</v>
      </c>
      <c r="C4" s="37" t="s">
        <v>334</v>
      </c>
      <c r="D4" s="37" t="s">
        <v>290</v>
      </c>
      <c r="E4" s="35" t="s">
        <v>291</v>
      </c>
      <c r="F4" s="35" t="s">
        <v>292</v>
      </c>
      <c r="G4" s="34" t="s">
        <v>381</v>
      </c>
      <c r="H4" s="34" t="s">
        <v>382</v>
      </c>
      <c r="I4" s="34" t="s">
        <v>383</v>
      </c>
      <c r="J4" s="34" t="s">
        <v>382</v>
      </c>
      <c r="K4" s="34" t="s">
        <v>384</v>
      </c>
      <c r="L4" s="34" t="s">
        <v>382</v>
      </c>
      <c r="M4" s="35" t="s">
        <v>335</v>
      </c>
      <c r="N4" s="35" t="s">
        <v>301</v>
      </c>
    </row>
    <row r="5" spans="1:14">
      <c r="A5" s="38"/>
      <c r="B5" s="9"/>
      <c r="C5" s="39"/>
      <c r="D5" s="9"/>
      <c r="E5" s="29"/>
      <c r="F5" s="40"/>
      <c r="G5" s="41"/>
      <c r="H5" s="9"/>
      <c r="I5" s="41"/>
      <c r="J5" s="9"/>
      <c r="K5" s="9"/>
      <c r="L5" s="9"/>
      <c r="M5" s="9"/>
      <c r="N5" s="9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2" customFormat="1" ht="17.5" spans="1:14">
      <c r="A8" s="16" t="s">
        <v>386</v>
      </c>
      <c r="B8" s="17"/>
      <c r="C8" s="17"/>
      <c r="D8" s="18"/>
      <c r="E8" s="19"/>
      <c r="F8" s="42"/>
      <c r="G8" s="32"/>
      <c r="H8" s="42"/>
      <c r="I8" s="16" t="s">
        <v>387</v>
      </c>
      <c r="J8" s="17"/>
      <c r="K8" s="17"/>
      <c r="L8" s="17"/>
      <c r="M8" s="17"/>
      <c r="N8" s="25"/>
    </row>
    <row r="9" spans="1:14">
      <c r="A9" s="20" t="s">
        <v>388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6"/>
  <sheetViews>
    <sheetView zoomScale="125" zoomScaleNormal="125" workbookViewId="0">
      <selection activeCell="C13" sqref="C13:C14"/>
    </sheetView>
  </sheetViews>
  <sheetFormatPr defaultColWidth="9" defaultRowHeight="1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8" width="17.8" style="26" customWidth="1"/>
    <col min="9" max="9" width="14" customWidth="1"/>
    <col min="10" max="10" width="11.5" customWidth="1"/>
  </cols>
  <sheetData>
    <row r="1" ht="27.5" spans="1:10">
      <c r="A1" s="3" t="s">
        <v>389</v>
      </c>
      <c r="B1" s="3"/>
      <c r="C1" s="3"/>
      <c r="D1" s="3"/>
      <c r="E1" s="3"/>
      <c r="F1" s="3"/>
      <c r="G1" s="3"/>
      <c r="H1" s="27"/>
      <c r="I1" s="3"/>
      <c r="J1" s="3"/>
    </row>
    <row r="2" s="1" customFormat="1" ht="16.5" spans="1:12">
      <c r="A2" s="4" t="s">
        <v>329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390</v>
      </c>
      <c r="H2" s="28" t="s">
        <v>391</v>
      </c>
      <c r="I2" s="4" t="s">
        <v>392</v>
      </c>
      <c r="J2" s="4" t="s">
        <v>393</v>
      </c>
      <c r="K2" s="5" t="s">
        <v>335</v>
      </c>
      <c r="L2" s="5" t="s">
        <v>301</v>
      </c>
    </row>
    <row r="3" ht="18" customHeight="1" spans="1:12">
      <c r="A3" s="10" t="s">
        <v>394</v>
      </c>
      <c r="B3" s="10"/>
      <c r="C3" s="9"/>
      <c r="D3" s="9"/>
      <c r="E3" s="9"/>
      <c r="F3" s="29" t="s">
        <v>64</v>
      </c>
      <c r="G3" s="9" t="s">
        <v>395</v>
      </c>
      <c r="H3" s="30" t="s">
        <v>396</v>
      </c>
      <c r="I3" s="9"/>
      <c r="J3" s="9"/>
      <c r="K3" s="9" t="s">
        <v>96</v>
      </c>
      <c r="L3" s="9"/>
    </row>
    <row r="4" ht="22" customHeight="1" spans="1:12">
      <c r="A4" s="10" t="s">
        <v>397</v>
      </c>
      <c r="B4" s="10"/>
      <c r="C4" s="9"/>
      <c r="D4" s="9"/>
      <c r="E4" s="9"/>
      <c r="F4" s="29" t="s">
        <v>64</v>
      </c>
      <c r="G4" s="9" t="s">
        <v>395</v>
      </c>
      <c r="H4" s="30" t="s">
        <v>396</v>
      </c>
      <c r="I4" s="9"/>
      <c r="J4" s="9"/>
      <c r="K4" s="9" t="s">
        <v>96</v>
      </c>
      <c r="L4" s="9"/>
    </row>
    <row r="5" ht="17" customHeight="1" spans="1:12">
      <c r="A5" s="10" t="s">
        <v>398</v>
      </c>
      <c r="B5" s="10"/>
      <c r="C5" s="9"/>
      <c r="D5" s="9"/>
      <c r="E5" s="9"/>
      <c r="F5" s="29" t="s">
        <v>64</v>
      </c>
      <c r="G5" s="9" t="s">
        <v>395</v>
      </c>
      <c r="H5" s="30" t="s">
        <v>396</v>
      </c>
      <c r="I5" s="9"/>
      <c r="J5" s="9"/>
      <c r="K5" s="9" t="s">
        <v>96</v>
      </c>
      <c r="L5" s="9"/>
    </row>
    <row r="6" ht="18" customHeight="1" spans="1:12">
      <c r="A6" s="10" t="s">
        <v>399</v>
      </c>
      <c r="B6" s="10"/>
      <c r="C6" s="9"/>
      <c r="D6" s="9"/>
      <c r="E6" s="9"/>
      <c r="F6" s="29" t="s">
        <v>64</v>
      </c>
      <c r="G6" s="9" t="s">
        <v>395</v>
      </c>
      <c r="H6" s="30" t="s">
        <v>396</v>
      </c>
      <c r="I6" s="9"/>
      <c r="J6" s="9"/>
      <c r="K6" s="9" t="s">
        <v>96</v>
      </c>
      <c r="L6" s="9"/>
    </row>
    <row r="7" ht="19" customHeight="1" spans="1:12">
      <c r="A7" s="10" t="s">
        <v>336</v>
      </c>
      <c r="B7" s="10"/>
      <c r="C7" s="10"/>
      <c r="D7" s="10"/>
      <c r="E7" s="9"/>
      <c r="F7" s="29" t="s">
        <v>64</v>
      </c>
      <c r="G7" s="9" t="s">
        <v>395</v>
      </c>
      <c r="H7" s="30" t="s">
        <v>396</v>
      </c>
      <c r="I7" s="9"/>
      <c r="J7" s="9"/>
      <c r="K7" s="9" t="s">
        <v>96</v>
      </c>
      <c r="L7" s="10"/>
    </row>
    <row r="8" spans="1:12">
      <c r="A8" s="10"/>
      <c r="B8" s="10"/>
      <c r="C8" s="10"/>
      <c r="D8" s="10"/>
      <c r="E8" s="10"/>
      <c r="F8" s="10"/>
      <c r="G8" s="10"/>
      <c r="H8" s="31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31"/>
      <c r="I9" s="10"/>
      <c r="J9" s="10"/>
      <c r="K9" s="10"/>
      <c r="L9" s="10"/>
    </row>
    <row r="10" s="2" customFormat="1" ht="17.5" spans="1:12">
      <c r="A10" s="16" t="s">
        <v>400</v>
      </c>
      <c r="B10" s="17"/>
      <c r="C10" s="17"/>
      <c r="D10" s="17"/>
      <c r="E10" s="18"/>
      <c r="F10" s="19"/>
      <c r="G10" s="32"/>
      <c r="H10" s="33" t="s">
        <v>326</v>
      </c>
      <c r="I10" s="17"/>
      <c r="J10" s="17"/>
      <c r="K10" s="17"/>
      <c r="L10" s="25"/>
    </row>
    <row r="11" spans="1:12">
      <c r="A11" s="20" t="s">
        <v>401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6" spans="10:10">
      <c r="J16" t="s">
        <v>402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E12" sqref="E12"/>
    </sheetView>
  </sheetViews>
  <sheetFormatPr defaultColWidth="9" defaultRowHeight="1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7.5" spans="1:9">
      <c r="A1" s="3" t="s">
        <v>403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334</v>
      </c>
      <c r="D2" s="5" t="s">
        <v>290</v>
      </c>
      <c r="E2" s="5" t="s">
        <v>291</v>
      </c>
      <c r="F2" s="4" t="s">
        <v>404</v>
      </c>
      <c r="G2" s="4" t="s">
        <v>316</v>
      </c>
      <c r="H2" s="6" t="s">
        <v>317</v>
      </c>
      <c r="I2" s="22" t="s">
        <v>319</v>
      </c>
    </row>
    <row r="3" s="1" customFormat="1" ht="16.5" spans="1:9">
      <c r="A3" s="4"/>
      <c r="B3" s="7"/>
      <c r="C3" s="7"/>
      <c r="D3" s="7"/>
      <c r="E3" s="7"/>
      <c r="F3" s="4" t="s">
        <v>405</v>
      </c>
      <c r="G3" s="4" t="s">
        <v>320</v>
      </c>
      <c r="H3" s="8"/>
      <c r="I3" s="23"/>
    </row>
    <row r="4" spans="1:9">
      <c r="A4" s="9">
        <v>1</v>
      </c>
      <c r="B4" s="10"/>
      <c r="C4" s="11" t="s">
        <v>406</v>
      </c>
      <c r="D4" s="9" t="s">
        <v>116</v>
      </c>
      <c r="E4" s="9" t="s">
        <v>64</v>
      </c>
      <c r="F4" s="12">
        <v>0.05</v>
      </c>
      <c r="G4" s="12">
        <v>0.05</v>
      </c>
      <c r="H4" s="12">
        <v>0.05</v>
      </c>
      <c r="I4" s="24"/>
    </row>
    <row r="5" spans="1:9">
      <c r="A5" s="13">
        <v>2</v>
      </c>
      <c r="B5" s="10"/>
      <c r="C5" s="9" t="s">
        <v>407</v>
      </c>
      <c r="D5" s="9" t="s">
        <v>116</v>
      </c>
      <c r="E5" s="14" t="s">
        <v>64</v>
      </c>
      <c r="F5" s="12">
        <v>0.04</v>
      </c>
      <c r="G5" s="15">
        <v>0.04</v>
      </c>
      <c r="H5" s="15">
        <v>0.04</v>
      </c>
      <c r="I5" s="9"/>
    </row>
    <row r="6" spans="1:9">
      <c r="A6" s="13">
        <v>3</v>
      </c>
      <c r="B6" s="10"/>
      <c r="C6" s="9"/>
      <c r="D6" s="9"/>
      <c r="E6" s="9"/>
      <c r="F6" s="9"/>
      <c r="G6" s="9"/>
      <c r="H6" s="9"/>
      <c r="I6" s="9"/>
    </row>
    <row r="7" spans="1:9">
      <c r="A7" s="13">
        <v>4</v>
      </c>
      <c r="B7" s="10"/>
      <c r="C7" s="9"/>
      <c r="D7" s="9"/>
      <c r="E7" s="9"/>
      <c r="F7" s="9"/>
      <c r="G7" s="9"/>
      <c r="H7" s="9"/>
      <c r="I7" s="9"/>
    </row>
    <row r="8" spans="1:9">
      <c r="A8" s="13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3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3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7.5" spans="1:9">
      <c r="A12" s="16" t="s">
        <v>386</v>
      </c>
      <c r="B12" s="17"/>
      <c r="C12" s="17"/>
      <c r="D12" s="18"/>
      <c r="E12" s="19"/>
      <c r="F12" s="16" t="s">
        <v>408</v>
      </c>
      <c r="G12" s="17"/>
      <c r="H12" s="18"/>
      <c r="I12" s="25"/>
    </row>
    <row r="13" spans="1:9">
      <c r="A13" s="20" t="s">
        <v>409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5"/>
  <cols>
    <col min="2" max="2" width="12.9" customWidth="1"/>
    <col min="3" max="3" width="11.9" customWidth="1"/>
    <col min="4" max="4" width="11" customWidth="1"/>
    <col min="5" max="5" width="10" customWidth="1"/>
  </cols>
  <sheetData>
    <row r="1" ht="15.75"/>
    <row r="2" ht="41.1" customHeight="1" spans="2:9">
      <c r="B2" s="419" t="s">
        <v>36</v>
      </c>
      <c r="C2" s="420"/>
      <c r="D2" s="420"/>
      <c r="E2" s="420"/>
      <c r="F2" s="420"/>
      <c r="G2" s="420"/>
      <c r="H2" s="420"/>
      <c r="I2" s="434"/>
    </row>
    <row r="3" ht="27.9" customHeight="1" spans="2:9">
      <c r="B3" s="421"/>
      <c r="C3" s="422"/>
      <c r="D3" s="423" t="s">
        <v>37</v>
      </c>
      <c r="E3" s="424"/>
      <c r="F3" s="425" t="s">
        <v>38</v>
      </c>
      <c r="G3" s="426"/>
      <c r="H3" s="423" t="s">
        <v>39</v>
      </c>
      <c r="I3" s="435"/>
    </row>
    <row r="4" ht="27.9" customHeight="1" spans="2:9">
      <c r="B4" s="421" t="s">
        <v>40</v>
      </c>
      <c r="C4" s="422" t="s">
        <v>41</v>
      </c>
      <c r="D4" s="422" t="s">
        <v>42</v>
      </c>
      <c r="E4" s="422" t="s">
        <v>43</v>
      </c>
      <c r="F4" s="427" t="s">
        <v>42</v>
      </c>
      <c r="G4" s="427" t="s">
        <v>43</v>
      </c>
      <c r="H4" s="422" t="s">
        <v>42</v>
      </c>
      <c r="I4" s="436" t="s">
        <v>43</v>
      </c>
    </row>
    <row r="5" ht="27.9" customHeight="1" spans="2:9">
      <c r="B5" s="428" t="s">
        <v>44</v>
      </c>
      <c r="C5" s="10">
        <v>13</v>
      </c>
      <c r="D5" s="10">
        <v>0</v>
      </c>
      <c r="E5" s="10">
        <v>1</v>
      </c>
      <c r="F5" s="429">
        <v>0</v>
      </c>
      <c r="G5" s="429">
        <v>1</v>
      </c>
      <c r="H5" s="10">
        <v>1</v>
      </c>
      <c r="I5" s="437">
        <v>2</v>
      </c>
    </row>
    <row r="6" ht="27.9" customHeight="1" spans="2:9">
      <c r="B6" s="428" t="s">
        <v>45</v>
      </c>
      <c r="C6" s="10">
        <v>20</v>
      </c>
      <c r="D6" s="10">
        <v>0</v>
      </c>
      <c r="E6" s="10">
        <v>1</v>
      </c>
      <c r="F6" s="429">
        <v>1</v>
      </c>
      <c r="G6" s="429">
        <v>2</v>
      </c>
      <c r="H6" s="10">
        <v>2</v>
      </c>
      <c r="I6" s="437">
        <v>3</v>
      </c>
    </row>
    <row r="7" ht="27.9" customHeight="1" spans="2:9">
      <c r="B7" s="428" t="s">
        <v>46</v>
      </c>
      <c r="C7" s="10">
        <v>32</v>
      </c>
      <c r="D7" s="10">
        <v>0</v>
      </c>
      <c r="E7" s="10">
        <v>1</v>
      </c>
      <c r="F7" s="429">
        <v>2</v>
      </c>
      <c r="G7" s="429">
        <v>3</v>
      </c>
      <c r="H7" s="10">
        <v>3</v>
      </c>
      <c r="I7" s="437">
        <v>4</v>
      </c>
    </row>
    <row r="8" ht="27.9" customHeight="1" spans="2:9">
      <c r="B8" s="428" t="s">
        <v>47</v>
      </c>
      <c r="C8" s="10">
        <v>50</v>
      </c>
      <c r="D8" s="10">
        <v>1</v>
      </c>
      <c r="E8" s="10">
        <v>2</v>
      </c>
      <c r="F8" s="429">
        <v>3</v>
      </c>
      <c r="G8" s="429">
        <v>4</v>
      </c>
      <c r="H8" s="10">
        <v>5</v>
      </c>
      <c r="I8" s="437">
        <v>6</v>
      </c>
    </row>
    <row r="9" ht="27.9" customHeight="1" spans="2:9">
      <c r="B9" s="428" t="s">
        <v>48</v>
      </c>
      <c r="C9" s="10">
        <v>80</v>
      </c>
      <c r="D9" s="10">
        <v>2</v>
      </c>
      <c r="E9" s="10">
        <v>3</v>
      </c>
      <c r="F9" s="429">
        <v>5</v>
      </c>
      <c r="G9" s="429">
        <v>6</v>
      </c>
      <c r="H9" s="10">
        <v>7</v>
      </c>
      <c r="I9" s="437">
        <v>8</v>
      </c>
    </row>
    <row r="10" ht="27.9" customHeight="1" spans="2:9">
      <c r="B10" s="428" t="s">
        <v>49</v>
      </c>
      <c r="C10" s="10">
        <v>125</v>
      </c>
      <c r="D10" s="10">
        <v>3</v>
      </c>
      <c r="E10" s="10">
        <v>4</v>
      </c>
      <c r="F10" s="429">
        <v>7</v>
      </c>
      <c r="G10" s="429">
        <v>8</v>
      </c>
      <c r="H10" s="10">
        <v>10</v>
      </c>
      <c r="I10" s="437">
        <v>11</v>
      </c>
    </row>
    <row r="11" ht="27.9" customHeight="1" spans="2:9">
      <c r="B11" s="428" t="s">
        <v>50</v>
      </c>
      <c r="C11" s="10">
        <v>200</v>
      </c>
      <c r="D11" s="10">
        <v>5</v>
      </c>
      <c r="E11" s="10">
        <v>6</v>
      </c>
      <c r="F11" s="429">
        <v>10</v>
      </c>
      <c r="G11" s="429">
        <v>11</v>
      </c>
      <c r="H11" s="10">
        <v>14</v>
      </c>
      <c r="I11" s="437">
        <v>15</v>
      </c>
    </row>
    <row r="12" ht="27.9" customHeight="1" spans="2:9">
      <c r="B12" s="430" t="s">
        <v>51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52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48" sqref="A48:K48"/>
    </sheetView>
  </sheetViews>
  <sheetFormatPr defaultColWidth="10.4" defaultRowHeight="16.5" customHeight="1"/>
  <cols>
    <col min="1" max="9" width="10.4" style="216"/>
    <col min="10" max="10" width="8.9" style="216" customWidth="1"/>
    <col min="11" max="11" width="12" style="216" customWidth="1"/>
    <col min="12" max="12" width="12.8" style="216" customWidth="1"/>
    <col min="13" max="16384" width="10.4" style="216"/>
  </cols>
  <sheetData>
    <row r="1" ht="21.75" spans="1:11">
      <c r="A1" s="334" t="s">
        <v>53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5.75" spans="1:11">
      <c r="A2" s="218" t="s">
        <v>54</v>
      </c>
      <c r="B2" s="219" t="s">
        <v>55</v>
      </c>
      <c r="C2" s="219"/>
      <c r="D2" s="220" t="s">
        <v>56</v>
      </c>
      <c r="E2" s="220"/>
      <c r="F2" s="219" t="s">
        <v>57</v>
      </c>
      <c r="G2" s="219"/>
      <c r="H2" s="221" t="s">
        <v>58</v>
      </c>
      <c r="I2" s="305" t="s">
        <v>59</v>
      </c>
      <c r="J2" s="305"/>
      <c r="K2" s="306"/>
    </row>
    <row r="3" ht="15" spans="1:11">
      <c r="A3" s="222" t="s">
        <v>60</v>
      </c>
      <c r="B3" s="223"/>
      <c r="C3" s="224"/>
      <c r="D3" s="225" t="s">
        <v>61</v>
      </c>
      <c r="E3" s="226"/>
      <c r="F3" s="226"/>
      <c r="G3" s="227"/>
      <c r="H3" s="225" t="s">
        <v>62</v>
      </c>
      <c r="I3" s="226"/>
      <c r="J3" s="226"/>
      <c r="K3" s="227"/>
    </row>
    <row r="4" ht="15" spans="1:11">
      <c r="A4" s="228" t="s">
        <v>63</v>
      </c>
      <c r="B4" s="148" t="s">
        <v>64</v>
      </c>
      <c r="C4" s="149"/>
      <c r="D4" s="228" t="s">
        <v>65</v>
      </c>
      <c r="E4" s="229"/>
      <c r="F4" s="230">
        <v>45468</v>
      </c>
      <c r="G4" s="231"/>
      <c r="H4" s="228" t="s">
        <v>66</v>
      </c>
      <c r="I4" s="229"/>
      <c r="J4" s="253" t="s">
        <v>67</v>
      </c>
      <c r="K4" s="307" t="s">
        <v>68</v>
      </c>
    </row>
    <row r="5" ht="15" spans="1:11">
      <c r="A5" s="232" t="s">
        <v>69</v>
      </c>
      <c r="B5" s="150" t="s">
        <v>70</v>
      </c>
      <c r="C5" s="150"/>
      <c r="D5" s="228" t="s">
        <v>71</v>
      </c>
      <c r="E5" s="229"/>
      <c r="F5" s="230">
        <v>45436</v>
      </c>
      <c r="G5" s="231"/>
      <c r="H5" s="228" t="s">
        <v>72</v>
      </c>
      <c r="I5" s="229"/>
      <c r="J5" s="253" t="s">
        <v>67</v>
      </c>
      <c r="K5" s="307" t="s">
        <v>68</v>
      </c>
    </row>
    <row r="6" ht="15" spans="1:11">
      <c r="A6" s="228" t="s">
        <v>73</v>
      </c>
      <c r="B6" s="233">
        <v>3</v>
      </c>
      <c r="C6" s="234">
        <v>6</v>
      </c>
      <c r="D6" s="232" t="s">
        <v>74</v>
      </c>
      <c r="E6" s="235"/>
      <c r="F6" s="230">
        <v>45467</v>
      </c>
      <c r="G6" s="231"/>
      <c r="H6" s="228" t="s">
        <v>75</v>
      </c>
      <c r="I6" s="229"/>
      <c r="J6" s="253" t="s">
        <v>67</v>
      </c>
      <c r="K6" s="307" t="s">
        <v>68</v>
      </c>
    </row>
    <row r="7" ht="15" spans="1:11">
      <c r="A7" s="228" t="s">
        <v>76</v>
      </c>
      <c r="B7" s="236">
        <v>3330</v>
      </c>
      <c r="C7" s="237"/>
      <c r="D7" s="232" t="s">
        <v>77</v>
      </c>
      <c r="E7" s="238"/>
      <c r="F7" s="230">
        <v>191565</v>
      </c>
      <c r="G7" s="231"/>
      <c r="H7" s="228" t="s">
        <v>78</v>
      </c>
      <c r="I7" s="229"/>
      <c r="J7" s="253" t="s">
        <v>67</v>
      </c>
      <c r="K7" s="307" t="s">
        <v>68</v>
      </c>
    </row>
    <row r="8" ht="15.75" spans="1:11">
      <c r="A8" s="335" t="s">
        <v>79</v>
      </c>
      <c r="B8" s="336" t="s">
        <v>80</v>
      </c>
      <c r="C8" s="337"/>
      <c r="D8" s="242" t="s">
        <v>81</v>
      </c>
      <c r="E8" s="243"/>
      <c r="F8" s="244">
        <v>45471</v>
      </c>
      <c r="G8" s="245"/>
      <c r="H8" s="242" t="s">
        <v>82</v>
      </c>
      <c r="I8" s="243"/>
      <c r="J8" s="274" t="s">
        <v>67</v>
      </c>
      <c r="K8" s="308" t="s">
        <v>68</v>
      </c>
    </row>
    <row r="9" ht="15.75" spans="1:11">
      <c r="A9" s="338" t="s">
        <v>83</v>
      </c>
      <c r="B9" s="339"/>
      <c r="C9" s="339"/>
      <c r="D9" s="339"/>
      <c r="E9" s="339"/>
      <c r="F9" s="339"/>
      <c r="G9" s="339"/>
      <c r="H9" s="339"/>
      <c r="I9" s="339"/>
      <c r="J9" s="339"/>
      <c r="K9" s="398"/>
    </row>
    <row r="10" ht="15.75" spans="1:11">
      <c r="A10" s="340" t="s">
        <v>84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99"/>
    </row>
    <row r="11" ht="15" spans="1:11">
      <c r="A11" s="342" t="s">
        <v>85</v>
      </c>
      <c r="B11" s="343" t="s">
        <v>86</v>
      </c>
      <c r="C11" s="344" t="s">
        <v>87</v>
      </c>
      <c r="D11" s="345"/>
      <c r="E11" s="346" t="s">
        <v>88</v>
      </c>
      <c r="F11" s="343" t="s">
        <v>86</v>
      </c>
      <c r="G11" s="344" t="s">
        <v>87</v>
      </c>
      <c r="H11" s="344" t="s">
        <v>89</v>
      </c>
      <c r="I11" s="346" t="s">
        <v>90</v>
      </c>
      <c r="J11" s="343" t="s">
        <v>86</v>
      </c>
      <c r="K11" s="400" t="s">
        <v>87</v>
      </c>
    </row>
    <row r="12" ht="15" spans="1:11">
      <c r="A12" s="232" t="s">
        <v>91</v>
      </c>
      <c r="B12" s="252" t="s">
        <v>86</v>
      </c>
      <c r="C12" s="253" t="s">
        <v>87</v>
      </c>
      <c r="D12" s="238"/>
      <c r="E12" s="235" t="s">
        <v>92</v>
      </c>
      <c r="F12" s="252" t="s">
        <v>86</v>
      </c>
      <c r="G12" s="253" t="s">
        <v>87</v>
      </c>
      <c r="H12" s="253" t="s">
        <v>89</v>
      </c>
      <c r="I12" s="235" t="s">
        <v>93</v>
      </c>
      <c r="J12" s="252" t="s">
        <v>86</v>
      </c>
      <c r="K12" s="307" t="s">
        <v>87</v>
      </c>
    </row>
    <row r="13" ht="15" spans="1:11">
      <c r="A13" s="232" t="s">
        <v>94</v>
      </c>
      <c r="B13" s="252" t="s">
        <v>86</v>
      </c>
      <c r="C13" s="253" t="s">
        <v>87</v>
      </c>
      <c r="D13" s="238"/>
      <c r="E13" s="235" t="s">
        <v>95</v>
      </c>
      <c r="F13" s="253" t="s">
        <v>96</v>
      </c>
      <c r="G13" s="253" t="s">
        <v>97</v>
      </c>
      <c r="H13" s="253" t="s">
        <v>89</v>
      </c>
      <c r="I13" s="235" t="s">
        <v>98</v>
      </c>
      <c r="J13" s="252" t="s">
        <v>86</v>
      </c>
      <c r="K13" s="307" t="s">
        <v>87</v>
      </c>
    </row>
    <row r="14" ht="15.75" spans="1:11">
      <c r="A14" s="242" t="s">
        <v>99</v>
      </c>
      <c r="B14" s="243"/>
      <c r="C14" s="243"/>
      <c r="D14" s="243"/>
      <c r="E14" s="243"/>
      <c r="F14" s="243"/>
      <c r="G14" s="243"/>
      <c r="H14" s="243"/>
      <c r="I14" s="243"/>
      <c r="J14" s="243"/>
      <c r="K14" s="310"/>
    </row>
    <row r="15" ht="15.75" spans="1:11">
      <c r="A15" s="340" t="s">
        <v>100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99"/>
    </row>
    <row r="16" ht="15" spans="1:11">
      <c r="A16" s="347" t="s">
        <v>101</v>
      </c>
      <c r="B16" s="344" t="s">
        <v>96</v>
      </c>
      <c r="C16" s="344" t="s">
        <v>97</v>
      </c>
      <c r="D16" s="348"/>
      <c r="E16" s="349" t="s">
        <v>102</v>
      </c>
      <c r="F16" s="344" t="s">
        <v>96</v>
      </c>
      <c r="G16" s="344" t="s">
        <v>97</v>
      </c>
      <c r="H16" s="350"/>
      <c r="I16" s="349" t="s">
        <v>103</v>
      </c>
      <c r="J16" s="344" t="s">
        <v>96</v>
      </c>
      <c r="K16" s="400" t="s">
        <v>97</v>
      </c>
    </row>
    <row r="17" customHeight="1" spans="1:22">
      <c r="A17" s="280" t="s">
        <v>104</v>
      </c>
      <c r="B17" s="253" t="s">
        <v>96</v>
      </c>
      <c r="C17" s="253" t="s">
        <v>97</v>
      </c>
      <c r="D17" s="351"/>
      <c r="E17" s="281" t="s">
        <v>105</v>
      </c>
      <c r="F17" s="253" t="s">
        <v>96</v>
      </c>
      <c r="G17" s="253" t="s">
        <v>97</v>
      </c>
      <c r="H17" s="352"/>
      <c r="I17" s="281" t="s">
        <v>106</v>
      </c>
      <c r="J17" s="253" t="s">
        <v>96</v>
      </c>
      <c r="K17" s="307" t="s">
        <v>97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11">
      <c r="A18" s="353" t="s">
        <v>107</v>
      </c>
      <c r="B18" s="354"/>
      <c r="C18" s="354"/>
      <c r="D18" s="354"/>
      <c r="E18" s="354"/>
      <c r="F18" s="354"/>
      <c r="G18" s="354"/>
      <c r="H18" s="354"/>
      <c r="I18" s="354"/>
      <c r="J18" s="354"/>
      <c r="K18" s="402"/>
    </row>
    <row r="19" s="333" customFormat="1" ht="18" customHeight="1" spans="1:11">
      <c r="A19" s="340" t="s">
        <v>108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99"/>
    </row>
    <row r="20" customHeight="1" spans="1:11">
      <c r="A20" s="355" t="s">
        <v>109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403"/>
    </row>
    <row r="21" ht="21.75" customHeight="1" spans="1:11">
      <c r="A21" s="357" t="s">
        <v>110</v>
      </c>
      <c r="B21" s="358" t="s">
        <v>111</v>
      </c>
      <c r="C21" s="358" t="s">
        <v>112</v>
      </c>
      <c r="D21" s="358" t="s">
        <v>113</v>
      </c>
      <c r="E21" s="358" t="s">
        <v>114</v>
      </c>
      <c r="F21" s="358" t="s">
        <v>115</v>
      </c>
      <c r="G21" s="358"/>
      <c r="H21" s="358"/>
      <c r="I21" s="358"/>
      <c r="J21" s="281"/>
      <c r="K21" s="322"/>
    </row>
    <row r="22" customHeight="1" spans="1:11">
      <c r="A22" s="359" t="s">
        <v>116</v>
      </c>
      <c r="B22" s="360">
        <v>1</v>
      </c>
      <c r="C22" s="361">
        <v>1</v>
      </c>
      <c r="D22" s="361">
        <v>1</v>
      </c>
      <c r="E22" s="361">
        <v>1</v>
      </c>
      <c r="F22" s="361">
        <v>1</v>
      </c>
      <c r="G22" s="361"/>
      <c r="H22" s="362"/>
      <c r="I22" s="362"/>
      <c r="J22" s="404"/>
      <c r="K22" s="405"/>
    </row>
    <row r="23" customHeight="1" spans="1:11">
      <c r="A23" s="359"/>
      <c r="B23" s="361"/>
      <c r="C23" s="361"/>
      <c r="D23" s="361"/>
      <c r="E23" s="361"/>
      <c r="F23" s="361"/>
      <c r="G23" s="361"/>
      <c r="H23" s="362"/>
      <c r="I23" s="362"/>
      <c r="J23" s="404"/>
      <c r="K23" s="406"/>
    </row>
    <row r="24" customHeight="1" spans="1:9">
      <c r="A24" s="359"/>
      <c r="B24" s="361"/>
      <c r="C24" s="361"/>
      <c r="D24" s="361"/>
      <c r="E24" s="361"/>
      <c r="F24" s="361"/>
      <c r="G24" s="361"/>
      <c r="H24" s="363"/>
      <c r="I24" s="363"/>
    </row>
    <row r="25" customHeight="1" spans="1:9">
      <c r="A25" s="364"/>
      <c r="B25" s="360"/>
      <c r="C25" s="361"/>
      <c r="D25" s="365"/>
      <c r="E25" s="366"/>
      <c r="F25" s="363"/>
      <c r="G25" s="363"/>
      <c r="H25" s="363"/>
      <c r="I25" s="363"/>
    </row>
    <row r="26" customHeight="1" spans="1:11">
      <c r="A26" s="364"/>
      <c r="B26" s="360"/>
      <c r="C26" s="361"/>
      <c r="D26" s="367"/>
      <c r="E26" s="367"/>
      <c r="F26" s="367"/>
      <c r="G26" s="367"/>
      <c r="H26" s="367"/>
      <c r="I26" s="367"/>
      <c r="J26" s="404"/>
      <c r="K26" s="407"/>
    </row>
    <row r="27" customHeight="1" spans="1:11">
      <c r="A27" s="364"/>
      <c r="B27" s="360"/>
      <c r="C27" s="360"/>
      <c r="D27" s="368"/>
      <c r="E27" s="368"/>
      <c r="F27" s="368"/>
      <c r="G27" s="368"/>
      <c r="H27" s="368"/>
      <c r="I27" s="368"/>
      <c r="J27" s="360"/>
      <c r="K27" s="407"/>
    </row>
    <row r="28" customHeight="1" spans="1:11">
      <c r="A28" s="364"/>
      <c r="B28" s="360"/>
      <c r="C28" s="360"/>
      <c r="D28" s="360"/>
      <c r="E28" s="360"/>
      <c r="F28" s="360"/>
      <c r="G28" s="360"/>
      <c r="H28" s="360"/>
      <c r="I28" s="360"/>
      <c r="J28" s="360"/>
      <c r="K28" s="407"/>
    </row>
    <row r="29" ht="18" customHeight="1" spans="1:11">
      <c r="A29" s="369" t="s">
        <v>117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8"/>
    </row>
    <row r="30" ht="18.75" customHeight="1" spans="1:11">
      <c r="A30" s="359" t="s">
        <v>116</v>
      </c>
      <c r="B30" s="371" t="s">
        <v>118</v>
      </c>
      <c r="C30" s="371"/>
      <c r="D30" s="371"/>
      <c r="E30" s="248"/>
      <c r="F30" s="371"/>
      <c r="G30" s="371"/>
      <c r="H30" s="371"/>
      <c r="I30" s="371"/>
      <c r="J30" s="371"/>
      <c r="K30" s="409"/>
    </row>
    <row r="31" ht="18.75" customHeight="1" spans="1:11">
      <c r="A31" s="372" t="s">
        <v>119</v>
      </c>
      <c r="B31" s="373" t="s">
        <v>120</v>
      </c>
      <c r="C31" s="373"/>
      <c r="D31" s="373"/>
      <c r="E31" s="374"/>
      <c r="F31" s="375"/>
      <c r="G31" s="376"/>
      <c r="H31" s="376"/>
      <c r="I31" s="376"/>
      <c r="J31" s="376"/>
      <c r="K31" s="410"/>
    </row>
    <row r="32" ht="18" customHeight="1" spans="1:11">
      <c r="A32" s="377" t="s">
        <v>121</v>
      </c>
      <c r="B32" s="378"/>
      <c r="C32" s="378"/>
      <c r="D32" s="378"/>
      <c r="E32" s="379"/>
      <c r="F32" s="379"/>
      <c r="G32" s="379"/>
      <c r="H32" s="379"/>
      <c r="I32" s="379"/>
      <c r="J32" s="379"/>
      <c r="K32" s="411"/>
    </row>
    <row r="33" ht="15" spans="1:11">
      <c r="A33" s="380" t="s">
        <v>122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12"/>
    </row>
    <row r="34" ht="15.75" spans="1:11">
      <c r="A34" s="155" t="s">
        <v>123</v>
      </c>
      <c r="B34" s="157"/>
      <c r="C34" s="253" t="s">
        <v>67</v>
      </c>
      <c r="D34" s="253" t="s">
        <v>68</v>
      </c>
      <c r="E34" s="382" t="s">
        <v>124</v>
      </c>
      <c r="F34" s="383"/>
      <c r="G34" s="383"/>
      <c r="H34" s="383"/>
      <c r="I34" s="383"/>
      <c r="J34" s="383"/>
      <c r="K34" s="413"/>
    </row>
    <row r="35" ht="15.75" spans="1:11">
      <c r="A35" s="384" t="s">
        <v>125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5" spans="1:11">
      <c r="A36" s="286" t="s">
        <v>126</v>
      </c>
      <c r="B36" s="287"/>
      <c r="C36" s="287"/>
      <c r="D36" s="287"/>
      <c r="E36" s="287"/>
      <c r="F36" s="287"/>
      <c r="G36" s="287"/>
      <c r="H36" s="287"/>
      <c r="I36" s="287"/>
      <c r="J36" s="287"/>
      <c r="K36" s="324"/>
    </row>
    <row r="37" ht="15" spans="1:11">
      <c r="A37" s="290" t="s">
        <v>127</v>
      </c>
      <c r="B37" s="289"/>
      <c r="C37" s="289"/>
      <c r="D37" s="289"/>
      <c r="E37" s="289"/>
      <c r="F37" s="289"/>
      <c r="G37" s="289"/>
      <c r="H37" s="289"/>
      <c r="I37" s="289"/>
      <c r="J37" s="289"/>
      <c r="K37" s="325"/>
    </row>
    <row r="38" ht="15" spans="1:11">
      <c r="A38" s="290" t="s">
        <v>128</v>
      </c>
      <c r="B38" s="289"/>
      <c r="C38" s="289"/>
      <c r="D38" s="289"/>
      <c r="E38" s="289"/>
      <c r="F38" s="289"/>
      <c r="G38" s="289"/>
      <c r="H38" s="289"/>
      <c r="I38" s="289"/>
      <c r="J38" s="289"/>
      <c r="K38" s="325"/>
    </row>
    <row r="39" ht="15" spans="1:11">
      <c r="A39" s="290"/>
      <c r="B39" s="289"/>
      <c r="C39" s="289"/>
      <c r="D39" s="289"/>
      <c r="E39" s="289"/>
      <c r="F39" s="289"/>
      <c r="G39" s="289"/>
      <c r="H39" s="289"/>
      <c r="I39" s="289"/>
      <c r="J39" s="289"/>
      <c r="K39" s="325"/>
    </row>
    <row r="40" ht="15" spans="1:11">
      <c r="A40" s="290"/>
      <c r="B40" s="289"/>
      <c r="C40" s="289"/>
      <c r="D40" s="289"/>
      <c r="E40" s="289"/>
      <c r="F40" s="289"/>
      <c r="G40" s="289"/>
      <c r="H40" s="289"/>
      <c r="I40" s="289"/>
      <c r="J40" s="289"/>
      <c r="K40" s="325"/>
    </row>
    <row r="41" ht="15" spans="1:11">
      <c r="A41" s="290"/>
      <c r="B41" s="289"/>
      <c r="C41" s="289"/>
      <c r="D41" s="289"/>
      <c r="E41" s="289"/>
      <c r="F41" s="289"/>
      <c r="G41" s="289"/>
      <c r="H41" s="289"/>
      <c r="I41" s="289"/>
      <c r="J41" s="289"/>
      <c r="K41" s="325"/>
    </row>
    <row r="42" ht="15" spans="1:11">
      <c r="A42" s="290"/>
      <c r="B42" s="289"/>
      <c r="C42" s="289"/>
      <c r="D42" s="289"/>
      <c r="E42" s="289"/>
      <c r="F42" s="289"/>
      <c r="G42" s="289"/>
      <c r="H42" s="289"/>
      <c r="I42" s="289"/>
      <c r="J42" s="289"/>
      <c r="K42" s="325"/>
    </row>
    <row r="43" ht="15.75" spans="1:11">
      <c r="A43" s="283" t="s">
        <v>129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23"/>
    </row>
    <row r="44" ht="15.75" spans="1:11">
      <c r="A44" s="340" t="s">
        <v>130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99"/>
    </row>
    <row r="45" ht="15" spans="1:11">
      <c r="A45" s="347" t="s">
        <v>131</v>
      </c>
      <c r="B45" s="344" t="s">
        <v>96</v>
      </c>
      <c r="C45" s="344" t="s">
        <v>97</v>
      </c>
      <c r="D45" s="344" t="s">
        <v>89</v>
      </c>
      <c r="E45" s="349" t="s">
        <v>132</v>
      </c>
      <c r="F45" s="344" t="s">
        <v>96</v>
      </c>
      <c r="G45" s="344" t="s">
        <v>97</v>
      </c>
      <c r="H45" s="344" t="s">
        <v>89</v>
      </c>
      <c r="I45" s="349" t="s">
        <v>133</v>
      </c>
      <c r="J45" s="344" t="s">
        <v>96</v>
      </c>
      <c r="K45" s="400" t="s">
        <v>97</v>
      </c>
    </row>
    <row r="46" ht="15" spans="1:11">
      <c r="A46" s="280" t="s">
        <v>88</v>
      </c>
      <c r="B46" s="253" t="s">
        <v>96</v>
      </c>
      <c r="C46" s="253" t="s">
        <v>97</v>
      </c>
      <c r="D46" s="253" t="s">
        <v>89</v>
      </c>
      <c r="E46" s="281" t="s">
        <v>95</v>
      </c>
      <c r="F46" s="253" t="s">
        <v>96</v>
      </c>
      <c r="G46" s="253" t="s">
        <v>97</v>
      </c>
      <c r="H46" s="253" t="s">
        <v>89</v>
      </c>
      <c r="I46" s="281" t="s">
        <v>106</v>
      </c>
      <c r="J46" s="253" t="s">
        <v>96</v>
      </c>
      <c r="K46" s="307" t="s">
        <v>97</v>
      </c>
    </row>
    <row r="47" ht="15.75" spans="1:11">
      <c r="A47" s="242" t="s">
        <v>99</v>
      </c>
      <c r="B47" s="243"/>
      <c r="C47" s="243"/>
      <c r="D47" s="243"/>
      <c r="E47" s="243"/>
      <c r="F47" s="243"/>
      <c r="G47" s="243"/>
      <c r="H47" s="243"/>
      <c r="I47" s="243"/>
      <c r="J47" s="243"/>
      <c r="K47" s="310"/>
    </row>
    <row r="48" ht="15.75" spans="1:11">
      <c r="A48" s="384" t="s">
        <v>134</v>
      </c>
      <c r="B48" s="384"/>
      <c r="C48" s="384"/>
      <c r="D48" s="384"/>
      <c r="E48" s="384"/>
      <c r="F48" s="384"/>
      <c r="G48" s="384"/>
      <c r="H48" s="384"/>
      <c r="I48" s="384"/>
      <c r="J48" s="384"/>
      <c r="K48" s="384"/>
    </row>
    <row r="49" spans="1:11">
      <c r="A49" s="385"/>
      <c r="B49" s="386"/>
      <c r="C49" s="386"/>
      <c r="D49" s="386"/>
      <c r="E49" s="386"/>
      <c r="F49" s="386"/>
      <c r="G49" s="386"/>
      <c r="H49" s="386"/>
      <c r="I49" s="386"/>
      <c r="J49" s="386"/>
      <c r="K49" s="414"/>
    </row>
    <row r="50" spans="1:11">
      <c r="A50" s="387" t="s">
        <v>135</v>
      </c>
      <c r="B50" s="388" t="s">
        <v>136</v>
      </c>
      <c r="C50" s="388"/>
      <c r="D50" s="389" t="s">
        <v>137</v>
      </c>
      <c r="E50" s="390"/>
      <c r="F50" s="391" t="s">
        <v>138</v>
      </c>
      <c r="G50" s="392">
        <v>45440</v>
      </c>
      <c r="H50" s="393" t="s">
        <v>139</v>
      </c>
      <c r="I50" s="415"/>
      <c r="J50" s="416" t="s">
        <v>140</v>
      </c>
      <c r="K50" s="417"/>
    </row>
    <row r="51" spans="1:11">
      <c r="A51" s="384" t="s">
        <v>141</v>
      </c>
      <c r="B51" s="384"/>
      <c r="C51" s="384"/>
      <c r="D51" s="384"/>
      <c r="E51" s="384"/>
      <c r="F51" s="384"/>
      <c r="G51" s="384"/>
      <c r="H51" s="384"/>
      <c r="I51" s="384"/>
      <c r="J51" s="384"/>
      <c r="K51" s="384"/>
    </row>
    <row r="52" ht="15.75" spans="1:11">
      <c r="A52" s="394"/>
      <c r="B52" s="395"/>
      <c r="C52" s="395"/>
      <c r="D52" s="395"/>
      <c r="E52" s="395"/>
      <c r="F52" s="395"/>
      <c r="G52" s="395"/>
      <c r="H52" s="395"/>
      <c r="I52" s="395"/>
      <c r="J52" s="395"/>
      <c r="K52" s="418"/>
    </row>
    <row r="53" ht="15.75" spans="1:11">
      <c r="A53" s="387" t="s">
        <v>135</v>
      </c>
      <c r="B53" s="388" t="s">
        <v>136</v>
      </c>
      <c r="C53" s="388"/>
      <c r="D53" s="389" t="s">
        <v>137</v>
      </c>
      <c r="E53" s="396"/>
      <c r="F53" s="391" t="s">
        <v>142</v>
      </c>
      <c r="G53" s="397"/>
      <c r="H53" s="393" t="s">
        <v>139</v>
      </c>
      <c r="I53" s="415"/>
      <c r="J53" s="416"/>
      <c r="K53" s="417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workbookViewId="0">
      <selection activeCell="E23" sqref="E23:K23"/>
    </sheetView>
  </sheetViews>
  <sheetFormatPr defaultColWidth="10" defaultRowHeight="16.5" customHeight="1"/>
  <cols>
    <col min="1" max="2" width="10" style="216"/>
    <col min="3" max="3" width="9.4" style="216" customWidth="1"/>
    <col min="4" max="4" width="33.6" style="216" customWidth="1"/>
    <col min="5" max="6" width="10" style="216"/>
    <col min="7" max="7" width="10.1" style="216"/>
    <col min="8" max="16384" width="10" style="216"/>
  </cols>
  <sheetData>
    <row r="1" ht="22.5" customHeight="1" spans="1:11">
      <c r="A1" s="217" t="s">
        <v>143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54</v>
      </c>
      <c r="B2" s="219" t="str">
        <f>首期!$B$2</f>
        <v>期单</v>
      </c>
      <c r="C2" s="219"/>
      <c r="D2" s="220" t="s">
        <v>56</v>
      </c>
      <c r="E2" s="220"/>
      <c r="F2" s="219" t="str">
        <f>首期!$F$2</f>
        <v>江阴市腾圣时装有限公司</v>
      </c>
      <c r="G2" s="219"/>
      <c r="H2" s="221" t="s">
        <v>58</v>
      </c>
      <c r="I2" s="305" t="str">
        <f>首期!$I$2</f>
        <v>鸿鑫智能管理有限公司</v>
      </c>
      <c r="J2" s="305"/>
      <c r="K2" s="306"/>
    </row>
    <row r="3" customHeight="1" spans="1:11">
      <c r="A3" s="222" t="s">
        <v>60</v>
      </c>
      <c r="B3" s="223"/>
      <c r="C3" s="224"/>
      <c r="D3" s="225" t="s">
        <v>61</v>
      </c>
      <c r="E3" s="226"/>
      <c r="F3" s="226"/>
      <c r="G3" s="227"/>
      <c r="H3" s="225" t="s">
        <v>62</v>
      </c>
      <c r="I3" s="226"/>
      <c r="J3" s="226"/>
      <c r="K3" s="227"/>
    </row>
    <row r="4" customHeight="1" spans="1:11">
      <c r="A4" s="228" t="s">
        <v>63</v>
      </c>
      <c r="B4" s="148" t="s">
        <v>64</v>
      </c>
      <c r="C4" s="149"/>
      <c r="D4" s="228" t="s">
        <v>65</v>
      </c>
      <c r="E4" s="229"/>
      <c r="F4" s="230">
        <v>45468</v>
      </c>
      <c r="G4" s="231"/>
      <c r="H4" s="228" t="s">
        <v>66</v>
      </c>
      <c r="I4" s="229"/>
      <c r="J4" s="253" t="s">
        <v>67</v>
      </c>
      <c r="K4" s="307" t="s">
        <v>68</v>
      </c>
    </row>
    <row r="5" customHeight="1" spans="1:11">
      <c r="A5" s="232" t="s">
        <v>69</v>
      </c>
      <c r="B5" s="150" t="s">
        <v>70</v>
      </c>
      <c r="C5" s="150"/>
      <c r="D5" s="228" t="s">
        <v>71</v>
      </c>
      <c r="E5" s="229"/>
      <c r="F5" s="230">
        <v>45436</v>
      </c>
      <c r="G5" s="231"/>
      <c r="H5" s="228" t="s">
        <v>72</v>
      </c>
      <c r="I5" s="229"/>
      <c r="J5" s="253" t="s">
        <v>67</v>
      </c>
      <c r="K5" s="307" t="s">
        <v>68</v>
      </c>
    </row>
    <row r="6" customHeight="1" spans="1:11">
      <c r="A6" s="228" t="s">
        <v>73</v>
      </c>
      <c r="B6" s="233">
        <f>首期!$B$6</f>
        <v>3</v>
      </c>
      <c r="C6" s="234">
        <f>首期!$C$6</f>
        <v>6</v>
      </c>
      <c r="D6" s="232" t="s">
        <v>74</v>
      </c>
      <c r="E6" s="235"/>
      <c r="F6" s="230">
        <v>45467</v>
      </c>
      <c r="G6" s="231"/>
      <c r="H6" s="228" t="s">
        <v>75</v>
      </c>
      <c r="I6" s="229"/>
      <c r="J6" s="253" t="s">
        <v>67</v>
      </c>
      <c r="K6" s="307" t="s">
        <v>68</v>
      </c>
    </row>
    <row r="7" customHeight="1" spans="1:11">
      <c r="A7" s="228" t="s">
        <v>76</v>
      </c>
      <c r="B7" s="236">
        <v>3330</v>
      </c>
      <c r="C7" s="237"/>
      <c r="D7" s="232" t="s">
        <v>77</v>
      </c>
      <c r="E7" s="238"/>
      <c r="F7" s="230">
        <v>191565</v>
      </c>
      <c r="G7" s="231"/>
      <c r="H7" s="228" t="s">
        <v>78</v>
      </c>
      <c r="I7" s="229"/>
      <c r="J7" s="253" t="s">
        <v>67</v>
      </c>
      <c r="K7" s="307" t="s">
        <v>68</v>
      </c>
    </row>
    <row r="8" customHeight="1" spans="1:11">
      <c r="A8" s="239" t="s">
        <v>144</v>
      </c>
      <c r="B8" s="240" t="s">
        <v>80</v>
      </c>
      <c r="C8" s="241"/>
      <c r="D8" s="242" t="s">
        <v>81</v>
      </c>
      <c r="E8" s="243"/>
      <c r="F8" s="244">
        <v>45471</v>
      </c>
      <c r="G8" s="245"/>
      <c r="H8" s="242" t="s">
        <v>82</v>
      </c>
      <c r="I8" s="243"/>
      <c r="J8" s="274" t="s">
        <v>67</v>
      </c>
      <c r="K8" s="308" t="s">
        <v>68</v>
      </c>
    </row>
    <row r="9" customHeight="1" spans="1:11">
      <c r="A9" s="246" t="s">
        <v>145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85</v>
      </c>
      <c r="B10" s="248" t="s">
        <v>86</v>
      </c>
      <c r="C10" s="249" t="s">
        <v>87</v>
      </c>
      <c r="D10" s="250"/>
      <c r="E10" s="251" t="s">
        <v>90</v>
      </c>
      <c r="F10" s="248" t="s">
        <v>86</v>
      </c>
      <c r="G10" s="249" t="s">
        <v>87</v>
      </c>
      <c r="H10" s="248"/>
      <c r="I10" s="251" t="s">
        <v>88</v>
      </c>
      <c r="J10" s="248" t="s">
        <v>86</v>
      </c>
      <c r="K10" s="309" t="s">
        <v>87</v>
      </c>
    </row>
    <row r="11" customHeight="1" spans="1:11">
      <c r="A11" s="232" t="s">
        <v>91</v>
      </c>
      <c r="B11" s="252" t="s">
        <v>86</v>
      </c>
      <c r="C11" s="253" t="s">
        <v>87</v>
      </c>
      <c r="D11" s="238"/>
      <c r="E11" s="235" t="s">
        <v>93</v>
      </c>
      <c r="F11" s="252" t="s">
        <v>86</v>
      </c>
      <c r="G11" s="253" t="s">
        <v>87</v>
      </c>
      <c r="H11" s="252"/>
      <c r="I11" s="235" t="s">
        <v>98</v>
      </c>
      <c r="J11" s="252" t="s">
        <v>86</v>
      </c>
      <c r="K11" s="307" t="s">
        <v>87</v>
      </c>
    </row>
    <row r="12" customHeight="1" spans="1:11">
      <c r="A12" s="242" t="s">
        <v>124</v>
      </c>
      <c r="B12" s="243"/>
      <c r="C12" s="243"/>
      <c r="D12" s="243"/>
      <c r="E12" s="243"/>
      <c r="F12" s="243"/>
      <c r="G12" s="243"/>
      <c r="H12" s="243"/>
      <c r="I12" s="243"/>
      <c r="J12" s="243"/>
      <c r="K12" s="310"/>
    </row>
    <row r="13" customHeight="1" spans="1:11">
      <c r="A13" s="254" t="s">
        <v>146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311"/>
    </row>
    <row r="14" customHeight="1" spans="1:11">
      <c r="A14" s="256" t="s">
        <v>147</v>
      </c>
      <c r="B14" s="257"/>
      <c r="C14" s="257"/>
      <c r="D14" s="257"/>
      <c r="E14" s="258"/>
      <c r="F14" s="259"/>
      <c r="G14" s="259"/>
      <c r="H14" s="259"/>
      <c r="I14" s="312"/>
      <c r="J14" s="312"/>
      <c r="K14" s="313"/>
    </row>
    <row r="15" customHeight="1" spans="1:11">
      <c r="A15" s="260" t="s">
        <v>148</v>
      </c>
      <c r="B15" s="261"/>
      <c r="C15" s="261"/>
      <c r="D15" s="261"/>
      <c r="E15" s="262"/>
      <c r="F15" s="262"/>
      <c r="G15" s="262"/>
      <c r="H15" s="263"/>
      <c r="I15" s="314"/>
      <c r="J15" s="315"/>
      <c r="K15" s="316"/>
    </row>
    <row r="16" customHeight="1" spans="1:11">
      <c r="A16" s="264" t="s">
        <v>149</v>
      </c>
      <c r="B16" s="265"/>
      <c r="C16" s="265"/>
      <c r="D16" s="265"/>
      <c r="E16" s="265"/>
      <c r="F16" s="265"/>
      <c r="G16" s="265"/>
      <c r="H16" s="265"/>
      <c r="I16" s="317"/>
      <c r="J16" s="317"/>
      <c r="K16" s="318"/>
    </row>
    <row r="17" customHeight="1" spans="1:11">
      <c r="A17" s="266" t="s">
        <v>150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67"/>
      <c r="B18" s="258"/>
      <c r="C18" s="257"/>
      <c r="D18" s="257"/>
      <c r="E18" s="268"/>
      <c r="F18" s="268"/>
      <c r="G18" s="268"/>
      <c r="H18" s="268"/>
      <c r="I18" s="319"/>
      <c r="J18" s="312"/>
      <c r="K18" s="313"/>
    </row>
    <row r="19" customHeight="1" spans="1:11">
      <c r="A19" s="269"/>
      <c r="B19" s="261"/>
      <c r="C19" s="261"/>
      <c r="D19" s="261"/>
      <c r="E19" s="270"/>
      <c r="F19" s="271"/>
      <c r="G19" s="271"/>
      <c r="H19" s="272"/>
      <c r="I19" s="314"/>
      <c r="J19" s="315"/>
      <c r="K19" s="316"/>
    </row>
    <row r="20" customHeight="1" spans="1:1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308"/>
    </row>
    <row r="21" customHeight="1" spans="1:11">
      <c r="A21" s="275" t="s">
        <v>121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</row>
    <row r="22" customHeight="1" spans="1:11">
      <c r="A22" s="145" t="s">
        <v>122</v>
      </c>
      <c r="B22" s="177"/>
      <c r="C22" s="177"/>
      <c r="D22" s="177"/>
      <c r="E22" s="177"/>
      <c r="F22" s="177"/>
      <c r="G22" s="177"/>
      <c r="H22" s="177"/>
      <c r="I22" s="177"/>
      <c r="J22" s="177"/>
      <c r="K22" s="206"/>
    </row>
    <row r="23" customHeight="1" spans="1:11">
      <c r="A23" s="155" t="s">
        <v>123</v>
      </c>
      <c r="B23" s="157"/>
      <c r="C23" s="253" t="s">
        <v>67</v>
      </c>
      <c r="D23" s="253" t="s">
        <v>68</v>
      </c>
      <c r="E23" s="154"/>
      <c r="F23" s="154"/>
      <c r="G23" s="154"/>
      <c r="H23" s="154"/>
      <c r="I23" s="154"/>
      <c r="J23" s="154"/>
      <c r="K23" s="200"/>
    </row>
    <row r="24" customHeight="1" spans="1:11">
      <c r="A24" s="276" t="s">
        <v>151</v>
      </c>
      <c r="B24" s="277"/>
      <c r="C24" s="277"/>
      <c r="D24" s="277"/>
      <c r="E24" s="277"/>
      <c r="F24" s="277"/>
      <c r="G24" s="277"/>
      <c r="H24" s="277"/>
      <c r="I24" s="277"/>
      <c r="J24" s="277"/>
      <c r="K24" s="320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321"/>
    </row>
    <row r="26" customHeight="1" spans="1:11">
      <c r="A26" s="246" t="s">
        <v>130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22" t="s">
        <v>131</v>
      </c>
      <c r="B27" s="249" t="s">
        <v>96</v>
      </c>
      <c r="C27" s="249" t="s">
        <v>97</v>
      </c>
      <c r="D27" s="249" t="s">
        <v>89</v>
      </c>
      <c r="E27" s="223" t="s">
        <v>132</v>
      </c>
      <c r="F27" s="249" t="s">
        <v>96</v>
      </c>
      <c r="G27" s="249" t="s">
        <v>97</v>
      </c>
      <c r="H27" s="249" t="s">
        <v>89</v>
      </c>
      <c r="I27" s="223" t="s">
        <v>133</v>
      </c>
      <c r="J27" s="249" t="s">
        <v>96</v>
      </c>
      <c r="K27" s="309" t="s">
        <v>97</v>
      </c>
    </row>
    <row r="28" customHeight="1" spans="1:11">
      <c r="A28" s="280" t="s">
        <v>88</v>
      </c>
      <c r="B28" s="253" t="s">
        <v>96</v>
      </c>
      <c r="C28" s="253" t="s">
        <v>97</v>
      </c>
      <c r="D28" s="253" t="s">
        <v>89</v>
      </c>
      <c r="E28" s="281" t="s">
        <v>95</v>
      </c>
      <c r="F28" s="253" t="s">
        <v>96</v>
      </c>
      <c r="G28" s="253" t="s">
        <v>97</v>
      </c>
      <c r="H28" s="253" t="s">
        <v>89</v>
      </c>
      <c r="I28" s="281" t="s">
        <v>106</v>
      </c>
      <c r="J28" s="253" t="s">
        <v>96</v>
      </c>
      <c r="K28" s="307" t="s">
        <v>97</v>
      </c>
    </row>
    <row r="29" customHeight="1" spans="1:11">
      <c r="A29" s="228" t="s">
        <v>99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22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23"/>
    </row>
    <row r="31" customHeight="1" spans="1:11">
      <c r="A31" s="285" t="s">
        <v>152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17.25" customHeight="1" spans="1:11">
      <c r="A32" s="286" t="s">
        <v>153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24"/>
    </row>
    <row r="33" ht="17.25" customHeight="1" spans="1:11">
      <c r="A33" s="288" t="s">
        <v>154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25"/>
    </row>
    <row r="34" ht="17.25" customHeight="1" spans="1:11">
      <c r="A34" s="288" t="s">
        <v>155</v>
      </c>
      <c r="B34" s="289"/>
      <c r="C34" s="289"/>
      <c r="D34" s="289"/>
      <c r="E34" s="289"/>
      <c r="F34" s="289"/>
      <c r="G34" s="289"/>
      <c r="H34" s="289"/>
      <c r="I34" s="289"/>
      <c r="J34" s="289"/>
      <c r="K34" s="325"/>
    </row>
    <row r="35" ht="17.25" customHeight="1" spans="1:11">
      <c r="A35" s="290"/>
      <c r="B35" s="289"/>
      <c r="C35" s="289"/>
      <c r="D35" s="289"/>
      <c r="E35" s="289"/>
      <c r="F35" s="289"/>
      <c r="G35" s="289"/>
      <c r="H35" s="289"/>
      <c r="I35" s="289"/>
      <c r="J35" s="289"/>
      <c r="K35" s="325"/>
    </row>
    <row r="36" ht="17.25" customHeight="1" spans="1:11">
      <c r="A36" s="290"/>
      <c r="B36" s="289"/>
      <c r="C36" s="289"/>
      <c r="D36" s="289"/>
      <c r="E36" s="289"/>
      <c r="F36" s="289"/>
      <c r="G36" s="289"/>
      <c r="H36" s="289"/>
      <c r="I36" s="289"/>
      <c r="J36" s="289"/>
      <c r="K36" s="325"/>
    </row>
    <row r="37" ht="17.25" customHeight="1" spans="1:11">
      <c r="A37" s="290"/>
      <c r="B37" s="289"/>
      <c r="C37" s="289"/>
      <c r="D37" s="289"/>
      <c r="E37" s="289"/>
      <c r="F37" s="289"/>
      <c r="G37" s="289"/>
      <c r="H37" s="289"/>
      <c r="I37" s="289"/>
      <c r="J37" s="289"/>
      <c r="K37" s="325"/>
    </row>
    <row r="38" ht="17.25" customHeight="1" spans="1:11">
      <c r="A38" s="290"/>
      <c r="B38" s="289"/>
      <c r="C38" s="289"/>
      <c r="D38" s="289"/>
      <c r="E38" s="289"/>
      <c r="F38" s="289"/>
      <c r="G38" s="289"/>
      <c r="H38" s="289"/>
      <c r="I38" s="289"/>
      <c r="J38" s="289"/>
      <c r="K38" s="325"/>
    </row>
    <row r="39" ht="17.25" customHeight="1" spans="1:11">
      <c r="A39" s="290"/>
      <c r="B39" s="289"/>
      <c r="C39" s="289"/>
      <c r="D39" s="289"/>
      <c r="E39" s="289"/>
      <c r="F39" s="289"/>
      <c r="G39" s="289"/>
      <c r="H39" s="289"/>
      <c r="I39" s="289"/>
      <c r="J39" s="289"/>
      <c r="K39" s="325"/>
    </row>
    <row r="40" ht="17.25" customHeight="1" spans="1:11">
      <c r="A40" s="290"/>
      <c r="B40" s="289"/>
      <c r="C40" s="289"/>
      <c r="D40" s="289"/>
      <c r="E40" s="289"/>
      <c r="F40" s="289"/>
      <c r="G40" s="289"/>
      <c r="H40" s="289"/>
      <c r="I40" s="289"/>
      <c r="J40" s="289"/>
      <c r="K40" s="325"/>
    </row>
    <row r="41" ht="17.25" customHeight="1" spans="1:11">
      <c r="A41" s="283" t="s">
        <v>129</v>
      </c>
      <c r="B41" s="284"/>
      <c r="C41" s="284"/>
      <c r="D41" s="284"/>
      <c r="E41" s="284"/>
      <c r="F41" s="284"/>
      <c r="G41" s="284"/>
      <c r="H41" s="284"/>
      <c r="I41" s="284"/>
      <c r="J41" s="284"/>
      <c r="K41" s="323"/>
    </row>
    <row r="42" customHeight="1" spans="1:11">
      <c r="A42" s="285" t="s">
        <v>156</v>
      </c>
      <c r="B42" s="285"/>
      <c r="C42" s="285"/>
      <c r="D42" s="285"/>
      <c r="E42" s="285"/>
      <c r="F42" s="285"/>
      <c r="G42" s="285"/>
      <c r="H42" s="285"/>
      <c r="I42" s="285"/>
      <c r="J42" s="285"/>
      <c r="K42" s="285"/>
    </row>
    <row r="43" ht="18" customHeight="1" spans="1:11">
      <c r="A43" s="291"/>
      <c r="B43" s="292"/>
      <c r="C43" s="292"/>
      <c r="D43" s="292"/>
      <c r="E43" s="292"/>
      <c r="F43" s="292"/>
      <c r="G43" s="292"/>
      <c r="H43" s="292"/>
      <c r="I43" s="292"/>
      <c r="J43" s="292"/>
      <c r="K43" s="326"/>
    </row>
    <row r="44" ht="18" customHeight="1" spans="1:11">
      <c r="A44" s="291"/>
      <c r="B44" s="292"/>
      <c r="C44" s="292"/>
      <c r="D44" s="292"/>
      <c r="E44" s="292"/>
      <c r="F44" s="292"/>
      <c r="G44" s="292"/>
      <c r="H44" s="292"/>
      <c r="I44" s="292"/>
      <c r="J44" s="292"/>
      <c r="K44" s="326"/>
    </row>
    <row r="45" ht="18" customHeight="1" spans="1:11">
      <c r="A45" s="278"/>
      <c r="B45" s="279"/>
      <c r="C45" s="279"/>
      <c r="D45" s="279"/>
      <c r="E45" s="279"/>
      <c r="F45" s="279"/>
      <c r="G45" s="279"/>
      <c r="H45" s="279"/>
      <c r="I45" s="279"/>
      <c r="J45" s="279"/>
      <c r="K45" s="321"/>
    </row>
    <row r="46" ht="21" customHeight="1" spans="1:11">
      <c r="A46" s="293" t="s">
        <v>135</v>
      </c>
      <c r="B46" s="294" t="s">
        <v>136</v>
      </c>
      <c r="C46" s="294"/>
      <c r="D46" s="295" t="s">
        <v>137</v>
      </c>
      <c r="E46" s="175">
        <f>首期!$E$50</f>
        <v>0</v>
      </c>
      <c r="F46" s="295" t="s">
        <v>138</v>
      </c>
      <c r="G46" s="296"/>
      <c r="H46" s="297" t="s">
        <v>139</v>
      </c>
      <c r="I46" s="297"/>
      <c r="J46" s="294" t="str">
        <f>首期!$J$50</f>
        <v>冯丽丽</v>
      </c>
      <c r="K46" s="327"/>
    </row>
    <row r="47" customHeight="1" spans="1:11">
      <c r="A47" s="298" t="s">
        <v>141</v>
      </c>
      <c r="B47" s="299"/>
      <c r="C47" s="299"/>
      <c r="D47" s="299"/>
      <c r="E47" s="299"/>
      <c r="F47" s="299"/>
      <c r="G47" s="299"/>
      <c r="H47" s="299"/>
      <c r="I47" s="299"/>
      <c r="J47" s="299"/>
      <c r="K47" s="328"/>
    </row>
    <row r="48" customHeight="1" spans="1:11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29"/>
    </row>
    <row r="49" customHeight="1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30"/>
    </row>
    <row r="50" ht="21" customHeight="1" spans="1:11">
      <c r="A50" s="293" t="s">
        <v>135</v>
      </c>
      <c r="B50" s="294" t="s">
        <v>136</v>
      </c>
      <c r="C50" s="294"/>
      <c r="D50" s="295" t="s">
        <v>137</v>
      </c>
      <c r="E50" s="175" t="s">
        <v>157</v>
      </c>
      <c r="F50" s="295" t="s">
        <v>138</v>
      </c>
      <c r="G50" s="304"/>
      <c r="H50" s="297" t="s">
        <v>139</v>
      </c>
      <c r="I50" s="297"/>
      <c r="J50" s="331">
        <f>首期!$J$53</f>
        <v>0</v>
      </c>
      <c r="K50" s="332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zoomScale="125" zoomScaleNormal="125" topLeftCell="A17" workbookViewId="0">
      <selection activeCell="G8" sqref="G8:K8"/>
    </sheetView>
  </sheetViews>
  <sheetFormatPr defaultColWidth="10.1" defaultRowHeight="15"/>
  <cols>
    <col min="1" max="1" width="9.6" style="143" customWidth="1"/>
    <col min="2" max="2" width="11.1" style="143" customWidth="1"/>
    <col min="3" max="3" width="9.1" style="143" customWidth="1"/>
    <col min="4" max="4" width="9.5" style="143" customWidth="1"/>
    <col min="5" max="5" width="9.1" style="143" customWidth="1"/>
    <col min="6" max="6" width="10.4" style="143" customWidth="1"/>
    <col min="7" max="7" width="9.5" style="143" customWidth="1"/>
    <col min="8" max="8" width="9.1" style="143" customWidth="1"/>
    <col min="9" max="9" width="8.1" style="143" customWidth="1"/>
    <col min="10" max="10" width="10.5" style="143" customWidth="1"/>
    <col min="11" max="11" width="12.1" style="143" customWidth="1"/>
    <col min="12" max="16384" width="10.1" style="143"/>
  </cols>
  <sheetData>
    <row r="1" ht="26.25" spans="1:11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>
      <c r="A2" s="145" t="s">
        <v>54</v>
      </c>
      <c r="B2" s="146" t="str">
        <f>首期!$B$2</f>
        <v>期单</v>
      </c>
      <c r="C2" s="146"/>
      <c r="D2" s="147" t="s">
        <v>63</v>
      </c>
      <c r="E2" s="148" t="s">
        <v>64</v>
      </c>
      <c r="F2" s="149"/>
      <c r="G2" s="150" t="s">
        <v>70</v>
      </c>
      <c r="H2" s="150"/>
      <c r="I2" s="177" t="s">
        <v>58</v>
      </c>
      <c r="J2" s="198" t="str">
        <f>首期!$I$2</f>
        <v>鸿鑫智能管理有限公司</v>
      </c>
      <c r="K2" s="199"/>
    </row>
    <row r="3" spans="1:11">
      <c r="A3" s="151" t="s">
        <v>76</v>
      </c>
      <c r="B3" s="152"/>
      <c r="C3" s="152"/>
      <c r="D3" s="153" t="s">
        <v>159</v>
      </c>
      <c r="E3" s="148">
        <v>45468</v>
      </c>
      <c r="F3" s="149"/>
      <c r="G3" s="149"/>
      <c r="H3" s="154" t="s">
        <v>160</v>
      </c>
      <c r="I3" s="154"/>
      <c r="J3" s="154"/>
      <c r="K3" s="200"/>
    </row>
    <row r="4" spans="1:11">
      <c r="A4" s="155" t="s">
        <v>73</v>
      </c>
      <c r="B4" s="156">
        <f>首期!$B$6</f>
        <v>3</v>
      </c>
      <c r="C4" s="156">
        <f>首期!$C$6</f>
        <v>6</v>
      </c>
      <c r="D4" s="157" t="s">
        <v>161</v>
      </c>
      <c r="E4" s="149" t="s">
        <v>162</v>
      </c>
      <c r="F4" s="149"/>
      <c r="G4" s="149"/>
      <c r="H4" s="157" t="s">
        <v>163</v>
      </c>
      <c r="I4" s="157"/>
      <c r="J4" s="169" t="s">
        <v>67</v>
      </c>
      <c r="K4" s="201" t="s">
        <v>68</v>
      </c>
    </row>
    <row r="5" spans="1:11">
      <c r="A5" s="155" t="s">
        <v>164</v>
      </c>
      <c r="B5" s="152">
        <v>1</v>
      </c>
      <c r="C5" s="152"/>
      <c r="D5" s="153" t="s">
        <v>165</v>
      </c>
      <c r="E5" s="153" t="s">
        <v>162</v>
      </c>
      <c r="F5" s="153"/>
      <c r="H5" s="157" t="s">
        <v>166</v>
      </c>
      <c r="I5" s="157"/>
      <c r="J5" s="169" t="s">
        <v>67</v>
      </c>
      <c r="K5" s="201" t="s">
        <v>68</v>
      </c>
    </row>
    <row r="6" ht="15.75" spans="1:11">
      <c r="A6" s="158" t="s">
        <v>167</v>
      </c>
      <c r="B6" s="159">
        <v>200</v>
      </c>
      <c r="C6" s="159"/>
      <c r="D6" s="160" t="s">
        <v>168</v>
      </c>
      <c r="E6" s="160">
        <v>3330</v>
      </c>
      <c r="F6" s="161"/>
      <c r="G6" s="160"/>
      <c r="H6" s="162" t="s">
        <v>169</v>
      </c>
      <c r="I6" s="162"/>
      <c r="J6" s="161" t="s">
        <v>67</v>
      </c>
      <c r="K6" s="202" t="s">
        <v>68</v>
      </c>
    </row>
    <row r="7" ht="15.75" spans="1:11">
      <c r="A7" s="163"/>
      <c r="B7" s="164"/>
      <c r="C7" s="164"/>
      <c r="D7" s="163"/>
      <c r="E7" s="164"/>
      <c r="F7" s="150"/>
      <c r="G7" s="163"/>
      <c r="H7" s="150"/>
      <c r="I7" s="164"/>
      <c r="J7" s="164"/>
      <c r="K7" s="164"/>
    </row>
    <row r="8" spans="1:11">
      <c r="A8" s="165" t="s">
        <v>170</v>
      </c>
      <c r="B8" s="166" t="s">
        <v>171</v>
      </c>
      <c r="C8" s="166" t="s">
        <v>172</v>
      </c>
      <c r="D8" s="166" t="s">
        <v>173</v>
      </c>
      <c r="E8" s="166" t="s">
        <v>174</v>
      </c>
      <c r="F8" s="166" t="s">
        <v>175</v>
      </c>
      <c r="G8" s="167" t="s">
        <v>176</v>
      </c>
      <c r="H8" s="168"/>
      <c r="I8" s="168"/>
      <c r="J8" s="168"/>
      <c r="K8" s="203"/>
    </row>
    <row r="9" spans="1:11">
      <c r="A9" s="155" t="s">
        <v>177</v>
      </c>
      <c r="B9" s="157"/>
      <c r="C9" s="169" t="s">
        <v>67</v>
      </c>
      <c r="D9" s="169" t="s">
        <v>68</v>
      </c>
      <c r="E9" s="153" t="s">
        <v>178</v>
      </c>
      <c r="F9" s="170" t="s">
        <v>179</v>
      </c>
      <c r="G9" s="171"/>
      <c r="H9" s="172"/>
      <c r="I9" s="172"/>
      <c r="J9" s="172"/>
      <c r="K9" s="204"/>
    </row>
    <row r="10" spans="1:11">
      <c r="A10" s="155" t="s">
        <v>180</v>
      </c>
      <c r="B10" s="157"/>
      <c r="C10" s="169" t="s">
        <v>67</v>
      </c>
      <c r="D10" s="169" t="s">
        <v>68</v>
      </c>
      <c r="E10" s="153" t="s">
        <v>181</v>
      </c>
      <c r="F10" s="170" t="s">
        <v>182</v>
      </c>
      <c r="G10" s="171" t="s">
        <v>183</v>
      </c>
      <c r="H10" s="172"/>
      <c r="I10" s="172"/>
      <c r="J10" s="172"/>
      <c r="K10" s="204"/>
    </row>
    <row r="11" spans="1:11">
      <c r="A11" s="173" t="s">
        <v>145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205"/>
    </row>
    <row r="12" spans="1:11">
      <c r="A12" s="151" t="s">
        <v>90</v>
      </c>
      <c r="B12" s="169" t="s">
        <v>86</v>
      </c>
      <c r="C12" s="169" t="s">
        <v>87</v>
      </c>
      <c r="D12" s="170"/>
      <c r="E12" s="153" t="s">
        <v>88</v>
      </c>
      <c r="F12" s="169" t="s">
        <v>86</v>
      </c>
      <c r="G12" s="169" t="s">
        <v>87</v>
      </c>
      <c r="H12" s="169"/>
      <c r="I12" s="153" t="s">
        <v>184</v>
      </c>
      <c r="J12" s="169" t="s">
        <v>86</v>
      </c>
      <c r="K12" s="201" t="s">
        <v>87</v>
      </c>
    </row>
    <row r="13" spans="1:11">
      <c r="A13" s="151" t="s">
        <v>93</v>
      </c>
      <c r="B13" s="169" t="s">
        <v>86</v>
      </c>
      <c r="C13" s="169" t="s">
        <v>87</v>
      </c>
      <c r="D13" s="170"/>
      <c r="E13" s="153" t="s">
        <v>98</v>
      </c>
      <c r="F13" s="169" t="s">
        <v>86</v>
      </c>
      <c r="G13" s="169" t="s">
        <v>87</v>
      </c>
      <c r="H13" s="169"/>
      <c r="I13" s="153" t="s">
        <v>185</v>
      </c>
      <c r="J13" s="169" t="s">
        <v>86</v>
      </c>
      <c r="K13" s="201" t="s">
        <v>87</v>
      </c>
    </row>
    <row r="14" ht="15.75" spans="1:11">
      <c r="A14" s="158" t="s">
        <v>186</v>
      </c>
      <c r="B14" s="161" t="s">
        <v>86</v>
      </c>
      <c r="C14" s="161" t="s">
        <v>87</v>
      </c>
      <c r="D14" s="175"/>
      <c r="E14" s="160" t="s">
        <v>187</v>
      </c>
      <c r="F14" s="161" t="s">
        <v>86</v>
      </c>
      <c r="G14" s="161" t="s">
        <v>87</v>
      </c>
      <c r="H14" s="161"/>
      <c r="I14" s="160" t="s">
        <v>188</v>
      </c>
      <c r="J14" s="161" t="s">
        <v>86</v>
      </c>
      <c r="K14" s="202" t="s">
        <v>87</v>
      </c>
    </row>
    <row r="15" ht="15.75" spans="1:11">
      <c r="A15" s="163"/>
      <c r="B15" s="176"/>
      <c r="C15" s="176"/>
      <c r="D15" s="164"/>
      <c r="E15" s="163"/>
      <c r="F15" s="176"/>
      <c r="G15" s="176"/>
      <c r="H15" s="176"/>
      <c r="I15" s="163"/>
      <c r="J15" s="176"/>
      <c r="K15" s="176"/>
    </row>
    <row r="16" s="141" customFormat="1" spans="1:11">
      <c r="A16" s="145" t="s">
        <v>189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206"/>
    </row>
    <row r="17" spans="1:11">
      <c r="A17" s="155" t="s">
        <v>190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207"/>
    </row>
    <row r="18" spans="1:11">
      <c r="A18" s="151"/>
      <c r="B18" s="153"/>
      <c r="C18" s="153" t="s">
        <v>111</v>
      </c>
      <c r="D18" s="153" t="s">
        <v>112</v>
      </c>
      <c r="E18" s="153" t="s">
        <v>113</v>
      </c>
      <c r="F18" s="153" t="s">
        <v>114</v>
      </c>
      <c r="G18" s="153" t="s">
        <v>115</v>
      </c>
      <c r="H18" s="153"/>
      <c r="I18" s="153"/>
      <c r="J18" s="153"/>
      <c r="K18" s="208"/>
    </row>
    <row r="19" spans="1:11">
      <c r="A19" s="149" t="s">
        <v>116</v>
      </c>
      <c r="B19" s="153"/>
      <c r="C19" s="157">
        <v>15</v>
      </c>
      <c r="D19" s="157">
        <v>10</v>
      </c>
      <c r="E19" s="157">
        <v>20</v>
      </c>
      <c r="F19" s="157">
        <v>10</v>
      </c>
      <c r="G19" s="157">
        <v>10</v>
      </c>
      <c r="H19" s="157"/>
      <c r="I19" s="153"/>
      <c r="J19" s="153"/>
      <c r="K19" s="208"/>
    </row>
    <row r="20" spans="1:11">
      <c r="A20" s="149" t="s">
        <v>119</v>
      </c>
      <c r="B20" s="153"/>
      <c r="C20" s="157">
        <v>10</v>
      </c>
      <c r="D20" s="157">
        <v>15</v>
      </c>
      <c r="E20" s="157">
        <v>10</v>
      </c>
      <c r="F20" s="157">
        <v>10</v>
      </c>
      <c r="G20" s="157">
        <v>10</v>
      </c>
      <c r="H20" s="157"/>
      <c r="I20" s="153"/>
      <c r="J20" s="153"/>
      <c r="K20" s="208"/>
    </row>
    <row r="21" spans="1:11">
      <c r="A21" s="149" t="s">
        <v>191</v>
      </c>
      <c r="B21" s="178"/>
      <c r="C21" s="157">
        <v>10</v>
      </c>
      <c r="D21" s="157">
        <v>10</v>
      </c>
      <c r="E21" s="157">
        <v>10</v>
      </c>
      <c r="F21" s="157">
        <v>10</v>
      </c>
      <c r="G21" s="157">
        <v>10</v>
      </c>
      <c r="H21" s="178"/>
      <c r="I21" s="178"/>
      <c r="J21" s="178"/>
      <c r="K21" s="209"/>
    </row>
    <row r="22" spans="1:11">
      <c r="A22" s="179"/>
      <c r="B22" s="178"/>
      <c r="C22" s="178"/>
      <c r="D22" s="178"/>
      <c r="E22" s="178"/>
      <c r="F22" s="178"/>
      <c r="G22" s="178"/>
      <c r="H22" s="178"/>
      <c r="I22" s="178"/>
      <c r="J22" s="178"/>
      <c r="K22" s="209"/>
    </row>
    <row r="23" spans="1:11">
      <c r="A23" s="155" t="s">
        <v>123</v>
      </c>
      <c r="B23" s="157"/>
      <c r="C23" s="169" t="s">
        <v>67</v>
      </c>
      <c r="D23" s="169" t="s">
        <v>68</v>
      </c>
      <c r="E23" s="154"/>
      <c r="F23" s="154"/>
      <c r="G23" s="154"/>
      <c r="H23" s="154"/>
      <c r="I23" s="154"/>
      <c r="J23" s="154"/>
      <c r="K23" s="200"/>
    </row>
    <row r="24" ht="15.75" spans="1:11">
      <c r="A24" s="180" t="s">
        <v>192</v>
      </c>
      <c r="B24" s="181"/>
      <c r="C24" s="181"/>
      <c r="D24" s="181"/>
      <c r="E24" s="181"/>
      <c r="F24" s="181"/>
      <c r="G24" s="181"/>
      <c r="H24" s="181"/>
      <c r="I24" s="181"/>
      <c r="J24" s="181"/>
      <c r="K24" s="210"/>
    </row>
    <row r="25" ht="15.75" spans="1:1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</row>
    <row r="26" spans="1:11">
      <c r="A26" s="183" t="s">
        <v>193</v>
      </c>
      <c r="B26" s="168"/>
      <c r="C26" s="168"/>
      <c r="D26" s="168"/>
      <c r="E26" s="168"/>
      <c r="F26" s="168"/>
      <c r="G26" s="168"/>
      <c r="H26" s="168"/>
      <c r="I26" s="168"/>
      <c r="J26" s="168"/>
      <c r="K26" s="203"/>
    </row>
    <row r="27" spans="1:11">
      <c r="A27" s="184" t="s">
        <v>194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1"/>
    </row>
    <row r="28" spans="1:11">
      <c r="A28" s="184" t="s">
        <v>195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11"/>
    </row>
    <row r="29" spans="1:11">
      <c r="A29" s="184" t="s">
        <v>196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11"/>
    </row>
    <row r="30" spans="1:1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211"/>
    </row>
    <row r="31" ht="23.1" customHeight="1" spans="1:11">
      <c r="A31" s="186"/>
      <c r="B31" s="187"/>
      <c r="C31" s="187"/>
      <c r="D31" s="187"/>
      <c r="E31" s="187"/>
      <c r="F31" s="187"/>
      <c r="G31" s="187"/>
      <c r="H31" s="187"/>
      <c r="I31" s="187"/>
      <c r="J31" s="187"/>
      <c r="K31" s="212"/>
    </row>
    <row r="32" ht="23.1" customHeight="1" spans="1:11">
      <c r="A32" s="188"/>
      <c r="B32" s="187"/>
      <c r="C32" s="187"/>
      <c r="D32" s="187"/>
      <c r="E32" s="187"/>
      <c r="F32" s="187"/>
      <c r="G32" s="187"/>
      <c r="H32" s="187"/>
      <c r="I32" s="187"/>
      <c r="J32" s="187"/>
      <c r="K32" s="212"/>
    </row>
    <row r="33" ht="23.1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213"/>
    </row>
    <row r="34" ht="23.1" customHeight="1" spans="1:11">
      <c r="A34" s="191" t="s">
        <v>197</v>
      </c>
      <c r="B34" s="192"/>
      <c r="C34" s="192"/>
      <c r="D34" s="192"/>
      <c r="E34" s="192"/>
      <c r="F34" s="192"/>
      <c r="G34" s="192"/>
      <c r="H34" s="192"/>
      <c r="I34" s="192"/>
      <c r="J34" s="192"/>
      <c r="K34" s="214"/>
    </row>
    <row r="35" ht="18.75" customHeight="1" spans="1:11">
      <c r="A35" s="155" t="s">
        <v>198</v>
      </c>
      <c r="B35" s="157"/>
      <c r="C35" s="157"/>
      <c r="D35" s="154" t="s">
        <v>199</v>
      </c>
      <c r="E35" s="154"/>
      <c r="F35" s="193" t="s">
        <v>200</v>
      </c>
      <c r="G35" s="194"/>
      <c r="H35" s="157" t="s">
        <v>201</v>
      </c>
      <c r="I35" s="157"/>
      <c r="J35" s="157" t="s">
        <v>202</v>
      </c>
      <c r="K35" s="207"/>
    </row>
    <row r="36" s="142" customFormat="1" ht="18.75" customHeight="1" spans="1:11">
      <c r="A36" s="155" t="s">
        <v>124</v>
      </c>
      <c r="B36" s="157" t="s">
        <v>203</v>
      </c>
      <c r="C36" s="157"/>
      <c r="D36" s="157"/>
      <c r="E36" s="157"/>
      <c r="F36" s="157"/>
      <c r="G36" s="157"/>
      <c r="H36" s="157"/>
      <c r="I36" s="157"/>
      <c r="J36" s="157"/>
      <c r="K36" s="207"/>
    </row>
    <row r="37" ht="18.75" customHeight="1" spans="1:13">
      <c r="A37" s="155"/>
      <c r="B37" s="157"/>
      <c r="C37" s="157"/>
      <c r="D37" s="157"/>
      <c r="E37" s="157"/>
      <c r="F37" s="157"/>
      <c r="G37" s="157"/>
      <c r="H37" s="157"/>
      <c r="I37" s="157"/>
      <c r="J37" s="157"/>
      <c r="K37" s="207"/>
      <c r="M37" s="142"/>
    </row>
    <row r="38" ht="30.9" customHeight="1" spans="1:11">
      <c r="A38" s="155"/>
      <c r="B38" s="157"/>
      <c r="C38" s="157"/>
      <c r="D38" s="157"/>
      <c r="E38" s="157"/>
      <c r="F38" s="157"/>
      <c r="G38" s="157"/>
      <c r="H38" s="157"/>
      <c r="I38" s="157"/>
      <c r="J38" s="157"/>
      <c r="K38" s="207"/>
    </row>
    <row r="39" ht="18.75" customHeight="1" spans="1:11">
      <c r="A39" s="158" t="s">
        <v>135</v>
      </c>
      <c r="B39" s="195" t="s">
        <v>204</v>
      </c>
      <c r="C39" s="195"/>
      <c r="D39" s="160" t="s">
        <v>205</v>
      </c>
      <c r="E39" s="175" t="s">
        <v>157</v>
      </c>
      <c r="F39" s="160" t="s">
        <v>138</v>
      </c>
      <c r="G39" s="196">
        <v>45467</v>
      </c>
      <c r="H39" s="197" t="s">
        <v>139</v>
      </c>
      <c r="I39" s="197"/>
      <c r="J39" s="195" t="s">
        <v>140</v>
      </c>
      <c r="K39" s="215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25" sqref="A25:H25"/>
    </sheetView>
  </sheetViews>
  <sheetFormatPr defaultColWidth="9" defaultRowHeight="14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5" spans="1:10">
      <c r="A1" s="108" t="s">
        <v>206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207</v>
      </c>
      <c r="B2" s="109"/>
      <c r="C2" s="109" t="s">
        <v>208</v>
      </c>
      <c r="D2" s="109" t="s">
        <v>209</v>
      </c>
      <c r="E2" s="109"/>
      <c r="F2" s="109" t="s">
        <v>210</v>
      </c>
      <c r="G2" s="110">
        <v>45461</v>
      </c>
      <c r="H2" s="111"/>
      <c r="I2" s="130"/>
    </row>
    <row r="3" s="99" customFormat="1" ht="15" spans="1:16">
      <c r="A3" s="112" t="s">
        <v>211</v>
      </c>
      <c r="B3" s="113" t="str">
        <f>[1]封面!G4</f>
        <v>女式旅行长裤</v>
      </c>
      <c r="C3" s="114"/>
      <c r="D3" s="114"/>
      <c r="E3" s="114"/>
      <c r="F3" s="112" t="s">
        <v>212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ht="16.5" customHeight="1" spans="1:16">
      <c r="A4" s="116" t="s">
        <v>213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214</v>
      </c>
      <c r="L4" s="131"/>
      <c r="M4" s="131"/>
      <c r="N4" s="131"/>
      <c r="O4" s="131"/>
      <c r="P4" s="131"/>
    </row>
    <row r="5" s="101" customFormat="1" ht="15" spans="1:16">
      <c r="A5" s="117" t="s">
        <v>215</v>
      </c>
      <c r="B5" s="118" t="s">
        <v>216</v>
      </c>
      <c r="C5" s="118" t="s">
        <v>111</v>
      </c>
      <c r="D5" s="118" t="s">
        <v>112</v>
      </c>
      <c r="E5" s="118" t="s">
        <v>113</v>
      </c>
      <c r="F5" s="118" t="s">
        <v>114</v>
      </c>
      <c r="G5" s="118" t="s">
        <v>115</v>
      </c>
      <c r="H5" s="118" t="s">
        <v>217</v>
      </c>
      <c r="I5" s="106"/>
      <c r="J5" s="133" t="s">
        <v>218</v>
      </c>
      <c r="K5" s="133" t="s">
        <v>219</v>
      </c>
      <c r="L5" s="133" t="s">
        <v>220</v>
      </c>
      <c r="M5" s="133" t="s">
        <v>221</v>
      </c>
      <c r="N5" s="133" t="s">
        <v>222</v>
      </c>
      <c r="O5" s="133"/>
      <c r="P5" s="134"/>
    </row>
    <row r="6" s="102" customFormat="1" ht="15" spans="1:16">
      <c r="A6" s="120" t="s">
        <v>223</v>
      </c>
      <c r="B6" s="121" t="s">
        <v>224</v>
      </c>
      <c r="C6" s="121" t="s">
        <v>225</v>
      </c>
      <c r="D6" s="123" t="s">
        <v>226</v>
      </c>
      <c r="E6" s="123" t="s">
        <v>227</v>
      </c>
      <c r="F6" s="121" t="s">
        <v>228</v>
      </c>
      <c r="G6" s="121" t="s">
        <v>229</v>
      </c>
      <c r="H6" s="121" t="s">
        <v>230</v>
      </c>
      <c r="J6" s="135" t="s">
        <v>231</v>
      </c>
      <c r="K6" s="135" t="s">
        <v>231</v>
      </c>
      <c r="L6" s="135" t="s">
        <v>231</v>
      </c>
      <c r="M6" s="135" t="s">
        <v>231</v>
      </c>
      <c r="N6" s="135" t="s">
        <v>231</v>
      </c>
      <c r="O6" s="135"/>
      <c r="P6" s="135"/>
    </row>
    <row r="7" s="102" customFormat="1" ht="15" spans="1:16">
      <c r="A7" s="124" t="s">
        <v>232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233</v>
      </c>
      <c r="K7" s="136" t="s">
        <v>234</v>
      </c>
      <c r="L7" s="136" t="s">
        <v>235</v>
      </c>
      <c r="M7" s="136" t="s">
        <v>236</v>
      </c>
      <c r="N7" s="136" t="s">
        <v>233</v>
      </c>
      <c r="O7" s="136"/>
      <c r="P7" s="137"/>
    </row>
    <row r="8" s="103" customFormat="1" ht="15" spans="1:16">
      <c r="A8" s="124" t="s">
        <v>237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238</v>
      </c>
      <c r="K8" s="136" t="s">
        <v>239</v>
      </c>
      <c r="L8" s="136" t="s">
        <v>240</v>
      </c>
      <c r="M8" s="136" t="s">
        <v>238</v>
      </c>
      <c r="N8" s="136" t="s">
        <v>236</v>
      </c>
      <c r="O8" s="136"/>
      <c r="P8" s="137"/>
    </row>
    <row r="9" s="103" customFormat="1" ht="15" spans="1:16">
      <c r="A9" s="124" t="s">
        <v>241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235</v>
      </c>
      <c r="K9" s="136" t="s">
        <v>242</v>
      </c>
      <c r="L9" s="136" t="s">
        <v>235</v>
      </c>
      <c r="M9" s="136" t="s">
        <v>243</v>
      </c>
      <c r="N9" s="136" t="s">
        <v>235</v>
      </c>
      <c r="O9" s="136"/>
      <c r="P9" s="137"/>
    </row>
    <row r="10" s="103" customFormat="1" ht="15" spans="1:16">
      <c r="A10" s="124" t="s">
        <v>244</v>
      </c>
      <c r="B10" s="124">
        <f>C10-4</f>
        <v>85</v>
      </c>
      <c r="C10" s="124">
        <f>D10-4</f>
        <v>89</v>
      </c>
      <c r="D10" s="124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233</v>
      </c>
      <c r="K10" s="136" t="s">
        <v>245</v>
      </c>
      <c r="L10" s="136" t="s">
        <v>235</v>
      </c>
      <c r="M10" s="136" t="s">
        <v>246</v>
      </c>
      <c r="N10" s="136" t="s">
        <v>235</v>
      </c>
      <c r="O10" s="136"/>
      <c r="P10" s="137"/>
    </row>
    <row r="11" s="103" customFormat="1" ht="15" spans="1:16">
      <c r="A11" s="124" t="s">
        <v>247</v>
      </c>
      <c r="B11" s="124">
        <f>C11-3.6</f>
        <v>90.8</v>
      </c>
      <c r="C11" s="124">
        <f>D11-3.6</f>
        <v>94.4</v>
      </c>
      <c r="D11" s="124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235</v>
      </c>
      <c r="K11" s="136" t="s">
        <v>235</v>
      </c>
      <c r="L11" s="136" t="s">
        <v>235</v>
      </c>
      <c r="M11" s="136" t="s">
        <v>235</v>
      </c>
      <c r="N11" s="136" t="s">
        <v>235</v>
      </c>
      <c r="O11" s="136"/>
      <c r="P11" s="138"/>
    </row>
    <row r="12" s="103" customFormat="1" ht="15" spans="1:16">
      <c r="A12" s="124" t="s">
        <v>248</v>
      </c>
      <c r="B12" s="124">
        <f>C12-1.15</f>
        <v>27.2</v>
      </c>
      <c r="C12" s="124">
        <f>D12-1.15</f>
        <v>28.35</v>
      </c>
      <c r="D12" s="124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238</v>
      </c>
      <c r="K12" s="136" t="s">
        <v>249</v>
      </c>
      <c r="L12" s="136" t="s">
        <v>250</v>
      </c>
      <c r="M12" s="136" t="s">
        <v>251</v>
      </c>
      <c r="N12" s="136" t="s">
        <v>236</v>
      </c>
      <c r="O12" s="136"/>
      <c r="P12" s="137"/>
    </row>
    <row r="13" s="103" customFormat="1" ht="16.5" customHeight="1" spans="1:16">
      <c r="A13" s="124" t="s">
        <v>252</v>
      </c>
      <c r="B13" s="124">
        <f>C13-0.7</f>
        <v>20.6</v>
      </c>
      <c r="C13" s="124">
        <f>D13-0.7</f>
        <v>21.3</v>
      </c>
      <c r="D13" s="124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253</v>
      </c>
      <c r="K13" s="136" t="s">
        <v>242</v>
      </c>
      <c r="L13" s="136" t="s">
        <v>235</v>
      </c>
      <c r="M13" s="136" t="s">
        <v>242</v>
      </c>
      <c r="N13" s="136" t="s">
        <v>235</v>
      </c>
      <c r="O13" s="136"/>
      <c r="P13" s="137"/>
    </row>
    <row r="14" s="103" customFormat="1" ht="16.5" customHeight="1" spans="1:16">
      <c r="A14" s="127" t="s">
        <v>254</v>
      </c>
      <c r="B14" s="124">
        <f>C14-0.5</f>
        <v>12.5</v>
      </c>
      <c r="C14" s="124">
        <f t="shared" ref="C14:C20" si="5">D14-0.5</f>
        <v>13</v>
      </c>
      <c r="D14" s="124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235</v>
      </c>
      <c r="K14" s="136" t="s">
        <v>255</v>
      </c>
      <c r="L14" s="136" t="s">
        <v>256</v>
      </c>
      <c r="M14" s="136" t="s">
        <v>257</v>
      </c>
      <c r="N14" s="136" t="s">
        <v>258</v>
      </c>
      <c r="O14" s="136"/>
      <c r="P14" s="137"/>
    </row>
    <row r="15" s="103" customFormat="1" ht="16.5" customHeight="1" spans="1:16">
      <c r="A15" s="127" t="s">
        <v>259</v>
      </c>
      <c r="B15" s="124">
        <f>C15-0.5</f>
        <v>17</v>
      </c>
      <c r="C15" s="124">
        <f t="shared" si="5"/>
        <v>17.5</v>
      </c>
      <c r="D15" s="124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234</v>
      </c>
      <c r="K15" s="136" t="s">
        <v>235</v>
      </c>
      <c r="L15" s="136" t="s">
        <v>249</v>
      </c>
      <c r="M15" s="136" t="s">
        <v>238</v>
      </c>
      <c r="N15" s="136" t="s">
        <v>235</v>
      </c>
      <c r="O15" s="136"/>
      <c r="P15" s="137"/>
    </row>
    <row r="16" s="99" customFormat="1" ht="16.5" customHeight="1" spans="1:16">
      <c r="A16" s="124" t="s">
        <v>260</v>
      </c>
      <c r="B16" s="124">
        <f>C16-0.7</f>
        <v>27.7</v>
      </c>
      <c r="C16" s="124">
        <f>D16-0.6</f>
        <v>28.4</v>
      </c>
      <c r="D16" s="124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253</v>
      </c>
      <c r="K16" s="136" t="s">
        <v>238</v>
      </c>
      <c r="L16" s="136" t="s">
        <v>261</v>
      </c>
      <c r="M16" s="136" t="s">
        <v>249</v>
      </c>
      <c r="N16" s="136" t="s">
        <v>258</v>
      </c>
      <c r="O16" s="136"/>
      <c r="P16" s="137"/>
    </row>
    <row r="17" s="99" customFormat="1" ht="16.5" customHeight="1" spans="1:16">
      <c r="A17" s="124" t="s">
        <v>262</v>
      </c>
      <c r="B17" s="124">
        <f>C17-0.9</f>
        <v>38.7</v>
      </c>
      <c r="C17" s="124">
        <f>D17-0.9</f>
        <v>39.6</v>
      </c>
      <c r="D17" s="124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238</v>
      </c>
      <c r="K17" s="136" t="s">
        <v>236</v>
      </c>
      <c r="L17" s="136" t="s">
        <v>263</v>
      </c>
      <c r="M17" s="136" t="s">
        <v>242</v>
      </c>
      <c r="N17" s="136" t="s">
        <v>233</v>
      </c>
      <c r="O17" s="136"/>
      <c r="P17" s="139"/>
    </row>
    <row r="18" s="101" customFormat="1" ht="15" spans="1:16">
      <c r="A18" s="124" t="s">
        <v>264</v>
      </c>
      <c r="B18" s="124">
        <f t="shared" ref="B18:B20" si="8">C18-0</f>
        <v>13.5</v>
      </c>
      <c r="C18" s="124">
        <f t="shared" si="5"/>
        <v>13.5</v>
      </c>
      <c r="D18" s="124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253</v>
      </c>
      <c r="K18" s="136" t="s">
        <v>265</v>
      </c>
      <c r="L18" s="136" t="s">
        <v>235</v>
      </c>
      <c r="M18" s="136" t="s">
        <v>236</v>
      </c>
      <c r="N18" s="137" t="s">
        <v>235</v>
      </c>
      <c r="O18" s="137"/>
      <c r="P18" s="140"/>
    </row>
    <row r="19" s="104" customFormat="1" ht="17.5" customHeight="1" spans="1:16">
      <c r="A19" s="124" t="s">
        <v>266</v>
      </c>
      <c r="B19" s="124">
        <f t="shared" si="8"/>
        <v>16</v>
      </c>
      <c r="C19" s="124">
        <f t="shared" si="5"/>
        <v>16</v>
      </c>
      <c r="D19" s="124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235</v>
      </c>
      <c r="K19" s="136" t="s">
        <v>235</v>
      </c>
      <c r="L19" s="136" t="s">
        <v>235</v>
      </c>
      <c r="M19" s="136" t="s">
        <v>235</v>
      </c>
      <c r="N19" s="136" t="s">
        <v>235</v>
      </c>
      <c r="O19" s="137"/>
      <c r="P19" s="140"/>
    </row>
    <row r="20" s="99" customFormat="1" ht="17.5" customHeight="1" spans="1:16">
      <c r="A20" s="124" t="s">
        <v>267</v>
      </c>
      <c r="B20" s="124">
        <f t="shared" si="8"/>
        <v>13.5</v>
      </c>
      <c r="C20" s="124">
        <f t="shared" si="5"/>
        <v>13.5</v>
      </c>
      <c r="D20" s="124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235</v>
      </c>
      <c r="K20" s="136" t="s">
        <v>235</v>
      </c>
      <c r="L20" s="136" t="s">
        <v>235</v>
      </c>
      <c r="M20" s="136" t="s">
        <v>235</v>
      </c>
      <c r="N20" s="136" t="s">
        <v>235</v>
      </c>
      <c r="O20" s="137"/>
      <c r="P20" s="137"/>
    </row>
    <row r="21" s="99" customFormat="1" ht="15" spans="1:16">
      <c r="A21" s="124" t="s">
        <v>268</v>
      </c>
      <c r="B21" s="124">
        <f>D21</f>
        <v>4</v>
      </c>
      <c r="C21" s="124">
        <f>D21</f>
        <v>4</v>
      </c>
      <c r="D21" s="124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235</v>
      </c>
      <c r="K21" s="136" t="s">
        <v>235</v>
      </c>
      <c r="L21" s="136" t="s">
        <v>235</v>
      </c>
      <c r="M21" s="136" t="s">
        <v>235</v>
      </c>
      <c r="N21" s="136" t="s">
        <v>235</v>
      </c>
      <c r="O21" s="137"/>
      <c r="P21" s="137"/>
    </row>
    <row r="22" s="99" customFormat="1" ht="15" spans="1:16">
      <c r="A22" s="124" t="s">
        <v>269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235</v>
      </c>
      <c r="K22" s="136" t="s">
        <v>235</v>
      </c>
      <c r="L22" s="136" t="s">
        <v>235</v>
      </c>
      <c r="M22" s="136" t="s">
        <v>235</v>
      </c>
      <c r="N22" s="136" t="s">
        <v>235</v>
      </c>
      <c r="O22" s="137"/>
      <c r="P22" s="137"/>
    </row>
    <row r="23" s="99" customFormat="1" ht="15" spans="1:10">
      <c r="A23" s="128" t="s">
        <v>270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ht="15" spans="1:9">
      <c r="A24" s="128" t="s">
        <v>271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ht="15" spans="1:8">
      <c r="A25" s="128" t="s">
        <v>272</v>
      </c>
      <c r="B25" s="128"/>
      <c r="C25" s="128"/>
      <c r="D25" s="128"/>
      <c r="E25" s="128"/>
      <c r="F25" s="128"/>
      <c r="G25" s="128"/>
      <c r="H25" s="128"/>
    </row>
    <row r="26" s="106" customFormat="1" ht="15" spans="1:8">
      <c r="A26" s="128" t="s">
        <v>273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29"/>
      <c r="B27" s="129"/>
      <c r="C27" s="129"/>
      <c r="D27" s="129"/>
      <c r="E27" s="129"/>
      <c r="F27" s="129"/>
      <c r="G27" s="129"/>
      <c r="H27" s="129"/>
    </row>
    <row r="28" s="106" customFormat="1" spans="1:8">
      <c r="A28" s="129"/>
      <c r="B28" s="129"/>
      <c r="C28" s="129"/>
      <c r="D28" s="129"/>
      <c r="E28" s="129"/>
      <c r="F28" s="129"/>
      <c r="G28" s="129"/>
      <c r="H28" s="129"/>
    </row>
    <row r="29" s="106" customFormat="1" spans="1:8">
      <c r="A29" s="102"/>
      <c r="B29" s="102"/>
      <c r="C29" s="102"/>
      <c r="D29" s="102"/>
      <c r="E29" s="102"/>
      <c r="F29" s="102"/>
      <c r="G29" s="102"/>
      <c r="H29" s="102"/>
    </row>
  </sheetData>
  <mergeCells count="14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A27:H27"/>
    <mergeCell ref="A28:H28"/>
    <mergeCell ref="I2:I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D31" sqref="D31"/>
    </sheetView>
  </sheetViews>
  <sheetFormatPr defaultColWidth="9" defaultRowHeight="14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5" spans="1:10">
      <c r="A1" s="108" t="s">
        <v>206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207</v>
      </c>
      <c r="B2" s="109"/>
      <c r="C2" s="109" t="s">
        <v>208</v>
      </c>
      <c r="D2" s="109" t="s">
        <v>209</v>
      </c>
      <c r="E2" s="109"/>
      <c r="F2" s="109" t="s">
        <v>210</v>
      </c>
      <c r="G2" s="110">
        <v>45463</v>
      </c>
      <c r="H2" s="111"/>
      <c r="I2" s="130"/>
    </row>
    <row r="3" s="99" customFormat="1" ht="15" spans="1:16">
      <c r="A3" s="112" t="s">
        <v>211</v>
      </c>
      <c r="B3" s="113" t="str">
        <f>[1]封面!G4</f>
        <v>女式旅行长裤</v>
      </c>
      <c r="C3" s="114"/>
      <c r="D3" s="114"/>
      <c r="E3" s="114"/>
      <c r="F3" s="112" t="s">
        <v>212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ht="16.5" customHeight="1" spans="1:16">
      <c r="A4" s="116" t="s">
        <v>213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214</v>
      </c>
      <c r="L4" s="131"/>
      <c r="M4" s="131"/>
      <c r="N4" s="131"/>
      <c r="O4" s="131"/>
      <c r="P4" s="131"/>
    </row>
    <row r="5" s="101" customFormat="1" ht="15" spans="1:16">
      <c r="A5" s="117" t="s">
        <v>215</v>
      </c>
      <c r="B5" s="118" t="s">
        <v>216</v>
      </c>
      <c r="C5" s="118" t="s">
        <v>111</v>
      </c>
      <c r="D5" s="119" t="s">
        <v>112</v>
      </c>
      <c r="E5" s="118" t="s">
        <v>113</v>
      </c>
      <c r="F5" s="118" t="s">
        <v>114</v>
      </c>
      <c r="G5" s="118" t="s">
        <v>115</v>
      </c>
      <c r="H5" s="118" t="s">
        <v>217</v>
      </c>
      <c r="I5" s="106"/>
      <c r="J5" s="133" t="s">
        <v>218</v>
      </c>
      <c r="K5" s="133" t="s">
        <v>274</v>
      </c>
      <c r="L5" s="133" t="s">
        <v>275</v>
      </c>
      <c r="M5" s="133" t="s">
        <v>221</v>
      </c>
      <c r="N5" s="133" t="s">
        <v>222</v>
      </c>
      <c r="O5" s="133"/>
      <c r="P5" s="134"/>
    </row>
    <row r="6" s="102" customFormat="1" ht="15" spans="1:16">
      <c r="A6" s="120" t="s">
        <v>223</v>
      </c>
      <c r="B6" s="121" t="s">
        <v>224</v>
      </c>
      <c r="C6" s="121" t="s">
        <v>225</v>
      </c>
      <c r="D6" s="122" t="s">
        <v>226</v>
      </c>
      <c r="E6" s="123" t="s">
        <v>227</v>
      </c>
      <c r="F6" s="121" t="s">
        <v>228</v>
      </c>
      <c r="G6" s="121" t="s">
        <v>229</v>
      </c>
      <c r="H6" s="121" t="s">
        <v>230</v>
      </c>
      <c r="J6" s="135" t="s">
        <v>231</v>
      </c>
      <c r="K6" s="135" t="s">
        <v>231</v>
      </c>
      <c r="L6" s="135" t="s">
        <v>231</v>
      </c>
      <c r="M6" s="135" t="s">
        <v>231</v>
      </c>
      <c r="N6" s="135" t="s">
        <v>231</v>
      </c>
      <c r="O6" s="135"/>
      <c r="P6" s="135"/>
    </row>
    <row r="7" s="102" customFormat="1" ht="15" spans="1:16">
      <c r="A7" s="124" t="s">
        <v>232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233</v>
      </c>
      <c r="K7" s="136" t="s">
        <v>234</v>
      </c>
      <c r="L7" s="136" t="s">
        <v>253</v>
      </c>
      <c r="M7" s="136" t="s">
        <v>236</v>
      </c>
      <c r="N7" s="136" t="s">
        <v>233</v>
      </c>
      <c r="O7" s="136"/>
      <c r="P7" s="137"/>
    </row>
    <row r="8" s="103" customFormat="1" ht="15" spans="1:16">
      <c r="A8" s="124" t="s">
        <v>237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238</v>
      </c>
      <c r="K8" s="136" t="s">
        <v>239</v>
      </c>
      <c r="L8" s="136" t="s">
        <v>240</v>
      </c>
      <c r="M8" s="136" t="s">
        <v>238</v>
      </c>
      <c r="N8" s="136" t="s">
        <v>236</v>
      </c>
      <c r="O8" s="136"/>
      <c r="P8" s="137"/>
    </row>
    <row r="9" s="103" customFormat="1" ht="15" spans="1:16">
      <c r="A9" s="124" t="s">
        <v>241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238</v>
      </c>
      <c r="K9" s="136" t="s">
        <v>242</v>
      </c>
      <c r="L9" s="136" t="s">
        <v>249</v>
      </c>
      <c r="M9" s="136" t="s">
        <v>243</v>
      </c>
      <c r="N9" s="136" t="s">
        <v>253</v>
      </c>
      <c r="O9" s="136"/>
      <c r="P9" s="137"/>
    </row>
    <row r="10" s="103" customFormat="1" ht="15" spans="1:16">
      <c r="A10" s="124" t="s">
        <v>244</v>
      </c>
      <c r="B10" s="124">
        <f>C10-4</f>
        <v>85</v>
      </c>
      <c r="C10" s="124">
        <f>D10-4</f>
        <v>89</v>
      </c>
      <c r="D10" s="125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233</v>
      </c>
      <c r="K10" s="136" t="s">
        <v>245</v>
      </c>
      <c r="L10" s="136" t="s">
        <v>235</v>
      </c>
      <c r="M10" s="136" t="s">
        <v>246</v>
      </c>
      <c r="N10" s="136" t="s">
        <v>253</v>
      </c>
      <c r="O10" s="136"/>
      <c r="P10" s="137"/>
    </row>
    <row r="11" s="103" customFormat="1" ht="15" spans="1:16">
      <c r="A11" s="124" t="s">
        <v>247</v>
      </c>
      <c r="B11" s="124">
        <f>C11-3.6</f>
        <v>90.8</v>
      </c>
      <c r="C11" s="124">
        <f>D11-3.6</f>
        <v>94.4</v>
      </c>
      <c r="D11" s="125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249</v>
      </c>
      <c r="K11" s="136" t="s">
        <v>234</v>
      </c>
      <c r="L11" s="136" t="s">
        <v>253</v>
      </c>
      <c r="M11" s="136" t="s">
        <v>236</v>
      </c>
      <c r="N11" s="136" t="s">
        <v>238</v>
      </c>
      <c r="O11" s="136"/>
      <c r="P11" s="138"/>
    </row>
    <row r="12" s="103" customFormat="1" ht="15" spans="1:16">
      <c r="A12" s="124" t="s">
        <v>248</v>
      </c>
      <c r="B12" s="124">
        <f>C12-1.15</f>
        <v>27.2</v>
      </c>
      <c r="C12" s="124">
        <f>D12-1.15</f>
        <v>28.35</v>
      </c>
      <c r="D12" s="125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238</v>
      </c>
      <c r="K12" s="136" t="s">
        <v>249</v>
      </c>
      <c r="L12" s="136" t="s">
        <v>250</v>
      </c>
      <c r="M12" s="136" t="s">
        <v>251</v>
      </c>
      <c r="N12" s="136" t="s">
        <v>236</v>
      </c>
      <c r="O12" s="136"/>
      <c r="P12" s="137"/>
    </row>
    <row r="13" s="103" customFormat="1" ht="16.5" customHeight="1" spans="1:16">
      <c r="A13" s="124" t="s">
        <v>252</v>
      </c>
      <c r="B13" s="124">
        <f>C13-0.7</f>
        <v>20.6</v>
      </c>
      <c r="C13" s="124">
        <f>D13-0.7</f>
        <v>21.3</v>
      </c>
      <c r="D13" s="125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253</v>
      </c>
      <c r="K13" s="136" t="s">
        <v>242</v>
      </c>
      <c r="L13" s="136" t="s">
        <v>235</v>
      </c>
      <c r="M13" s="136" t="s">
        <v>242</v>
      </c>
      <c r="N13" s="136" t="s">
        <v>235</v>
      </c>
      <c r="O13" s="136"/>
      <c r="P13" s="137"/>
    </row>
    <row r="14" s="103" customFormat="1" ht="16.5" customHeight="1" spans="1:16">
      <c r="A14" s="127" t="s">
        <v>254</v>
      </c>
      <c r="B14" s="124">
        <f>C14-0.5</f>
        <v>12.5</v>
      </c>
      <c r="C14" s="124">
        <f t="shared" ref="C14:C20" si="5">D14-0.5</f>
        <v>13</v>
      </c>
      <c r="D14" s="125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235</v>
      </c>
      <c r="K14" s="136" t="s">
        <v>255</v>
      </c>
      <c r="L14" s="136" t="s">
        <v>256</v>
      </c>
      <c r="M14" s="136" t="s">
        <v>257</v>
      </c>
      <c r="N14" s="136" t="s">
        <v>258</v>
      </c>
      <c r="O14" s="136"/>
      <c r="P14" s="137"/>
    </row>
    <row r="15" s="103" customFormat="1" ht="16.5" customHeight="1" spans="1:16">
      <c r="A15" s="127" t="s">
        <v>259</v>
      </c>
      <c r="B15" s="124">
        <f>C15-0.5</f>
        <v>17</v>
      </c>
      <c r="C15" s="124">
        <f t="shared" si="5"/>
        <v>17.5</v>
      </c>
      <c r="D15" s="125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234</v>
      </c>
      <c r="K15" s="136" t="s">
        <v>235</v>
      </c>
      <c r="L15" s="136" t="s">
        <v>249</v>
      </c>
      <c r="M15" s="136" t="s">
        <v>238</v>
      </c>
      <c r="N15" s="136" t="s">
        <v>235</v>
      </c>
      <c r="O15" s="136"/>
      <c r="P15" s="137"/>
    </row>
    <row r="16" s="99" customFormat="1" ht="16.5" customHeight="1" spans="1:16">
      <c r="A16" s="124" t="s">
        <v>260</v>
      </c>
      <c r="B16" s="124">
        <f>C16-0.7</f>
        <v>27.7</v>
      </c>
      <c r="C16" s="124">
        <f>D16-0.6</f>
        <v>28.4</v>
      </c>
      <c r="D16" s="125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253</v>
      </c>
      <c r="K16" s="136" t="s">
        <v>238</v>
      </c>
      <c r="L16" s="136" t="s">
        <v>261</v>
      </c>
      <c r="M16" s="136" t="s">
        <v>249</v>
      </c>
      <c r="N16" s="136" t="s">
        <v>258</v>
      </c>
      <c r="O16" s="136"/>
      <c r="P16" s="137"/>
    </row>
    <row r="17" s="99" customFormat="1" ht="16.5" customHeight="1" spans="1:16">
      <c r="A17" s="124" t="s">
        <v>262</v>
      </c>
      <c r="B17" s="124">
        <f>C17-0.9</f>
        <v>38.7</v>
      </c>
      <c r="C17" s="124">
        <f>D17-0.9</f>
        <v>39.6</v>
      </c>
      <c r="D17" s="125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238</v>
      </c>
      <c r="K17" s="136" t="s">
        <v>236</v>
      </c>
      <c r="L17" s="136" t="s">
        <v>263</v>
      </c>
      <c r="M17" s="136" t="s">
        <v>242</v>
      </c>
      <c r="N17" s="136" t="s">
        <v>233</v>
      </c>
      <c r="O17" s="136"/>
      <c r="P17" s="139"/>
    </row>
    <row r="18" s="101" customFormat="1" ht="15" spans="1:16">
      <c r="A18" s="124" t="s">
        <v>264</v>
      </c>
      <c r="B18" s="124">
        <f t="shared" ref="B18:B20" si="8">C18-0</f>
        <v>13.5</v>
      </c>
      <c r="C18" s="124">
        <f t="shared" si="5"/>
        <v>13.5</v>
      </c>
      <c r="D18" s="125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253</v>
      </c>
      <c r="K18" s="136" t="s">
        <v>265</v>
      </c>
      <c r="L18" s="136" t="s">
        <v>235</v>
      </c>
      <c r="M18" s="136" t="s">
        <v>236</v>
      </c>
      <c r="N18" s="137" t="s">
        <v>235</v>
      </c>
      <c r="O18" s="137"/>
      <c r="P18" s="140"/>
    </row>
    <row r="19" s="104" customFormat="1" ht="17.5" customHeight="1" spans="1:16">
      <c r="A19" s="124" t="s">
        <v>266</v>
      </c>
      <c r="B19" s="124">
        <f t="shared" si="8"/>
        <v>16</v>
      </c>
      <c r="C19" s="124">
        <f t="shared" si="5"/>
        <v>16</v>
      </c>
      <c r="D19" s="125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235</v>
      </c>
      <c r="K19" s="136" t="s">
        <v>235</v>
      </c>
      <c r="L19" s="136" t="s">
        <v>235</v>
      </c>
      <c r="M19" s="136" t="s">
        <v>235</v>
      </c>
      <c r="N19" s="136" t="s">
        <v>235</v>
      </c>
      <c r="O19" s="137"/>
      <c r="P19" s="140"/>
    </row>
    <row r="20" s="99" customFormat="1" ht="17.5" customHeight="1" spans="1:16">
      <c r="A20" s="124" t="s">
        <v>267</v>
      </c>
      <c r="B20" s="124">
        <f t="shared" si="8"/>
        <v>13.5</v>
      </c>
      <c r="C20" s="124">
        <f t="shared" si="5"/>
        <v>13.5</v>
      </c>
      <c r="D20" s="125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235</v>
      </c>
      <c r="K20" s="136" t="s">
        <v>235</v>
      </c>
      <c r="L20" s="136" t="s">
        <v>235</v>
      </c>
      <c r="M20" s="136" t="s">
        <v>235</v>
      </c>
      <c r="N20" s="136" t="s">
        <v>235</v>
      </c>
      <c r="O20" s="137"/>
      <c r="P20" s="137"/>
    </row>
    <row r="21" s="99" customFormat="1" ht="15" spans="1:16">
      <c r="A21" s="124" t="s">
        <v>268</v>
      </c>
      <c r="B21" s="124">
        <f>D21</f>
        <v>4</v>
      </c>
      <c r="C21" s="124">
        <f>D21</f>
        <v>4</v>
      </c>
      <c r="D21" s="125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235</v>
      </c>
      <c r="K21" s="136" t="s">
        <v>235</v>
      </c>
      <c r="L21" s="136" t="s">
        <v>235</v>
      </c>
      <c r="M21" s="136" t="s">
        <v>235</v>
      </c>
      <c r="N21" s="136" t="s">
        <v>235</v>
      </c>
      <c r="O21" s="137"/>
      <c r="P21" s="137"/>
    </row>
    <row r="22" s="99" customFormat="1" ht="15" spans="1:16">
      <c r="A22" s="124" t="s">
        <v>269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235</v>
      </c>
      <c r="K22" s="136" t="s">
        <v>235</v>
      </c>
      <c r="L22" s="136" t="s">
        <v>235</v>
      </c>
      <c r="M22" s="136" t="s">
        <v>235</v>
      </c>
      <c r="N22" s="136" t="s">
        <v>235</v>
      </c>
      <c r="O22" s="137"/>
      <c r="P22" s="137"/>
    </row>
    <row r="23" s="99" customFormat="1" ht="15" spans="1:10">
      <c r="A23" s="128" t="s">
        <v>270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ht="15" spans="1:9">
      <c r="A24" s="128" t="s">
        <v>271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ht="15" spans="1:8">
      <c r="A25" s="128" t="s">
        <v>272</v>
      </c>
      <c r="B25" s="128"/>
      <c r="C25" s="128"/>
      <c r="D25" s="128"/>
      <c r="E25" s="128"/>
      <c r="F25" s="128"/>
      <c r="G25" s="128"/>
      <c r="H25" s="128"/>
    </row>
    <row r="26" s="106" customFormat="1" ht="15" spans="1:8">
      <c r="A26" s="128" t="s">
        <v>273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02"/>
      <c r="B27" s="102"/>
      <c r="C27" s="102"/>
      <c r="D27" s="102"/>
      <c r="E27" s="102"/>
      <c r="F27" s="102"/>
      <c r="G27" s="102"/>
      <c r="H27" s="102"/>
    </row>
  </sheetData>
  <mergeCells count="12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I2:I3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K16" sqref="K16"/>
    </sheetView>
  </sheetViews>
  <sheetFormatPr defaultColWidth="9" defaultRowHeight="14.5"/>
  <cols>
    <col min="1" max="1" width="18.2666666666667" style="102" customWidth="1"/>
    <col min="2" max="3" width="8.45" style="102" customWidth="1"/>
    <col min="4" max="4" width="10.2666666666667" style="102" customWidth="1"/>
    <col min="5" max="7" width="9.45" style="102" customWidth="1"/>
    <col min="8" max="8" width="9" style="102"/>
    <col min="9" max="9" width="9" style="106"/>
    <col min="10" max="10" width="13.5" style="106" customWidth="1"/>
    <col min="11" max="11" width="10.75" style="106" customWidth="1"/>
    <col min="12" max="12" width="11.5" style="106" customWidth="1"/>
    <col min="13" max="13" width="11.125" style="106" customWidth="1"/>
    <col min="14" max="14" width="12.25" style="106" customWidth="1"/>
    <col min="15" max="15" width="12.125" style="106" customWidth="1"/>
    <col min="16" max="16376" width="9" style="106"/>
    <col min="16377" max="16384" width="9" style="107"/>
  </cols>
  <sheetData>
    <row r="1" s="99" customFormat="1" ht="25" spans="1:10">
      <c r="A1" s="108" t="s">
        <v>206</v>
      </c>
      <c r="B1" s="108"/>
      <c r="C1" s="108"/>
      <c r="D1" s="108"/>
      <c r="E1" s="108"/>
      <c r="F1" s="108"/>
      <c r="G1" s="108"/>
      <c r="H1" s="108"/>
      <c r="I1" s="106"/>
      <c r="J1" s="106"/>
    </row>
    <row r="2" s="100" customFormat="1" spans="1:9">
      <c r="A2" s="109" t="s">
        <v>207</v>
      </c>
      <c r="B2" s="109"/>
      <c r="C2" s="109" t="s">
        <v>208</v>
      </c>
      <c r="D2" s="109" t="s">
        <v>209</v>
      </c>
      <c r="E2" s="109"/>
      <c r="F2" s="109" t="s">
        <v>210</v>
      </c>
      <c r="G2" s="110">
        <v>45467</v>
      </c>
      <c r="H2" s="111"/>
      <c r="I2" s="130"/>
    </row>
    <row r="3" s="99" customFormat="1" ht="15" spans="1:16">
      <c r="A3" s="112" t="s">
        <v>211</v>
      </c>
      <c r="B3" s="113" t="str">
        <f>[1]封面!G4</f>
        <v>女式旅行长裤</v>
      </c>
      <c r="C3" s="114"/>
      <c r="D3" s="114"/>
      <c r="E3" s="114"/>
      <c r="F3" s="112" t="s">
        <v>212</v>
      </c>
      <c r="G3" s="451" t="str">
        <f>[1]封面!G5</f>
        <v>TAMMAM92540</v>
      </c>
      <c r="H3" s="115"/>
      <c r="I3" s="130"/>
      <c r="J3" s="131"/>
      <c r="K3" s="131"/>
      <c r="L3" s="131"/>
      <c r="M3" s="131"/>
      <c r="N3" s="131"/>
      <c r="O3" s="131"/>
      <c r="P3" s="131"/>
    </row>
    <row r="4" s="99" customFormat="1" ht="16.5" customHeight="1" spans="1:16">
      <c r="A4" s="116" t="s">
        <v>213</v>
      </c>
      <c r="B4" s="116"/>
      <c r="C4" s="116"/>
      <c r="D4" s="116"/>
      <c r="E4" s="116"/>
      <c r="F4" s="116"/>
      <c r="G4" s="116"/>
      <c r="H4" s="116"/>
      <c r="I4" s="106"/>
      <c r="J4" s="132" t="s">
        <v>58</v>
      </c>
      <c r="K4" s="131" t="s">
        <v>214</v>
      </c>
      <c r="L4" s="131"/>
      <c r="M4" s="131"/>
      <c r="N4" s="131"/>
      <c r="O4" s="131"/>
      <c r="P4" s="131"/>
    </row>
    <row r="5" s="101" customFormat="1" ht="15" spans="1:16">
      <c r="A5" s="117" t="s">
        <v>215</v>
      </c>
      <c r="B5" s="118" t="s">
        <v>216</v>
      </c>
      <c r="C5" s="118" t="s">
        <v>111</v>
      </c>
      <c r="D5" s="119" t="s">
        <v>112</v>
      </c>
      <c r="E5" s="118" t="s">
        <v>113</v>
      </c>
      <c r="F5" s="118" t="s">
        <v>114</v>
      </c>
      <c r="G5" s="118" t="s">
        <v>115</v>
      </c>
      <c r="H5" s="118" t="s">
        <v>217</v>
      </c>
      <c r="I5" s="106"/>
      <c r="J5" s="133" t="s">
        <v>276</v>
      </c>
      <c r="K5" s="133" t="s">
        <v>274</v>
      </c>
      <c r="L5" s="133" t="s">
        <v>277</v>
      </c>
      <c r="M5" s="133" t="s">
        <v>278</v>
      </c>
      <c r="N5" s="133" t="s">
        <v>279</v>
      </c>
      <c r="O5" s="133"/>
      <c r="P5" s="134"/>
    </row>
    <row r="6" s="102" customFormat="1" ht="15" spans="1:16">
      <c r="A6" s="120" t="s">
        <v>223</v>
      </c>
      <c r="B6" s="121" t="s">
        <v>224</v>
      </c>
      <c r="C6" s="121" t="s">
        <v>225</v>
      </c>
      <c r="D6" s="122" t="s">
        <v>226</v>
      </c>
      <c r="E6" s="123" t="s">
        <v>227</v>
      </c>
      <c r="F6" s="121" t="s">
        <v>228</v>
      </c>
      <c r="G6" s="121" t="s">
        <v>229</v>
      </c>
      <c r="H6" s="121" t="s">
        <v>230</v>
      </c>
      <c r="J6" s="135" t="s">
        <v>231</v>
      </c>
      <c r="K6" s="135" t="s">
        <v>231</v>
      </c>
      <c r="L6" s="135" t="s">
        <v>231</v>
      </c>
      <c r="M6" s="135" t="s">
        <v>231</v>
      </c>
      <c r="N6" s="135" t="s">
        <v>231</v>
      </c>
      <c r="O6" s="135"/>
      <c r="P6" s="135"/>
    </row>
    <row r="7" s="102" customFormat="1" ht="15" spans="1:16">
      <c r="A7" s="124" t="s">
        <v>232</v>
      </c>
      <c r="B7" s="124">
        <f>C7-2.1</f>
        <v>92.8</v>
      </c>
      <c r="C7" s="124">
        <f>D7-2.1</f>
        <v>94.9</v>
      </c>
      <c r="D7" s="125">
        <v>97</v>
      </c>
      <c r="E7" s="124">
        <f t="shared" ref="E7:H7" si="0">D7+2.1</f>
        <v>99.1</v>
      </c>
      <c r="F7" s="124">
        <f t="shared" si="0"/>
        <v>101.2</v>
      </c>
      <c r="G7" s="124">
        <f t="shared" si="0"/>
        <v>103.3</v>
      </c>
      <c r="H7" s="124">
        <f t="shared" si="0"/>
        <v>105.4</v>
      </c>
      <c r="J7" s="136" t="s">
        <v>238</v>
      </c>
      <c r="K7" s="136" t="s">
        <v>253</v>
      </c>
      <c r="L7" s="136" t="s">
        <v>238</v>
      </c>
      <c r="M7" s="136" t="s">
        <v>280</v>
      </c>
      <c r="N7" s="136" t="s">
        <v>253</v>
      </c>
      <c r="O7" s="136"/>
      <c r="P7" s="137"/>
    </row>
    <row r="8" s="103" customFormat="1" ht="15" spans="1:16">
      <c r="A8" s="124" t="s">
        <v>237</v>
      </c>
      <c r="B8" s="124">
        <f>C8-1.5</f>
        <v>64</v>
      </c>
      <c r="C8" s="124">
        <f>D8-1.5</f>
        <v>65.5</v>
      </c>
      <c r="D8" s="125">
        <v>67</v>
      </c>
      <c r="E8" s="124">
        <f t="shared" ref="E8:H8" si="1">D8+1.5</f>
        <v>68.5</v>
      </c>
      <c r="F8" s="124">
        <f t="shared" si="1"/>
        <v>70</v>
      </c>
      <c r="G8" s="124">
        <f t="shared" si="1"/>
        <v>71.5</v>
      </c>
      <c r="H8" s="124">
        <f t="shared" si="1"/>
        <v>73</v>
      </c>
      <c r="J8" s="136" t="s">
        <v>249</v>
      </c>
      <c r="K8" s="136" t="s">
        <v>253</v>
      </c>
      <c r="L8" s="136" t="s">
        <v>281</v>
      </c>
      <c r="M8" s="136" t="s">
        <v>238</v>
      </c>
      <c r="N8" s="136" t="s">
        <v>282</v>
      </c>
      <c r="O8" s="136"/>
      <c r="P8" s="137"/>
    </row>
    <row r="9" s="103" customFormat="1" ht="15" spans="1:16">
      <c r="A9" s="124" t="s">
        <v>241</v>
      </c>
      <c r="B9" s="124">
        <f>C9-4</f>
        <v>65</v>
      </c>
      <c r="C9" s="124">
        <f>D9-4</f>
        <v>69</v>
      </c>
      <c r="D9" s="125">
        <v>73</v>
      </c>
      <c r="E9" s="124">
        <f t="shared" ref="E9:E11" si="2">D9+4</f>
        <v>77</v>
      </c>
      <c r="F9" s="124">
        <f>E9+5</f>
        <v>82</v>
      </c>
      <c r="G9" s="126">
        <f>F9+6</f>
        <v>88</v>
      </c>
      <c r="H9" s="124">
        <f>G9+6</f>
        <v>94</v>
      </c>
      <c r="J9" s="136" t="s">
        <v>253</v>
      </c>
      <c r="K9" s="136" t="s">
        <v>242</v>
      </c>
      <c r="L9" s="136" t="s">
        <v>235</v>
      </c>
      <c r="M9" s="136" t="s">
        <v>243</v>
      </c>
      <c r="N9" s="136" t="s">
        <v>235</v>
      </c>
      <c r="O9" s="136"/>
      <c r="P9" s="137"/>
    </row>
    <row r="10" s="103" customFormat="1" ht="15" spans="1:16">
      <c r="A10" s="124" t="s">
        <v>244</v>
      </c>
      <c r="B10" s="124">
        <f>C10-4</f>
        <v>85</v>
      </c>
      <c r="C10" s="124">
        <f>D10-4</f>
        <v>89</v>
      </c>
      <c r="D10" s="125">
        <v>93</v>
      </c>
      <c r="E10" s="124">
        <f t="shared" si="2"/>
        <v>97</v>
      </c>
      <c r="F10" s="124">
        <f>E10+5</f>
        <v>102</v>
      </c>
      <c r="G10" s="126">
        <f>F10+6</f>
        <v>108</v>
      </c>
      <c r="H10" s="124">
        <f>G10+6</f>
        <v>114</v>
      </c>
      <c r="J10" s="136" t="s">
        <v>233</v>
      </c>
      <c r="K10" s="136" t="s">
        <v>245</v>
      </c>
      <c r="L10" s="136" t="s">
        <v>238</v>
      </c>
      <c r="M10" s="136" t="s">
        <v>246</v>
      </c>
      <c r="N10" s="136" t="s">
        <v>253</v>
      </c>
      <c r="O10" s="136"/>
      <c r="P10" s="137"/>
    </row>
    <row r="11" s="103" customFormat="1" ht="15" spans="1:16">
      <c r="A11" s="124" t="s">
        <v>247</v>
      </c>
      <c r="B11" s="124">
        <f>C11-3.6</f>
        <v>90.8</v>
      </c>
      <c r="C11" s="124">
        <f>D11-3.6</f>
        <v>94.4</v>
      </c>
      <c r="D11" s="125">
        <v>98</v>
      </c>
      <c r="E11" s="124">
        <f t="shared" si="2"/>
        <v>102</v>
      </c>
      <c r="F11" s="124">
        <f t="shared" ref="F11:H11" si="3">E11+4</f>
        <v>106</v>
      </c>
      <c r="G11" s="126">
        <f t="shared" si="3"/>
        <v>110</v>
      </c>
      <c r="H11" s="124">
        <f t="shared" si="3"/>
        <v>114</v>
      </c>
      <c r="J11" s="136" t="s">
        <v>282</v>
      </c>
      <c r="K11" s="136" t="s">
        <v>249</v>
      </c>
      <c r="L11" s="136" t="s">
        <v>238</v>
      </c>
      <c r="M11" s="136" t="s">
        <v>253</v>
      </c>
      <c r="N11" s="136" t="s">
        <v>235</v>
      </c>
      <c r="O11" s="136"/>
      <c r="P11" s="138"/>
    </row>
    <row r="12" s="103" customFormat="1" ht="15" spans="1:16">
      <c r="A12" s="124" t="s">
        <v>248</v>
      </c>
      <c r="B12" s="124">
        <f>C12-1.15</f>
        <v>27.2</v>
      </c>
      <c r="C12" s="124">
        <f>D12-1.15</f>
        <v>28.35</v>
      </c>
      <c r="D12" s="125">
        <v>29.5</v>
      </c>
      <c r="E12" s="124">
        <f t="shared" ref="E12:H12" si="4">D12+1.3</f>
        <v>30.8</v>
      </c>
      <c r="F12" s="124">
        <f t="shared" si="4"/>
        <v>32.1</v>
      </c>
      <c r="G12" s="124">
        <f t="shared" si="4"/>
        <v>33.4</v>
      </c>
      <c r="H12" s="124">
        <f t="shared" si="4"/>
        <v>34.7</v>
      </c>
      <c r="J12" s="136" t="s">
        <v>238</v>
      </c>
      <c r="K12" s="136" t="s">
        <v>249</v>
      </c>
      <c r="L12" s="136" t="s">
        <v>250</v>
      </c>
      <c r="M12" s="136" t="s">
        <v>251</v>
      </c>
      <c r="N12" s="136" t="s">
        <v>236</v>
      </c>
      <c r="O12" s="136"/>
      <c r="P12" s="137"/>
    </row>
    <row r="13" s="103" customFormat="1" ht="16.5" customHeight="1" spans="1:16">
      <c r="A13" s="124" t="s">
        <v>252</v>
      </c>
      <c r="B13" s="124">
        <f>C13-0.7</f>
        <v>20.6</v>
      </c>
      <c r="C13" s="124">
        <f>D13-0.7</f>
        <v>21.3</v>
      </c>
      <c r="D13" s="125">
        <v>22</v>
      </c>
      <c r="E13" s="124">
        <f>D13+0.7</f>
        <v>22.7</v>
      </c>
      <c r="F13" s="124">
        <f>E13+0.7</f>
        <v>23.4</v>
      </c>
      <c r="G13" s="126">
        <f>F13+0.9</f>
        <v>24.3</v>
      </c>
      <c r="H13" s="124">
        <f>G13+0.9</f>
        <v>25.2</v>
      </c>
      <c r="J13" s="136" t="s">
        <v>253</v>
      </c>
      <c r="K13" s="136" t="s">
        <v>242</v>
      </c>
      <c r="L13" s="136" t="s">
        <v>235</v>
      </c>
      <c r="M13" s="136" t="s">
        <v>242</v>
      </c>
      <c r="N13" s="136" t="s">
        <v>235</v>
      </c>
      <c r="O13" s="136"/>
      <c r="P13" s="137"/>
    </row>
    <row r="14" s="103" customFormat="1" ht="16.5" customHeight="1" spans="1:16">
      <c r="A14" s="127" t="s">
        <v>254</v>
      </c>
      <c r="B14" s="124">
        <f>C14-0.5</f>
        <v>12.5</v>
      </c>
      <c r="C14" s="124">
        <f t="shared" ref="C14:C20" si="5">D14-0.5</f>
        <v>13</v>
      </c>
      <c r="D14" s="125">
        <v>13.5</v>
      </c>
      <c r="E14" s="124">
        <f>D14+0.5</f>
        <v>14</v>
      </c>
      <c r="F14" s="124">
        <f>E14+0.5</f>
        <v>14.5</v>
      </c>
      <c r="G14" s="126">
        <f>F14+0.7</f>
        <v>15.2</v>
      </c>
      <c r="H14" s="124">
        <f t="shared" ref="H14:H16" si="6">G14+0.7</f>
        <v>15.9</v>
      </c>
      <c r="J14" s="136" t="s">
        <v>235</v>
      </c>
      <c r="K14" s="136" t="s">
        <v>283</v>
      </c>
      <c r="L14" s="136" t="s">
        <v>284</v>
      </c>
      <c r="M14" s="136" t="s">
        <v>257</v>
      </c>
      <c r="N14" s="136" t="s">
        <v>258</v>
      </c>
      <c r="O14" s="136"/>
      <c r="P14" s="137"/>
    </row>
    <row r="15" s="103" customFormat="1" ht="16.5" customHeight="1" spans="1:16">
      <c r="A15" s="127" t="s">
        <v>259</v>
      </c>
      <c r="B15" s="124">
        <f>C15-0.5</f>
        <v>17</v>
      </c>
      <c r="C15" s="124">
        <f t="shared" si="5"/>
        <v>17.5</v>
      </c>
      <c r="D15" s="125">
        <v>18</v>
      </c>
      <c r="E15" s="124">
        <f>D15+0.5</f>
        <v>18.5</v>
      </c>
      <c r="F15" s="124">
        <f>E15+0.5</f>
        <v>19</v>
      </c>
      <c r="G15" s="126">
        <f>F15+0.7</f>
        <v>19.7</v>
      </c>
      <c r="H15" s="124">
        <f t="shared" si="6"/>
        <v>20.4</v>
      </c>
      <c r="J15" s="136" t="s">
        <v>234</v>
      </c>
      <c r="K15" s="136" t="s">
        <v>263</v>
      </c>
      <c r="L15" s="136" t="s">
        <v>249</v>
      </c>
      <c r="M15" s="136" t="s">
        <v>238</v>
      </c>
      <c r="N15" s="136" t="s">
        <v>235</v>
      </c>
      <c r="O15" s="136"/>
      <c r="P15" s="137"/>
    </row>
    <row r="16" s="99" customFormat="1" ht="16.5" customHeight="1" spans="1:16">
      <c r="A16" s="124" t="s">
        <v>260</v>
      </c>
      <c r="B16" s="124">
        <f>C16-0.7</f>
        <v>27.7</v>
      </c>
      <c r="C16" s="124">
        <f>D16-0.6</f>
        <v>28.4</v>
      </c>
      <c r="D16" s="125">
        <v>29</v>
      </c>
      <c r="E16" s="124">
        <f>D16+0.6</f>
        <v>29.6</v>
      </c>
      <c r="F16" s="124">
        <f>E16+0.7</f>
        <v>30.3</v>
      </c>
      <c r="G16" s="126">
        <f>F16+0.6</f>
        <v>30.9</v>
      </c>
      <c r="H16" s="124">
        <f t="shared" si="6"/>
        <v>31.6</v>
      </c>
      <c r="I16" s="106"/>
      <c r="J16" s="136" t="s">
        <v>253</v>
      </c>
      <c r="K16" s="136" t="s">
        <v>238</v>
      </c>
      <c r="L16" s="136" t="s">
        <v>261</v>
      </c>
      <c r="M16" s="136" t="s">
        <v>249</v>
      </c>
      <c r="N16" s="136" t="s">
        <v>258</v>
      </c>
      <c r="O16" s="136"/>
      <c r="P16" s="137"/>
    </row>
    <row r="17" s="99" customFormat="1" ht="16.5" customHeight="1" spans="1:16">
      <c r="A17" s="124" t="s">
        <v>262</v>
      </c>
      <c r="B17" s="124">
        <f>C17-0.9</f>
        <v>38.7</v>
      </c>
      <c r="C17" s="124">
        <f>D17-0.9</f>
        <v>39.6</v>
      </c>
      <c r="D17" s="125">
        <v>40.5</v>
      </c>
      <c r="E17" s="124">
        <f t="shared" ref="E17:H17" si="7">D17+1.1</f>
        <v>41.6</v>
      </c>
      <c r="F17" s="124">
        <f t="shared" si="7"/>
        <v>42.7</v>
      </c>
      <c r="G17" s="126">
        <f t="shared" si="7"/>
        <v>43.8</v>
      </c>
      <c r="H17" s="124">
        <f t="shared" si="7"/>
        <v>44.9</v>
      </c>
      <c r="I17" s="106"/>
      <c r="J17" s="136" t="s">
        <v>238</v>
      </c>
      <c r="K17" s="136" t="s">
        <v>282</v>
      </c>
      <c r="L17" s="136" t="s">
        <v>263</v>
      </c>
      <c r="M17" s="136" t="s">
        <v>242</v>
      </c>
      <c r="N17" s="136" t="s">
        <v>285</v>
      </c>
      <c r="O17" s="136"/>
      <c r="P17" s="139"/>
    </row>
    <row r="18" s="101" customFormat="1" ht="15" spans="1:16">
      <c r="A18" s="124" t="s">
        <v>264</v>
      </c>
      <c r="B18" s="124">
        <f t="shared" ref="B18:B20" si="8">C18-0</f>
        <v>13.5</v>
      </c>
      <c r="C18" s="124">
        <f t="shared" si="5"/>
        <v>13.5</v>
      </c>
      <c r="D18" s="125">
        <v>14</v>
      </c>
      <c r="E18" s="124">
        <f t="shared" ref="E18:E22" si="9">D18</f>
        <v>14</v>
      </c>
      <c r="F18" s="124">
        <f t="shared" ref="F18:F20" si="10">E18+1.5</f>
        <v>15.5</v>
      </c>
      <c r="G18" s="126">
        <f t="shared" ref="G18:G20" si="11">F18+0</f>
        <v>15.5</v>
      </c>
      <c r="H18" s="124">
        <f t="shared" ref="H18:H20" si="12">G18+0</f>
        <v>15.5</v>
      </c>
      <c r="I18" s="106"/>
      <c r="J18" s="136" t="s">
        <v>253</v>
      </c>
      <c r="K18" s="136" t="s">
        <v>265</v>
      </c>
      <c r="L18" s="136" t="s">
        <v>235</v>
      </c>
      <c r="M18" s="136" t="s">
        <v>253</v>
      </c>
      <c r="N18" s="137" t="s">
        <v>235</v>
      </c>
      <c r="O18" s="137"/>
      <c r="P18" s="140"/>
    </row>
    <row r="19" s="104" customFormat="1" ht="17.5" customHeight="1" spans="1:16">
      <c r="A19" s="124" t="s">
        <v>266</v>
      </c>
      <c r="B19" s="124">
        <f t="shared" si="8"/>
        <v>16</v>
      </c>
      <c r="C19" s="124">
        <f t="shared" si="5"/>
        <v>16</v>
      </c>
      <c r="D19" s="125">
        <v>16.5</v>
      </c>
      <c r="E19" s="124">
        <f t="shared" si="9"/>
        <v>16.5</v>
      </c>
      <c r="F19" s="124">
        <f t="shared" si="10"/>
        <v>18</v>
      </c>
      <c r="G19" s="126">
        <f t="shared" si="11"/>
        <v>18</v>
      </c>
      <c r="H19" s="124">
        <f t="shared" si="12"/>
        <v>18</v>
      </c>
      <c r="I19" s="106"/>
      <c r="J19" s="137" t="s">
        <v>235</v>
      </c>
      <c r="K19" s="136" t="s">
        <v>235</v>
      </c>
      <c r="L19" s="136" t="s">
        <v>235</v>
      </c>
      <c r="M19" s="136" t="s">
        <v>235</v>
      </c>
      <c r="N19" s="136" t="s">
        <v>235</v>
      </c>
      <c r="O19" s="137"/>
      <c r="P19" s="140"/>
    </row>
    <row r="20" s="99" customFormat="1" ht="17.5" customHeight="1" spans="1:16">
      <c r="A20" s="124" t="s">
        <v>267</v>
      </c>
      <c r="B20" s="124">
        <f t="shared" si="8"/>
        <v>13.5</v>
      </c>
      <c r="C20" s="124">
        <f t="shared" si="5"/>
        <v>13.5</v>
      </c>
      <c r="D20" s="125">
        <v>14</v>
      </c>
      <c r="E20" s="124">
        <f t="shared" si="9"/>
        <v>14</v>
      </c>
      <c r="F20" s="124">
        <f t="shared" si="10"/>
        <v>15.5</v>
      </c>
      <c r="G20" s="124">
        <f t="shared" si="11"/>
        <v>15.5</v>
      </c>
      <c r="H20" s="124">
        <f t="shared" si="12"/>
        <v>15.5</v>
      </c>
      <c r="I20" s="106"/>
      <c r="J20" s="137" t="s">
        <v>235</v>
      </c>
      <c r="K20" s="136" t="s">
        <v>235</v>
      </c>
      <c r="L20" s="136" t="s">
        <v>235</v>
      </c>
      <c r="M20" s="136" t="s">
        <v>235</v>
      </c>
      <c r="N20" s="136" t="s">
        <v>235</v>
      </c>
      <c r="O20" s="137"/>
      <c r="P20" s="137"/>
    </row>
    <row r="21" s="99" customFormat="1" ht="15" spans="1:16">
      <c r="A21" s="124" t="s">
        <v>268</v>
      </c>
      <c r="B21" s="124">
        <f>D21</f>
        <v>4</v>
      </c>
      <c r="C21" s="124">
        <f>D21</f>
        <v>4</v>
      </c>
      <c r="D21" s="125">
        <v>4</v>
      </c>
      <c r="E21" s="124">
        <f t="shared" si="9"/>
        <v>4</v>
      </c>
      <c r="F21" s="124">
        <f>D21</f>
        <v>4</v>
      </c>
      <c r="G21" s="124">
        <f>D21</f>
        <v>4</v>
      </c>
      <c r="H21" s="124">
        <f>D21</f>
        <v>4</v>
      </c>
      <c r="I21" s="106"/>
      <c r="J21" s="137" t="s">
        <v>235</v>
      </c>
      <c r="K21" s="136" t="s">
        <v>235</v>
      </c>
      <c r="L21" s="136" t="s">
        <v>235</v>
      </c>
      <c r="M21" s="136" t="s">
        <v>235</v>
      </c>
      <c r="N21" s="136" t="s">
        <v>235</v>
      </c>
      <c r="O21" s="137"/>
      <c r="P21" s="137"/>
    </row>
    <row r="22" s="99" customFormat="1" ht="15" spans="1:16">
      <c r="A22" s="124" t="s">
        <v>269</v>
      </c>
      <c r="B22" s="124">
        <f>D22</f>
        <v>3</v>
      </c>
      <c r="C22" s="124">
        <f>D22</f>
        <v>3</v>
      </c>
      <c r="D22" s="125">
        <v>3</v>
      </c>
      <c r="E22" s="124">
        <f t="shared" si="9"/>
        <v>3</v>
      </c>
      <c r="F22" s="124">
        <f>D22</f>
        <v>3</v>
      </c>
      <c r="G22" s="124">
        <f>D22</f>
        <v>3</v>
      </c>
      <c r="H22" s="124">
        <f>D22</f>
        <v>3</v>
      </c>
      <c r="I22" s="106"/>
      <c r="J22" s="137" t="s">
        <v>235</v>
      </c>
      <c r="K22" s="136" t="s">
        <v>235</v>
      </c>
      <c r="L22" s="136" t="s">
        <v>235</v>
      </c>
      <c r="M22" s="136" t="s">
        <v>235</v>
      </c>
      <c r="N22" s="136" t="s">
        <v>235</v>
      </c>
      <c r="O22" s="137"/>
      <c r="P22" s="137"/>
    </row>
    <row r="23" s="99" customFormat="1" ht="15" spans="1:10">
      <c r="A23" s="128" t="s">
        <v>270</v>
      </c>
      <c r="B23" s="128"/>
      <c r="C23" s="128"/>
      <c r="D23" s="128"/>
      <c r="E23" s="128"/>
      <c r="F23" s="128"/>
      <c r="G23" s="128"/>
      <c r="H23" s="128"/>
      <c r="I23" s="106"/>
      <c r="J23" s="106"/>
    </row>
    <row r="24" s="105" customFormat="1" ht="15" spans="1:9">
      <c r="A24" s="128" t="s">
        <v>271</v>
      </c>
      <c r="B24" s="128"/>
      <c r="C24" s="128"/>
      <c r="D24" s="128"/>
      <c r="E24" s="128"/>
      <c r="F24" s="128"/>
      <c r="G24" s="128"/>
      <c r="H24" s="128"/>
      <c r="I24" s="106"/>
    </row>
    <row r="25" s="106" customFormat="1" ht="15" spans="1:8">
      <c r="A25" s="128" t="s">
        <v>272</v>
      </c>
      <c r="B25" s="128"/>
      <c r="C25" s="128"/>
      <c r="D25" s="128"/>
      <c r="E25" s="128"/>
      <c r="F25" s="128"/>
      <c r="G25" s="128"/>
      <c r="H25" s="128"/>
    </row>
    <row r="26" s="106" customFormat="1" ht="15" spans="1:8">
      <c r="A26" s="128" t="s">
        <v>273</v>
      </c>
      <c r="B26" s="128"/>
      <c r="C26" s="128"/>
      <c r="D26" s="128"/>
      <c r="E26" s="128"/>
      <c r="F26" s="128"/>
      <c r="G26" s="128"/>
      <c r="H26" s="128"/>
    </row>
    <row r="27" s="106" customFormat="1" spans="1:8">
      <c r="A27" s="129" t="s">
        <v>272</v>
      </c>
      <c r="B27" s="129"/>
      <c r="C27" s="129"/>
      <c r="D27" s="129"/>
      <c r="E27" s="129"/>
      <c r="F27" s="129"/>
      <c r="G27" s="129"/>
      <c r="H27" s="129"/>
    </row>
    <row r="28" s="106" customFormat="1" spans="1:8">
      <c r="A28" s="129" t="s">
        <v>273</v>
      </c>
      <c r="B28" s="129"/>
      <c r="C28" s="129"/>
      <c r="D28" s="129"/>
      <c r="E28" s="129"/>
      <c r="F28" s="129"/>
      <c r="G28" s="129"/>
      <c r="H28" s="129"/>
    </row>
    <row r="29" s="106" customFormat="1" spans="1:8">
      <c r="A29" s="102"/>
      <c r="B29" s="102"/>
      <c r="C29" s="102"/>
      <c r="D29" s="102"/>
      <c r="E29" s="102"/>
      <c r="F29" s="102"/>
      <c r="G29" s="102"/>
      <c r="H29" s="102"/>
    </row>
  </sheetData>
  <mergeCells count="14">
    <mergeCell ref="A1:H1"/>
    <mergeCell ref="G2:H2"/>
    <mergeCell ref="B3:E3"/>
    <mergeCell ref="G3:H3"/>
    <mergeCell ref="J3:P3"/>
    <mergeCell ref="A4:H4"/>
    <mergeCell ref="K4:P4"/>
    <mergeCell ref="A23:H23"/>
    <mergeCell ref="A24:H24"/>
    <mergeCell ref="A25:H25"/>
    <mergeCell ref="A26:H26"/>
    <mergeCell ref="A27:H27"/>
    <mergeCell ref="A28:H28"/>
    <mergeCell ref="I2:I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G26" sqref="G26"/>
    </sheetView>
  </sheetViews>
  <sheetFormatPr defaultColWidth="9" defaultRowHeight="15"/>
  <cols>
    <col min="1" max="1" width="6.5" customWidth="1"/>
    <col min="2" max="2" width="9.7" style="93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7.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302</v>
      </c>
      <c r="J3" s="4" t="s">
        <v>302</v>
      </c>
      <c r="K3" s="4" t="s">
        <v>302</v>
      </c>
      <c r="L3" s="4" t="s">
        <v>302</v>
      </c>
      <c r="M3" s="4" t="s">
        <v>302</v>
      </c>
      <c r="N3" s="7"/>
      <c r="O3" s="7"/>
    </row>
    <row r="4" ht="19" customHeight="1" spans="1:15">
      <c r="A4" s="10">
        <v>1</v>
      </c>
      <c r="B4" s="72" t="s">
        <v>303</v>
      </c>
      <c r="C4" s="94" t="s">
        <v>304</v>
      </c>
      <c r="D4" s="80" t="s">
        <v>116</v>
      </c>
      <c r="E4" s="29" t="s">
        <v>64</v>
      </c>
      <c r="F4" s="40" t="s">
        <v>305</v>
      </c>
      <c r="G4" s="9" t="s">
        <v>67</v>
      </c>
      <c r="H4" s="9"/>
      <c r="I4" s="96"/>
      <c r="J4" s="96"/>
      <c r="K4" s="24"/>
      <c r="L4" s="24"/>
      <c r="M4" s="24"/>
      <c r="N4" s="9"/>
      <c r="O4" s="40"/>
    </row>
    <row r="5" spans="1:15">
      <c r="A5" s="10">
        <v>2</v>
      </c>
      <c r="B5" s="72" t="s">
        <v>303</v>
      </c>
      <c r="C5" s="94" t="s">
        <v>304</v>
      </c>
      <c r="D5" s="80" t="s">
        <v>116</v>
      </c>
      <c r="E5" s="29" t="s">
        <v>64</v>
      </c>
      <c r="F5" s="40" t="s">
        <v>305</v>
      </c>
      <c r="G5" s="9" t="s">
        <v>67</v>
      </c>
      <c r="H5" s="9"/>
      <c r="I5" s="96"/>
      <c r="J5" s="96"/>
      <c r="K5" s="24"/>
      <c r="L5" s="24"/>
      <c r="M5" s="24"/>
      <c r="N5" s="9"/>
      <c r="O5" s="40"/>
    </row>
    <row r="6" spans="1:15">
      <c r="A6" s="10">
        <v>3</v>
      </c>
      <c r="B6" s="72" t="s">
        <v>303</v>
      </c>
      <c r="C6" s="94" t="s">
        <v>304</v>
      </c>
      <c r="D6" s="80" t="s">
        <v>116</v>
      </c>
      <c r="E6" s="29" t="s">
        <v>64</v>
      </c>
      <c r="F6" s="40" t="s">
        <v>305</v>
      </c>
      <c r="G6" s="9" t="s">
        <v>67</v>
      </c>
      <c r="H6" s="9"/>
      <c r="I6" s="96"/>
      <c r="J6" s="96"/>
      <c r="K6" s="24"/>
      <c r="L6" s="24"/>
      <c r="M6" s="24"/>
      <c r="N6" s="9"/>
      <c r="O6" s="40"/>
    </row>
    <row r="7" spans="1:15">
      <c r="A7" s="10">
        <v>5</v>
      </c>
      <c r="B7" s="72" t="s">
        <v>306</v>
      </c>
      <c r="C7" s="94" t="s">
        <v>304</v>
      </c>
      <c r="D7" s="80" t="s">
        <v>116</v>
      </c>
      <c r="E7" s="29" t="s">
        <v>64</v>
      </c>
      <c r="F7" s="40" t="s">
        <v>305</v>
      </c>
      <c r="G7" s="9" t="s">
        <v>67</v>
      </c>
      <c r="H7" s="9"/>
      <c r="I7" s="96"/>
      <c r="J7" s="96"/>
      <c r="K7" s="24"/>
      <c r="L7" s="24"/>
      <c r="M7" s="24"/>
      <c r="N7" s="9"/>
      <c r="O7" s="9"/>
    </row>
    <row r="8" spans="1:15">
      <c r="A8" s="10">
        <v>7</v>
      </c>
      <c r="B8" s="72" t="s">
        <v>306</v>
      </c>
      <c r="C8" s="94" t="s">
        <v>304</v>
      </c>
      <c r="D8" s="80" t="s">
        <v>116</v>
      </c>
      <c r="E8" s="29" t="s">
        <v>64</v>
      </c>
      <c r="F8" s="40" t="s">
        <v>305</v>
      </c>
      <c r="G8" s="9" t="s">
        <v>67</v>
      </c>
      <c r="H8" s="9"/>
      <c r="I8" s="96"/>
      <c r="J8" s="96"/>
      <c r="K8" s="24"/>
      <c r="L8" s="24"/>
      <c r="M8" s="24"/>
      <c r="N8" s="9"/>
      <c r="O8" s="9"/>
    </row>
    <row r="9" spans="1:15">
      <c r="A9" s="10">
        <v>8</v>
      </c>
      <c r="B9" s="72" t="s">
        <v>307</v>
      </c>
      <c r="C9" s="94" t="s">
        <v>304</v>
      </c>
      <c r="D9" s="80" t="s">
        <v>116</v>
      </c>
      <c r="E9" s="29" t="s">
        <v>64</v>
      </c>
      <c r="F9" s="40" t="s">
        <v>305</v>
      </c>
      <c r="G9" s="9" t="s">
        <v>67</v>
      </c>
      <c r="H9" s="9"/>
      <c r="I9" s="96"/>
      <c r="J9" s="96"/>
      <c r="K9" s="24"/>
      <c r="L9" s="24"/>
      <c r="M9" s="24"/>
      <c r="N9" s="9"/>
      <c r="O9" s="9"/>
    </row>
    <row r="10" spans="1:15">
      <c r="A10" s="10">
        <v>9</v>
      </c>
      <c r="B10" s="72" t="s">
        <v>307</v>
      </c>
      <c r="C10" s="94" t="s">
        <v>304</v>
      </c>
      <c r="D10" s="80" t="s">
        <v>116</v>
      </c>
      <c r="E10" s="29" t="s">
        <v>64</v>
      </c>
      <c r="F10" s="40" t="s">
        <v>305</v>
      </c>
      <c r="G10" s="9" t="s">
        <v>67</v>
      </c>
      <c r="H10" s="9"/>
      <c r="I10" s="96"/>
      <c r="J10" s="96"/>
      <c r="K10" s="24"/>
      <c r="L10" s="24"/>
      <c r="M10" s="24"/>
      <c r="N10" s="9"/>
      <c r="O10" s="9"/>
    </row>
    <row r="11" spans="1:15">
      <c r="A11" s="10">
        <v>10</v>
      </c>
      <c r="B11" s="72" t="s">
        <v>308</v>
      </c>
      <c r="C11" s="94" t="s">
        <v>304</v>
      </c>
      <c r="D11" s="80" t="s">
        <v>116</v>
      </c>
      <c r="E11" s="29" t="s">
        <v>64</v>
      </c>
      <c r="F11" s="40" t="s">
        <v>305</v>
      </c>
      <c r="G11" s="9" t="s">
        <v>67</v>
      </c>
      <c r="H11" s="9"/>
      <c r="I11" s="96"/>
      <c r="J11" s="96"/>
      <c r="K11" s="24"/>
      <c r="L11" s="24"/>
      <c r="M11" s="24"/>
      <c r="N11" s="9"/>
      <c r="O11" s="24"/>
    </row>
    <row r="12" spans="1:15">
      <c r="A12" s="10">
        <v>11</v>
      </c>
      <c r="B12" s="72" t="s">
        <v>309</v>
      </c>
      <c r="C12" s="94" t="s">
        <v>304</v>
      </c>
      <c r="D12" s="80" t="s">
        <v>119</v>
      </c>
      <c r="E12" s="29" t="s">
        <v>64</v>
      </c>
      <c r="F12" s="40" t="s">
        <v>305</v>
      </c>
      <c r="G12" s="9" t="s">
        <v>67</v>
      </c>
      <c r="H12" s="9"/>
      <c r="I12" s="96"/>
      <c r="J12" s="96"/>
      <c r="K12" s="24"/>
      <c r="L12" s="24"/>
      <c r="M12" s="24"/>
      <c r="N12" s="9"/>
      <c r="O12" s="9"/>
    </row>
    <row r="13" spans="1:15">
      <c r="A13" s="10">
        <v>12</v>
      </c>
      <c r="B13" s="72" t="s">
        <v>309</v>
      </c>
      <c r="C13" s="94" t="s">
        <v>304</v>
      </c>
      <c r="D13" s="80" t="s">
        <v>119</v>
      </c>
      <c r="E13" s="29" t="s">
        <v>64</v>
      </c>
      <c r="F13" s="40" t="s">
        <v>305</v>
      </c>
      <c r="G13" s="9" t="s">
        <v>67</v>
      </c>
      <c r="H13" s="9"/>
      <c r="I13" s="96"/>
      <c r="J13" s="96"/>
      <c r="K13" s="9"/>
      <c r="L13" s="9"/>
      <c r="M13" s="9"/>
      <c r="N13" s="9"/>
      <c r="O13" s="9"/>
    </row>
    <row r="14" spans="1:15">
      <c r="A14" s="10">
        <v>13</v>
      </c>
      <c r="B14" s="72" t="s">
        <v>309</v>
      </c>
      <c r="C14" s="94" t="s">
        <v>304</v>
      </c>
      <c r="D14" s="80" t="s">
        <v>119</v>
      </c>
      <c r="E14" s="29" t="s">
        <v>64</v>
      </c>
      <c r="F14" s="40" t="s">
        <v>305</v>
      </c>
      <c r="G14" s="9" t="s">
        <v>67</v>
      </c>
      <c r="H14" s="9"/>
      <c r="I14" s="96"/>
      <c r="J14" s="96"/>
      <c r="K14" s="9"/>
      <c r="L14" s="9"/>
      <c r="M14" s="9"/>
      <c r="N14" s="9"/>
      <c r="O14" s="9"/>
    </row>
    <row r="15" spans="1:15">
      <c r="A15" s="10">
        <v>14</v>
      </c>
      <c r="B15" s="72" t="s">
        <v>309</v>
      </c>
      <c r="C15" s="94" t="s">
        <v>304</v>
      </c>
      <c r="D15" s="80" t="s">
        <v>119</v>
      </c>
      <c r="E15" s="29" t="s">
        <v>64</v>
      </c>
      <c r="F15" s="40" t="s">
        <v>305</v>
      </c>
      <c r="G15" s="9" t="s">
        <v>67</v>
      </c>
      <c r="H15" s="9"/>
      <c r="I15" s="96"/>
      <c r="J15" s="96"/>
      <c r="K15" s="9"/>
      <c r="L15" s="9"/>
      <c r="M15" s="9"/>
      <c r="N15" s="9"/>
      <c r="O15" s="9"/>
    </row>
    <row r="16" spans="1:15">
      <c r="A16" s="10">
        <v>15</v>
      </c>
      <c r="B16" s="72" t="s">
        <v>310</v>
      </c>
      <c r="C16" s="94" t="s">
        <v>304</v>
      </c>
      <c r="D16" s="80" t="s">
        <v>119</v>
      </c>
      <c r="E16" s="29" t="s">
        <v>64</v>
      </c>
      <c r="F16" s="40" t="s">
        <v>305</v>
      </c>
      <c r="G16" s="9" t="s">
        <v>67</v>
      </c>
      <c r="H16" s="9"/>
      <c r="I16" s="96"/>
      <c r="J16" s="96"/>
      <c r="K16" s="9"/>
      <c r="L16" s="9"/>
      <c r="M16" s="9"/>
      <c r="N16" s="9"/>
      <c r="O16" s="9"/>
    </row>
    <row r="17" spans="1:15">
      <c r="A17" s="10">
        <v>16</v>
      </c>
      <c r="B17" s="72" t="s">
        <v>310</v>
      </c>
      <c r="C17" s="94" t="s">
        <v>304</v>
      </c>
      <c r="D17" s="80" t="s">
        <v>119</v>
      </c>
      <c r="E17" s="29" t="s">
        <v>64</v>
      </c>
      <c r="F17" s="40" t="s">
        <v>305</v>
      </c>
      <c r="G17" s="9" t="s">
        <v>67</v>
      </c>
      <c r="H17" s="9"/>
      <c r="I17" s="96"/>
      <c r="J17" s="96"/>
      <c r="K17" s="9"/>
      <c r="L17" s="9"/>
      <c r="M17" s="9"/>
      <c r="N17" s="9"/>
      <c r="O17" s="9"/>
    </row>
    <row r="18" spans="1:15">
      <c r="A18" s="10">
        <v>17</v>
      </c>
      <c r="B18" s="72" t="s">
        <v>311</v>
      </c>
      <c r="C18" s="94" t="s">
        <v>304</v>
      </c>
      <c r="D18" s="80" t="s">
        <v>191</v>
      </c>
      <c r="E18" s="29" t="s">
        <v>64</v>
      </c>
      <c r="F18" s="40" t="s">
        <v>305</v>
      </c>
      <c r="G18" s="9" t="s">
        <v>67</v>
      </c>
      <c r="H18" s="9"/>
      <c r="I18" s="96"/>
      <c r="J18" s="96"/>
      <c r="K18" s="9"/>
      <c r="L18" s="9"/>
      <c r="M18" s="9"/>
      <c r="N18" s="9"/>
      <c r="O18" s="9"/>
    </row>
    <row r="19" spans="1:15">
      <c r="A19" s="95">
        <v>18</v>
      </c>
      <c r="B19" s="72" t="s">
        <v>312</v>
      </c>
      <c r="C19" s="94" t="s">
        <v>304</v>
      </c>
      <c r="D19" s="80" t="s">
        <v>191</v>
      </c>
      <c r="E19" s="29" t="s">
        <v>64</v>
      </c>
      <c r="F19" s="40" t="s">
        <v>305</v>
      </c>
      <c r="G19" s="9" t="s">
        <v>67</v>
      </c>
      <c r="H19" s="9"/>
      <c r="I19" s="96"/>
      <c r="J19" s="96"/>
      <c r="K19" s="9"/>
      <c r="L19" s="9"/>
      <c r="M19" s="9"/>
      <c r="N19" s="9"/>
      <c r="O19" s="9"/>
    </row>
    <row r="20" spans="1:15">
      <c r="A20" s="95">
        <v>19</v>
      </c>
      <c r="B20" s="72" t="s">
        <v>312</v>
      </c>
      <c r="C20" s="94" t="s">
        <v>304</v>
      </c>
      <c r="D20" s="80" t="s">
        <v>191</v>
      </c>
      <c r="E20" s="29" t="s">
        <v>64</v>
      </c>
      <c r="F20" s="40" t="s">
        <v>305</v>
      </c>
      <c r="G20" s="9" t="s">
        <v>67</v>
      </c>
      <c r="H20" s="9"/>
      <c r="I20" s="96"/>
      <c r="J20" s="96"/>
      <c r="K20" s="9"/>
      <c r="L20" s="9"/>
      <c r="M20" s="9"/>
      <c r="N20" s="9"/>
      <c r="O20" s="9"/>
    </row>
    <row r="21" spans="1:15">
      <c r="A21" s="95"/>
      <c r="B21" s="72"/>
      <c r="C21" s="96"/>
      <c r="D21" s="80"/>
      <c r="E21" s="29"/>
      <c r="F21" s="83"/>
      <c r="G21" s="9"/>
      <c r="H21" s="9"/>
      <c r="I21" s="96"/>
      <c r="J21" s="96"/>
      <c r="K21" s="9"/>
      <c r="L21" s="9"/>
      <c r="M21" s="9"/>
      <c r="N21" s="9"/>
      <c r="O21" s="9"/>
    </row>
    <row r="22" spans="1:15">
      <c r="A22" s="95"/>
      <c r="B22" s="72"/>
      <c r="C22" s="96"/>
      <c r="D22" s="80"/>
      <c r="E22" s="29"/>
      <c r="F22" s="83"/>
      <c r="G22" s="9"/>
      <c r="H22" s="9"/>
      <c r="I22" s="96"/>
      <c r="J22" s="96"/>
      <c r="K22" s="9"/>
      <c r="L22" s="9"/>
      <c r="M22" s="9"/>
      <c r="N22" s="9"/>
      <c r="O22" s="9"/>
    </row>
    <row r="23" spans="1:15">
      <c r="A23" s="95"/>
      <c r="B23" s="72"/>
      <c r="C23" s="96"/>
      <c r="D23" s="80"/>
      <c r="E23" s="29"/>
      <c r="F23" s="83"/>
      <c r="G23" s="9"/>
      <c r="H23" s="9"/>
      <c r="I23" s="96"/>
      <c r="J23" s="96"/>
      <c r="K23" s="9"/>
      <c r="L23" s="9"/>
      <c r="M23" s="9"/>
      <c r="N23" s="9"/>
      <c r="O23" s="9"/>
    </row>
    <row r="24" spans="1:15">
      <c r="A24" s="95"/>
      <c r="B24" s="72"/>
      <c r="C24" s="96"/>
      <c r="D24" s="80"/>
      <c r="E24" s="29"/>
      <c r="F24" s="83"/>
      <c r="G24" s="9"/>
      <c r="H24" s="9"/>
      <c r="I24" s="96"/>
      <c r="J24" s="96"/>
      <c r="K24" s="9"/>
      <c r="L24" s="9"/>
      <c r="M24" s="9"/>
      <c r="N24" s="9"/>
      <c r="O24" s="9"/>
    </row>
    <row r="25" spans="1:15">
      <c r="A25" s="95"/>
      <c r="B25" s="72"/>
      <c r="C25" s="96"/>
      <c r="D25" s="80"/>
      <c r="E25" s="29"/>
      <c r="F25" s="83"/>
      <c r="G25" s="9"/>
      <c r="H25" s="9"/>
      <c r="I25" s="96"/>
      <c r="J25" s="96"/>
      <c r="K25" s="9"/>
      <c r="L25" s="9"/>
      <c r="M25" s="9"/>
      <c r="N25" s="9"/>
      <c r="O25" s="9"/>
    </row>
    <row r="26" spans="1:15">
      <c r="A26" s="95"/>
      <c r="B26" s="72"/>
      <c r="C26" s="96"/>
      <c r="D26" s="80"/>
      <c r="E26" s="29"/>
      <c r="F26" s="83"/>
      <c r="G26" s="9"/>
      <c r="H26" s="9"/>
      <c r="I26" s="96"/>
      <c r="J26" s="96"/>
      <c r="K26" s="9"/>
      <c r="L26" s="9"/>
      <c r="M26" s="9"/>
      <c r="N26" s="9"/>
      <c r="O26" s="9"/>
    </row>
    <row r="27" s="2" customFormat="1" ht="17.5" spans="1:15">
      <c r="A27" s="16"/>
      <c r="B27" s="97"/>
      <c r="C27" s="17"/>
      <c r="D27" s="18"/>
      <c r="E27" s="19"/>
      <c r="F27" s="42"/>
      <c r="G27" s="42"/>
      <c r="H27" s="42"/>
      <c r="I27" s="32"/>
      <c r="J27" s="16"/>
      <c r="K27" s="17"/>
      <c r="L27" s="17"/>
      <c r="M27" s="18"/>
      <c r="N27" s="17"/>
      <c r="O27" s="25"/>
    </row>
    <row r="28" spans="1:15">
      <c r="A28" s="20" t="s">
        <v>313</v>
      </c>
      <c r="B28" s="98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2021-11-13T05:36:00Z</cp:lastPrinted>
  <dcterms:modified xsi:type="dcterms:W3CDTF">2024-10-10T02:21:08Z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106FCEEC9B0F4846806102AB04B97581_13</vt:lpwstr>
  </property>
</Properties>
</file>