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70" windowHeight="6800" tabRatio="727" activeTab="1"/>
  </bookViews>
  <sheets>
    <sheet name="AQL2.5验货" sheetId="2" r:id="rId1"/>
    <sheet name="验货尺寸表（初期） " sheetId="13" r:id="rId2"/>
    <sheet name="验货尺寸表 （中期）" sheetId="14" r:id="rId3"/>
    <sheet name="验货尺寸表" sheetId="6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<sst xmlns="http://schemas.openxmlformats.org/spreadsheetml/2006/main" count="289" uniqueCount="99">
  <si>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</si>
  <si>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</si>
  <si>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</si>
  <si>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</si>
  <si>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</si>
  <si>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</si>
  <si>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</si>
  <si>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</si>
  <si>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</si>
  <si>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</si>
  <si>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</si>
  <si>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</si>
  <si>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</si>
  <si>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</si>
  <si>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</si>
  <si>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</si>
  <si>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</si>
  <si>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QC规格测量表</t>
  </si>
  <si>
    <t>款号</t>
  </si>
  <si>
    <t>TAWWBM90756</t>
  </si>
  <si>
    <t>品名</t>
  </si>
  <si>
    <t>套绒冲锋衣</t>
  </si>
  <si>
    <t>生产工厂</t>
  </si>
  <si>
    <t>盛源-丹东雅宁</t>
  </si>
  <si>
    <t>部位名称</t>
  </si>
  <si>
    <t>指示规格  FINAL SPEC（外件）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</si>
  <si>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</si>
  <si>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</si>
  <si>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</si>
  <si>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</si>
  <si>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</si>
  <si>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</si>
  <si>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</si>
  <si>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</si>
  <si>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L米色</t>
  </si>
  <si>
    <t>160/84B</t>
  </si>
  <si>
    <t>165/88B</t>
  </si>
  <si>
    <t>170/92B</t>
  </si>
  <si>
    <t>175/96B</t>
  </si>
  <si>
    <t>180/100B</t>
  </si>
  <si>
    <t>185/104B</t>
  </si>
  <si>
    <t>190/108B</t>
  </si>
  <si>
    <t>洗前/洗后</t>
  </si>
  <si>
    <t>后中长</t>
  </si>
  <si>
    <t>0.5</t>
  </si>
  <si>
    <t>前中长</t>
  </si>
  <si>
    <t>-0.5</t>
  </si>
  <si>
    <t>胸围</t>
  </si>
  <si>
    <t>2</t>
  </si>
  <si>
    <t>摆围</t>
  </si>
  <si>
    <t>1</t>
  </si>
  <si>
    <t>肩宽</t>
  </si>
  <si>
    <t>肩点袖长</t>
  </si>
  <si>
    <t>0</t>
  </si>
  <si>
    <t>袖肥/2</t>
  </si>
  <si>
    <t>袖肘围/2</t>
  </si>
  <si>
    <t>0.2</t>
  </si>
  <si>
    <t>袖口围/2</t>
  </si>
  <si>
    <t>0.3</t>
  </si>
  <si>
    <t>上领围</t>
  </si>
  <si>
    <t>指示规格  FINAL SPEC（内件）</t>
  </si>
  <si>
    <t>-1</t>
  </si>
  <si>
    <t>袖口围/2，松量</t>
  </si>
  <si>
    <t>外件问题点：</t>
  </si>
  <si>
    <t>内件问题点：</t>
  </si>
  <si>
    <t>1，领窝褶皱不平，吃纵不匀斜绺，大货不能接受。</t>
  </si>
  <si>
    <t>1，门襟两侧吃纵均匀，拉链不要起浪要保证平服，否则大货不能接受。</t>
  </si>
  <si>
    <t>2，袖口注意不要吃纵不匀斜绺褶皱，大货不能接受。</t>
  </si>
  <si>
    <t>2，下摆要宽窄均匀，不要斜绺，吃纵均匀褶皱，否则大货不能接受。</t>
  </si>
  <si>
    <t>3，下摆不能吃纵不匀斜绺，大货不能接受。</t>
  </si>
  <si>
    <t>3，袖笼要平服，吃纵均匀，对称部位要一致。</t>
  </si>
  <si>
    <t>4，注意压胶不要出现死折，褶皱，吃纵不匀的情况，大货不能接受。</t>
  </si>
  <si>
    <t>4，注意袋口拉链起浪，码带外漏要宽窄一致，否则大货不能接受。</t>
  </si>
  <si>
    <t>5，清理干净内外线毛，脏污，油渍，划粉印，烫痕，咯痕，大货不能接受。</t>
  </si>
  <si>
    <t>5，各部位明线要保证宽窄均匀，对称部位要左右，高低一致。</t>
  </si>
  <si>
    <t>6，袖笼、袖拼缝，后背拼缝及各部位拼缝要熨烫平整，不能起隆褶皱，否则大货不能接受。</t>
  </si>
  <si>
    <t>6，清理干净内外线毛，浮线毛杂质，否则大货不能接受。</t>
  </si>
  <si>
    <t>7，前片横拼压胶要平服，吃纵不匀褶皱，不能接受。</t>
  </si>
  <si>
    <t>7，注意门襟各拼缝不能接受破损，毛漏，爆口。</t>
  </si>
  <si>
    <t>8，门襟两侧要平服，吃纵不匀，褶皱，大货不能接受。</t>
  </si>
  <si>
    <t>8，下摆砍边不能虚空，毛漏，大货不能接受。</t>
  </si>
  <si>
    <t>9，注意袖子上的订圆形订标，方向要端正，不要偏斜。</t>
  </si>
  <si>
    <t>备注：</t>
  </si>
  <si>
    <t xml:space="preserve">     初期请洗测2-3件，有问题的另加测量数量。</t>
  </si>
  <si>
    <t>验货时间：</t>
  </si>
  <si>
    <t>跟单QC:周苑</t>
  </si>
  <si>
    <t>工厂负责人：吴爽</t>
  </si>
  <si>
    <t>4XL</t>
  </si>
  <si>
    <t>195/112B</t>
  </si>
  <si>
    <t>前中拉链长</t>
  </si>
  <si>
    <t>内主项拉链</t>
  </si>
  <si>
    <t>腰围</t>
  </si>
  <si>
    <t>袖肥/2（参考值见注解）</t>
  </si>
  <si>
    <t>袖口围/2平量</t>
  </si>
  <si>
    <t>袖口围/3拉量</t>
  </si>
  <si>
    <t xml:space="preserve">     中期请洗测齐色各2件，有问题的另加测量数量。</t>
  </si>
  <si>
    <t>跟单QC:</t>
  </si>
  <si>
    <t>工厂负责人：</t>
  </si>
  <si>
    <t xml:space="preserve">     尾期测量全码齐色全码至少3件，有问题的另加测量数量。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</si>
</sst>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35"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9"/>
      <name val="仿宋_GB2312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name val="仿宋_GB2312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6" borderId="1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21" applyNumberFormat="0" applyAlignment="0" applyProtection="0">
      <alignment vertical="center"/>
    </xf>
    <xf numFmtId="0" fontId="24" fillId="8" borderId="22" applyNumberFormat="0" applyAlignment="0" applyProtection="0">
      <alignment vertical="center"/>
    </xf>
    <xf numFmtId="0" fontId="25" fillId="8" borderId="21" applyNumberFormat="0" applyAlignment="0" applyProtection="0">
      <alignment vertical="center"/>
    </xf>
    <xf numFmtId="0" fontId="26" fillId="9" borderId="23" applyNumberFormat="0" applyAlignment="0" applyProtection="0">
      <alignment vertical="center"/>
    </xf>
    <xf numFmtId="0" fontId="27" fillId="0" borderId="24" applyNumberFormat="0" applyFill="0" applyAlignment="0" applyProtection="0">
      <alignment vertical="center"/>
    </xf>
    <xf numFmtId="0" fontId="28" fillId="0" borderId="25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4" fillId="0" borderId="0">
      <alignment vertical="center"/>
    </xf>
    <xf numFmtId="0" fontId="34" fillId="0" borderId="0">
      <alignment vertical="center"/>
    </xf>
    <xf numFmtId="0" fontId="4" fillId="0" borderId="0">
      <alignment vertical="center"/>
    </xf>
    <xf numFmtId="0" fontId="4" fillId="0" borderId="0"/>
    <xf numFmtId="0" fontId="14" fillId="0" borderId="0">
      <alignment vertical="center"/>
    </xf>
    <xf numFmtId="0" fontId="4" fillId="0" borderId="0">
      <alignment vertical="center"/>
    </xf>
    <xf numFmtId="0" fontId="34" fillId="0" borderId="0">
      <alignment vertical="center"/>
    </xf>
  </cellStyleXfs>
  <cellXfs count="92">
    <xf numFmtId="0" fontId="0" fillId="0" borderId="0" xfId="0"/>
    <xf numFmtId="0" fontId="1" fillId="2" borderId="0" xfId="52" applyFont="1" applyFill="1"/>
    <xf numFmtId="0" fontId="2" fillId="2" borderId="0" xfId="52" applyFont="1" applyFill="1" applyBorder="1" applyAlignment="1">
      <alignment horizontal="center"/>
    </xf>
    <xf numFmtId="0" fontId="1" fillId="2" borderId="0" xfId="52" applyFont="1" applyFill="1" applyBorder="1" applyAlignment="1">
      <alignment horizontal="center"/>
    </xf>
    <xf numFmtId="0" fontId="2" fillId="2" borderId="1" xfId="51" applyFont="1" applyFill="1" applyBorder="1" applyAlignment="1">
      <alignment horizontal="left" vertical="center"/>
    </xf>
    <xf numFmtId="0" fontId="1" fillId="2" borderId="2" xfId="51" applyFont="1" applyFill="1" applyBorder="1" applyAlignment="1">
      <alignment horizontal="center" vertical="center"/>
    </xf>
    <xf numFmtId="0" fontId="2" fillId="2" borderId="2" xfId="51" applyFont="1" applyFill="1" applyBorder="1" applyAlignment="1">
      <alignment vertical="center"/>
    </xf>
    <xf numFmtId="0" fontId="2" fillId="2" borderId="3" xfId="52" applyFont="1" applyFill="1" applyBorder="1" applyAlignment="1" applyProtection="1">
      <alignment horizontal="center" vertical="center"/>
    </xf>
    <xf numFmtId="0" fontId="2" fillId="2" borderId="4" xfId="52" applyFont="1" applyFill="1" applyBorder="1" applyAlignment="1">
      <alignment horizontal="center" vertical="center"/>
    </xf>
    <xf numFmtId="0" fontId="3" fillId="0" borderId="4" xfId="54" applyFont="1" applyFill="1" applyBorder="1" applyAlignment="1">
      <alignment horizontal="center"/>
    </xf>
    <xf numFmtId="0" fontId="4" fillId="0" borderId="4" xfId="54" applyFont="1" applyFill="1" applyBorder="1" applyAlignment="1">
      <alignment horizontal="center"/>
    </xf>
    <xf numFmtId="0" fontId="5" fillId="0" borderId="4" xfId="54" applyFont="1" applyFill="1" applyBorder="1" applyAlignment="1">
      <alignment horizontal="center"/>
    </xf>
    <xf numFmtId="0" fontId="6" fillId="0" borderId="4" xfId="53" applyFont="1" applyFill="1" applyBorder="1" applyAlignment="1">
      <alignment horizontal="center"/>
    </xf>
    <xf numFmtId="176" fontId="7" fillId="0" borderId="4" xfId="53" applyNumberFormat="1" applyFont="1" applyFill="1" applyBorder="1" applyAlignment="1">
      <alignment horizontal="center"/>
    </xf>
    <xf numFmtId="0" fontId="8" fillId="0" borderId="4" xfId="53" applyFont="1" applyFill="1" applyBorder="1" applyAlignment="1">
      <alignment horizontal="center"/>
    </xf>
    <xf numFmtId="176" fontId="7" fillId="2" borderId="4" xfId="53" applyNumberFormat="1" applyFont="1" applyFill="1" applyBorder="1" applyAlignment="1">
      <alignment horizontal="center"/>
    </xf>
    <xf numFmtId="176" fontId="6" fillId="0" borderId="4" xfId="53" applyNumberFormat="1" applyFont="1" applyFill="1" applyBorder="1" applyAlignment="1">
      <alignment horizontal="center"/>
    </xf>
    <xf numFmtId="0" fontId="7" fillId="0" borderId="4" xfId="50" applyFont="1" applyFill="1" applyBorder="1" applyAlignment="1">
      <alignment horizontal="center" vertical="center"/>
    </xf>
    <xf numFmtId="0" fontId="6" fillId="0" borderId="5" xfId="53" applyFont="1" applyFill="1" applyBorder="1" applyAlignment="1">
      <alignment horizontal="center"/>
    </xf>
    <xf numFmtId="176" fontId="7" fillId="0" borderId="5" xfId="53" applyNumberFormat="1" applyFont="1" applyFill="1" applyBorder="1" applyAlignment="1">
      <alignment horizontal="center"/>
    </xf>
    <xf numFmtId="0" fontId="6" fillId="0" borderId="5" xfId="54" applyFont="1" applyFill="1" applyBorder="1" applyAlignment="1">
      <alignment horizontal="center"/>
    </xf>
    <xf numFmtId="0" fontId="2" fillId="2" borderId="0" xfId="52" applyFont="1" applyFill="1"/>
    <xf numFmtId="0" fontId="0" fillId="2" borderId="0" xfId="53" applyFont="1" applyFill="1">
      <alignment vertical="center"/>
    </xf>
    <xf numFmtId="0" fontId="1" fillId="2" borderId="2" xfId="52" applyFont="1" applyFill="1" applyBorder="1" applyAlignment="1"/>
    <xf numFmtId="0" fontId="2" fillId="2" borderId="2" xfId="51" applyFont="1" applyFill="1" applyBorder="1" applyAlignment="1">
      <alignment horizontal="left" vertical="center"/>
    </xf>
    <xf numFmtId="0" fontId="1" fillId="2" borderId="6" xfId="51" applyFont="1" applyFill="1" applyBorder="1" applyAlignment="1">
      <alignment horizontal="center" vertical="center"/>
    </xf>
    <xf numFmtId="0" fontId="1" fillId="2" borderId="4" xfId="52" applyFont="1" applyFill="1" applyBorder="1" applyAlignment="1"/>
    <xf numFmtId="0" fontId="2" fillId="2" borderId="4" xfId="52" applyFont="1" applyFill="1" applyBorder="1" applyAlignment="1" applyProtection="1">
      <alignment horizontal="center" vertical="center"/>
    </xf>
    <xf numFmtId="0" fontId="2" fillId="2" borderId="7" xfId="52" applyFont="1" applyFill="1" applyBorder="1" applyAlignment="1" applyProtection="1">
      <alignment horizontal="center" vertical="center"/>
    </xf>
    <xf numFmtId="0" fontId="1" fillId="2" borderId="4" xfId="52" applyFont="1" applyFill="1" applyBorder="1" applyAlignment="1" applyProtection="1">
      <alignment horizontal="center" vertical="center"/>
    </xf>
    <xf numFmtId="0" fontId="1" fillId="2" borderId="7" xfId="52" applyFont="1" applyFill="1" applyBorder="1" applyAlignment="1" applyProtection="1">
      <alignment horizontal="center" vertical="center"/>
    </xf>
    <xf numFmtId="0" fontId="2" fillId="2" borderId="4" xfId="53" applyFont="1" applyFill="1" applyBorder="1" applyAlignment="1">
      <alignment horizontal="center" vertical="center"/>
    </xf>
    <xf numFmtId="0" fontId="2" fillId="2" borderId="7" xfId="53" applyFont="1" applyFill="1" applyBorder="1" applyAlignment="1">
      <alignment horizontal="center" vertical="center"/>
    </xf>
    <xf numFmtId="49" fontId="2" fillId="2" borderId="4" xfId="53" applyNumberFormat="1" applyFont="1" applyFill="1" applyBorder="1" applyAlignment="1">
      <alignment horizontal="center" vertical="center"/>
    </xf>
    <xf numFmtId="49" fontId="2" fillId="2" borderId="7" xfId="53" applyNumberFormat="1" applyFont="1" applyFill="1" applyBorder="1" applyAlignment="1">
      <alignment horizontal="center" vertical="center"/>
    </xf>
    <xf numFmtId="49" fontId="1" fillId="2" borderId="4" xfId="53" applyNumberFormat="1" applyFont="1" applyFill="1" applyBorder="1" applyAlignment="1">
      <alignment horizontal="center" vertical="center"/>
    </xf>
    <xf numFmtId="49" fontId="1" fillId="2" borderId="7" xfId="53" applyNumberFormat="1" applyFont="1" applyFill="1" applyBorder="1" applyAlignment="1">
      <alignment horizontal="center" vertical="center"/>
    </xf>
    <xf numFmtId="49" fontId="2" fillId="3" borderId="4" xfId="53" applyNumberFormat="1" applyFont="1" applyFill="1" applyBorder="1" applyAlignment="1">
      <alignment horizontal="center" vertical="center"/>
    </xf>
    <xf numFmtId="49" fontId="2" fillId="3" borderId="7" xfId="53" applyNumberFormat="1" applyFont="1" applyFill="1" applyBorder="1" applyAlignment="1">
      <alignment horizontal="center" vertical="center"/>
    </xf>
    <xf numFmtId="0" fontId="1" fillId="2" borderId="5" xfId="52" applyFont="1" applyFill="1" applyBorder="1" applyAlignment="1"/>
    <xf numFmtId="49" fontId="1" fillId="2" borderId="5" xfId="52" applyNumberFormat="1" applyFont="1" applyFill="1" applyBorder="1" applyAlignment="1">
      <alignment horizontal="center"/>
    </xf>
    <xf numFmtId="49" fontId="1" fillId="2" borderId="5" xfId="53" applyNumberFormat="1" applyFont="1" applyFill="1" applyBorder="1" applyAlignment="1">
      <alignment horizontal="center" vertical="center"/>
    </xf>
    <xf numFmtId="49" fontId="1" fillId="2" borderId="8" xfId="52" applyNumberFormat="1" applyFont="1" applyFill="1" applyBorder="1" applyAlignment="1">
      <alignment horizontal="center"/>
    </xf>
    <xf numFmtId="14" fontId="2" fillId="2" borderId="0" xfId="52" applyNumberFormat="1" applyFont="1" applyFill="1"/>
    <xf numFmtId="0" fontId="9" fillId="0" borderId="4" xfId="55" applyFont="1" applyFill="1" applyBorder="1" applyAlignment="1">
      <alignment horizontal="center" vertical="center"/>
    </xf>
    <xf numFmtId="0" fontId="9" fillId="3" borderId="4" xfId="55" applyFont="1" applyFill="1" applyBorder="1" applyAlignment="1">
      <alignment horizontal="center" vertical="center"/>
    </xf>
    <xf numFmtId="0" fontId="10" fillId="0" borderId="4" xfId="55" applyFont="1" applyBorder="1" applyAlignment="1">
      <alignment horizontal="left" vertical="center"/>
    </xf>
    <xf numFmtId="0" fontId="10" fillId="0" borderId="4" xfId="55" applyFont="1" applyFill="1" applyBorder="1" applyAlignment="1">
      <alignment horizontal="center" vertical="center"/>
    </xf>
    <xf numFmtId="0" fontId="2" fillId="0" borderId="4" xfId="52" applyFont="1" applyFill="1" applyBorder="1" applyAlignment="1">
      <alignment horizontal="center" vertical="center"/>
    </xf>
    <xf numFmtId="0" fontId="11" fillId="0" borderId="9" xfId="53" applyFont="1" applyFill="1" applyBorder="1" applyAlignment="1">
      <alignment horizontal="left"/>
    </xf>
    <xf numFmtId="0" fontId="11" fillId="0" borderId="10" xfId="53" applyFont="1" applyFill="1" applyBorder="1" applyAlignment="1">
      <alignment horizontal="left"/>
    </xf>
    <xf numFmtId="0" fontId="11" fillId="0" borderId="11" xfId="53" applyFont="1" applyFill="1" applyBorder="1" applyAlignment="1">
      <alignment horizontal="left"/>
    </xf>
    <xf numFmtId="0" fontId="6" fillId="0" borderId="12" xfId="53" applyFont="1" applyFill="1" applyBorder="1" applyAlignment="1">
      <alignment horizontal="left"/>
    </xf>
    <xf numFmtId="0" fontId="6" fillId="0" borderId="13" xfId="53" applyFont="1" applyFill="1" applyBorder="1" applyAlignment="1">
      <alignment horizontal="left"/>
    </xf>
    <xf numFmtId="0" fontId="6" fillId="0" borderId="14" xfId="53" applyFont="1" applyFill="1" applyBorder="1" applyAlignment="1">
      <alignment horizontal="left"/>
    </xf>
    <xf numFmtId="0" fontId="11" fillId="0" borderId="12" xfId="53" applyFont="1" applyFill="1" applyBorder="1" applyAlignment="1">
      <alignment horizontal="left"/>
    </xf>
    <xf numFmtId="0" fontId="11" fillId="0" borderId="13" xfId="53" applyFont="1" applyFill="1" applyBorder="1" applyAlignment="1">
      <alignment horizontal="left"/>
    </xf>
    <xf numFmtId="0" fontId="11" fillId="0" borderId="14" xfId="53" applyFont="1" applyFill="1" applyBorder="1" applyAlignment="1">
      <alignment horizontal="left"/>
    </xf>
    <xf numFmtId="0" fontId="1" fillId="2" borderId="9" xfId="52" applyFont="1" applyFill="1" applyBorder="1" applyAlignment="1">
      <alignment horizontal="left"/>
    </xf>
    <xf numFmtId="0" fontId="1" fillId="2" borderId="10" xfId="52" applyFont="1" applyFill="1" applyBorder="1" applyAlignment="1">
      <alignment horizontal="left"/>
    </xf>
    <xf numFmtId="0" fontId="1" fillId="2" borderId="11" xfId="52" applyFont="1" applyFill="1" applyBorder="1" applyAlignment="1">
      <alignment horizontal="left"/>
    </xf>
    <xf numFmtId="0" fontId="9" fillId="0" borderId="4" xfId="54" applyFont="1" applyFill="1" applyBorder="1" applyAlignment="1">
      <alignment horizontal="center"/>
    </xf>
    <xf numFmtId="49" fontId="2" fillId="2" borderId="9" xfId="53" applyNumberFormat="1" applyFont="1" applyFill="1" applyBorder="1" applyAlignment="1">
      <alignment horizontal="left" vertical="center"/>
    </xf>
    <xf numFmtId="49" fontId="2" fillId="2" borderId="10" xfId="53" applyNumberFormat="1" applyFont="1" applyFill="1" applyBorder="1" applyAlignment="1">
      <alignment horizontal="left" vertical="center"/>
    </xf>
    <xf numFmtId="49" fontId="2" fillId="2" borderId="15" xfId="53" applyNumberFormat="1" applyFont="1" applyFill="1" applyBorder="1" applyAlignment="1">
      <alignment horizontal="left" vertical="center"/>
    </xf>
    <xf numFmtId="49" fontId="2" fillId="2" borderId="12" xfId="53" applyNumberFormat="1" applyFont="1" applyFill="1" applyBorder="1" applyAlignment="1">
      <alignment horizontal="left" vertical="center"/>
    </xf>
    <xf numFmtId="49" fontId="2" fillId="2" borderId="13" xfId="53" applyNumberFormat="1" applyFont="1" applyFill="1" applyBorder="1" applyAlignment="1">
      <alignment horizontal="left" vertical="center"/>
    </xf>
    <xf numFmtId="49" fontId="2" fillId="2" borderId="16" xfId="53" applyNumberFormat="1" applyFont="1" applyFill="1" applyBorder="1" applyAlignment="1">
      <alignment horizontal="left" vertical="center"/>
    </xf>
    <xf numFmtId="49" fontId="1" fillId="2" borderId="12" xfId="53" applyNumberFormat="1" applyFont="1" applyFill="1" applyBorder="1" applyAlignment="1">
      <alignment horizontal="left" vertical="center"/>
    </xf>
    <xf numFmtId="49" fontId="1" fillId="2" borderId="13" xfId="53" applyNumberFormat="1" applyFont="1" applyFill="1" applyBorder="1" applyAlignment="1">
      <alignment horizontal="left" vertical="center"/>
    </xf>
    <xf numFmtId="49" fontId="1" fillId="2" borderId="16" xfId="53" applyNumberFormat="1" applyFont="1" applyFill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4" xfId="0" applyFont="1" applyBorder="1"/>
    <xf numFmtId="0" fontId="13" fillId="0" borderId="9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4" xfId="0" applyFont="1" applyFill="1" applyBorder="1"/>
    <xf numFmtId="0" fontId="0" fillId="0" borderId="3" xfId="0" applyBorder="1"/>
    <xf numFmtId="0" fontId="0" fillId="0" borderId="4" xfId="0" applyBorder="1"/>
    <xf numFmtId="0" fontId="0" fillId="4" borderId="4" xfId="0" applyFill="1" applyBorder="1"/>
    <xf numFmtId="0" fontId="0" fillId="0" borderId="17" xfId="0" applyBorder="1"/>
    <xf numFmtId="0" fontId="0" fillId="0" borderId="5" xfId="0" applyBorder="1"/>
    <xf numFmtId="0" fontId="0" fillId="4" borderId="5" xfId="0" applyFill="1" applyBorder="1"/>
    <xf numFmtId="0" fontId="0" fillId="5" borderId="0" xfId="0" applyFill="1"/>
    <xf numFmtId="0" fontId="12" fillId="0" borderId="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7" xfId="0" applyFont="1" applyBorder="1"/>
    <xf numFmtId="0" fontId="0" fillId="0" borderId="7" xfId="0" applyBorder="1"/>
    <xf numFmtId="0" fontId="0" fillId="0" borderId="8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69 2" xfId="50"/>
    <cellStyle name="常规 2" xfId="51"/>
    <cellStyle name="常规 3" xfId="52"/>
    <cellStyle name="常规 4" xfId="53"/>
    <cellStyle name="常规 23" xfId="54"/>
    <cellStyle name="常规 2 2 3 4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23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9</xdr:col>
      <xdr:colOff>431800</xdr:colOff>
      <xdr:row>38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772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4876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4876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9</xdr:col>
      <xdr:colOff>431800</xdr:colOff>
      <xdr:row>38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772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9</xdr:col>
      <xdr:colOff>431800</xdr:colOff>
      <xdr:row>38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772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9</xdr:col>
      <xdr:colOff>431800</xdr:colOff>
      <xdr:row>38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1900" y="772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9</xdr:col>
      <xdr:colOff>431800</xdr:colOff>
      <xdr:row>38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501900" y="772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38</xdr:row>
      <xdr:rowOff>0</xdr:rowOff>
    </xdr:from>
    <xdr:to>
      <xdr:col>9</xdr:col>
      <xdr:colOff>431800</xdr:colOff>
      <xdr:row>38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772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689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28</xdr:row>
      <xdr:rowOff>0</xdr:rowOff>
    </xdr:from>
    <xdr:to>
      <xdr:col>9</xdr:col>
      <xdr:colOff>431800</xdr:colOff>
      <xdr:row>28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689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431800</xdr:colOff>
      <xdr:row>29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892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32</xdr:row>
      <xdr:rowOff>0</xdr:rowOff>
    </xdr:from>
    <xdr:to>
      <xdr:col>9</xdr:col>
      <xdr:colOff>431800</xdr:colOff>
      <xdr:row>32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6502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71" t="s">
        <v>0</v>
      </c>
      <c r="C2" s="72"/>
      <c r="D2" s="72"/>
      <c r="E2" s="72"/>
      <c r="F2" s="72"/>
      <c r="G2" s="72"/>
      <c r="H2" s="72"/>
      <c r="I2" s="87"/>
    </row>
    <row r="3" ht="28" customHeight="1" spans="2:9">
      <c r="B3" s="73"/>
      <c r="C3" s="74"/>
      <c r="D3" s="75" t="s">
        <v>1</v>
      </c>
      <c r="E3" s="76"/>
      <c r="F3" s="77" t="s">
        <v>2</v>
      </c>
      <c r="G3" s="78"/>
      <c r="H3" s="75" t="s">
        <v>3</v>
      </c>
      <c r="I3" s="88"/>
    </row>
    <row r="4" ht="28" customHeight="1" spans="2:9">
      <c r="B4" s="73" t="s">
        <v>4</v>
      </c>
      <c r="C4" s="74" t="s">
        <v>5</v>
      </c>
      <c r="D4" s="74" t="s">
        <v>6</v>
      </c>
      <c r="E4" s="74" t="s">
        <v>7</v>
      </c>
      <c r="F4" s="79" t="s">
        <v>6</v>
      </c>
      <c r="G4" s="79" t="s">
        <v>7</v>
      </c>
      <c r="H4" s="74" t="s">
        <v>6</v>
      </c>
      <c r="I4" s="89" t="s">
        <v>7</v>
      </c>
    </row>
    <row r="5" ht="28" customHeight="1" spans="2:9">
      <c r="B5" s="80" t="s">
        <v>8</v>
      </c>
      <c r="C5" s="81">
        <v>13</v>
      </c>
      <c r="D5" s="81">
        <v>0</v>
      </c>
      <c r="E5" s="81">
        <v>1</v>
      </c>
      <c r="F5" s="82">
        <v>0</v>
      </c>
      <c r="G5" s="82">
        <v>1</v>
      </c>
      <c r="H5" s="81">
        <v>1</v>
      </c>
      <c r="I5" s="90">
        <v>2</v>
      </c>
    </row>
    <row r="6" ht="28" customHeight="1" spans="2:9">
      <c r="B6" s="80" t="s">
        <v>9</v>
      </c>
      <c r="C6" s="81">
        <v>20</v>
      </c>
      <c r="D6" s="81">
        <v>0</v>
      </c>
      <c r="E6" s="81">
        <v>1</v>
      </c>
      <c r="F6" s="82">
        <v>1</v>
      </c>
      <c r="G6" s="82">
        <v>2</v>
      </c>
      <c r="H6" s="81">
        <v>2</v>
      </c>
      <c r="I6" s="90">
        <v>3</v>
      </c>
    </row>
    <row r="7" ht="28" customHeight="1" spans="2:9">
      <c r="B7" s="80" t="s">
        <v>10</v>
      </c>
      <c r="C7" s="81">
        <v>32</v>
      </c>
      <c r="D7" s="81">
        <v>0</v>
      </c>
      <c r="E7" s="81">
        <v>1</v>
      </c>
      <c r="F7" s="82">
        <v>2</v>
      </c>
      <c r="G7" s="82">
        <v>3</v>
      </c>
      <c r="H7" s="81">
        <v>3</v>
      </c>
      <c r="I7" s="90">
        <v>4</v>
      </c>
    </row>
    <row r="8" ht="28" customHeight="1" spans="2:9">
      <c r="B8" s="80" t="s">
        <v>11</v>
      </c>
      <c r="C8" s="81">
        <v>50</v>
      </c>
      <c r="D8" s="81">
        <v>1</v>
      </c>
      <c r="E8" s="81">
        <v>2</v>
      </c>
      <c r="F8" s="82">
        <v>3</v>
      </c>
      <c r="G8" s="82">
        <v>4</v>
      </c>
      <c r="H8" s="81">
        <v>5</v>
      </c>
      <c r="I8" s="90">
        <v>6</v>
      </c>
    </row>
    <row r="9" ht="28" customHeight="1" spans="2:9">
      <c r="B9" s="80" t="s">
        <v>12</v>
      </c>
      <c r="C9" s="81">
        <v>80</v>
      </c>
      <c r="D9" s="81">
        <v>2</v>
      </c>
      <c r="E9" s="81">
        <v>3</v>
      </c>
      <c r="F9" s="82">
        <v>5</v>
      </c>
      <c r="G9" s="82">
        <v>6</v>
      </c>
      <c r="H9" s="81">
        <v>7</v>
      </c>
      <c r="I9" s="90">
        <v>8</v>
      </c>
    </row>
    <row r="10" ht="28" customHeight="1" spans="2:9">
      <c r="B10" s="80" t="s">
        <v>13</v>
      </c>
      <c r="C10" s="81">
        <v>125</v>
      </c>
      <c r="D10" s="81">
        <v>3</v>
      </c>
      <c r="E10" s="81">
        <v>4</v>
      </c>
      <c r="F10" s="82">
        <v>7</v>
      </c>
      <c r="G10" s="82">
        <v>8</v>
      </c>
      <c r="H10" s="81">
        <v>10</v>
      </c>
      <c r="I10" s="90">
        <v>11</v>
      </c>
    </row>
    <row r="11" ht="28" customHeight="1" spans="2:9">
      <c r="B11" s="80" t="s">
        <v>14</v>
      </c>
      <c r="C11" s="81">
        <v>200</v>
      </c>
      <c r="D11" s="81">
        <v>5</v>
      </c>
      <c r="E11" s="81">
        <v>6</v>
      </c>
      <c r="F11" s="82">
        <v>10</v>
      </c>
      <c r="G11" s="82">
        <v>11</v>
      </c>
      <c r="H11" s="81">
        <v>14</v>
      </c>
      <c r="I11" s="90">
        <v>15</v>
      </c>
    </row>
    <row r="12" ht="28" customHeight="1" spans="2:9">
      <c r="B12" s="83" t="s">
        <v>15</v>
      </c>
      <c r="C12" s="84">
        <v>315</v>
      </c>
      <c r="D12" s="84">
        <v>7</v>
      </c>
      <c r="E12" s="84">
        <v>8</v>
      </c>
      <c r="F12" s="85">
        <v>14</v>
      </c>
      <c r="G12" s="85">
        <v>15</v>
      </c>
      <c r="H12" s="84">
        <v>21</v>
      </c>
      <c r="I12" s="91">
        <v>22</v>
      </c>
    </row>
    <row r="14" spans="2:4">
      <c r="B14" s="86" t="s">
        <v>16</v>
      </c>
      <c r="C14" s="86"/>
      <c r="D14" s="8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3"/>
  <sheetViews>
    <sheetView tabSelected="1" zoomScale="90" zoomScaleNormal="90" topLeftCell="A25" workbookViewId="0">
      <selection activeCell="P35" sqref="P35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2.0333333333333" style="1" customWidth="1"/>
    <col min="11" max="11" width="12.775" style="1" customWidth="1"/>
    <col min="12" max="12" width="12.5916666666667" style="1" customWidth="1"/>
    <col min="13" max="13" width="12.5833333333333" style="1" customWidth="1"/>
    <col min="14" max="14" width="12.225" style="1" customWidth="1"/>
    <col min="15" max="15" width="13.7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 t="s">
        <v>19</v>
      </c>
      <c r="C2" s="5"/>
      <c r="D2" s="6" t="s">
        <v>20</v>
      </c>
      <c r="E2" s="5" t="s">
        <v>21</v>
      </c>
      <c r="F2" s="5"/>
      <c r="G2" s="5"/>
      <c r="H2" s="5"/>
      <c r="I2" s="23"/>
      <c r="J2" s="24" t="s">
        <v>22</v>
      </c>
      <c r="K2" s="5" t="s">
        <v>23</v>
      </c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44" t="s">
        <v>27</v>
      </c>
      <c r="C4" s="44" t="s">
        <v>28</v>
      </c>
      <c r="D4" s="44" t="s">
        <v>29</v>
      </c>
      <c r="E4" s="45" t="s">
        <v>30</v>
      </c>
      <c r="F4" s="44" t="s">
        <v>31</v>
      </c>
      <c r="G4" s="44" t="s">
        <v>32</v>
      </c>
      <c r="H4" s="44" t="s">
        <v>33</v>
      </c>
      <c r="I4" s="26"/>
      <c r="J4" s="61" t="s">
        <v>34</v>
      </c>
      <c r="K4" s="61" t="s">
        <v>34</v>
      </c>
      <c r="L4" s="29"/>
      <c r="M4" s="29"/>
      <c r="N4" s="29"/>
      <c r="O4" s="30"/>
    </row>
    <row r="5" s="1" customFormat="1" ht="16" customHeight="1" spans="1:15">
      <c r="A5" s="7"/>
      <c r="B5" s="44" t="s">
        <v>35</v>
      </c>
      <c r="C5" s="44" t="s">
        <v>36</v>
      </c>
      <c r="D5" s="44" t="s">
        <v>37</v>
      </c>
      <c r="E5" s="45" t="s">
        <v>38</v>
      </c>
      <c r="F5" s="44" t="s">
        <v>39</v>
      </c>
      <c r="G5" s="44" t="s">
        <v>40</v>
      </c>
      <c r="H5" s="44" t="s">
        <v>41</v>
      </c>
      <c r="I5" s="26"/>
      <c r="J5" s="31" t="s">
        <v>42</v>
      </c>
      <c r="K5" s="31" t="s">
        <v>42</v>
      </c>
      <c r="L5" s="31"/>
      <c r="M5" s="31"/>
      <c r="N5" s="31"/>
      <c r="O5" s="32"/>
    </row>
    <row r="6" s="1" customFormat="1" ht="16" customHeight="1" spans="1:15">
      <c r="A6" s="46" t="s">
        <v>43</v>
      </c>
      <c r="B6" s="47">
        <f>C6-2</f>
        <v>70</v>
      </c>
      <c r="C6" s="47">
        <f t="shared" ref="C6:C9" si="0">D6-2</f>
        <v>72</v>
      </c>
      <c r="D6" s="47">
        <f>E6-2</f>
        <v>74</v>
      </c>
      <c r="E6" s="45">
        <v>76</v>
      </c>
      <c r="F6" s="47">
        <f>E6+2</f>
        <v>78</v>
      </c>
      <c r="G6" s="47">
        <f>F6+2</f>
        <v>80</v>
      </c>
      <c r="H6" s="47">
        <f>G6+1</f>
        <v>81</v>
      </c>
      <c r="I6" s="26"/>
      <c r="J6" s="35" t="s">
        <v>44</v>
      </c>
      <c r="K6" s="33" t="s">
        <v>44</v>
      </c>
      <c r="L6" s="33"/>
      <c r="M6" s="33"/>
      <c r="N6" s="33"/>
      <c r="O6" s="34"/>
    </row>
    <row r="7" s="1" customFormat="1" ht="16" customHeight="1" spans="1:15">
      <c r="A7" s="46" t="s">
        <v>45</v>
      </c>
      <c r="B7" s="47">
        <f>C7-2</f>
        <v>68</v>
      </c>
      <c r="C7" s="47">
        <f t="shared" si="0"/>
        <v>70</v>
      </c>
      <c r="D7" s="47">
        <f>E7-2</f>
        <v>72</v>
      </c>
      <c r="E7" s="45">
        <v>74</v>
      </c>
      <c r="F7" s="47">
        <f>E7+2</f>
        <v>76</v>
      </c>
      <c r="G7" s="47">
        <f>F7+2</f>
        <v>78</v>
      </c>
      <c r="H7" s="47">
        <f>G7+1</f>
        <v>79</v>
      </c>
      <c r="I7" s="26"/>
      <c r="J7" s="35" t="s">
        <v>46</v>
      </c>
      <c r="K7" s="35" t="s">
        <v>46</v>
      </c>
      <c r="L7" s="35"/>
      <c r="M7" s="35"/>
      <c r="N7" s="35"/>
      <c r="O7" s="36"/>
    </row>
    <row r="8" s="1" customFormat="1" ht="16" customHeight="1" spans="1:15">
      <c r="A8" s="46" t="s">
        <v>47</v>
      </c>
      <c r="B8" s="47">
        <f>C8-4</f>
        <v>110</v>
      </c>
      <c r="C8" s="47">
        <f>D8-4</f>
        <v>114</v>
      </c>
      <c r="D8" s="47">
        <f>E8-6</f>
        <v>118</v>
      </c>
      <c r="E8" s="45">
        <v>124</v>
      </c>
      <c r="F8" s="47">
        <f t="shared" ref="F8:H8" si="1">E8+6</f>
        <v>130</v>
      </c>
      <c r="G8" s="47">
        <f t="shared" si="1"/>
        <v>136</v>
      </c>
      <c r="H8" s="47">
        <f t="shared" si="1"/>
        <v>142</v>
      </c>
      <c r="I8" s="26"/>
      <c r="J8" s="35" t="s">
        <v>48</v>
      </c>
      <c r="K8" s="35" t="s">
        <v>48</v>
      </c>
      <c r="L8" s="35"/>
      <c r="M8" s="35"/>
      <c r="N8" s="35"/>
      <c r="O8" s="36"/>
    </row>
    <row r="9" s="1" customFormat="1" ht="16" customHeight="1" spans="1:15">
      <c r="A9" s="46" t="s">
        <v>49</v>
      </c>
      <c r="B9" s="47">
        <f>C9-4</f>
        <v>110</v>
      </c>
      <c r="C9" s="47">
        <f t="shared" si="0"/>
        <v>114</v>
      </c>
      <c r="D9" s="47">
        <f>E9-6</f>
        <v>116</v>
      </c>
      <c r="E9" s="45">
        <v>122</v>
      </c>
      <c r="F9" s="47">
        <f t="shared" ref="F9:H9" si="2">E9+6</f>
        <v>128</v>
      </c>
      <c r="G9" s="47">
        <f t="shared" si="2"/>
        <v>134</v>
      </c>
      <c r="H9" s="47">
        <f t="shared" si="2"/>
        <v>140</v>
      </c>
      <c r="I9" s="26"/>
      <c r="J9" s="35" t="s">
        <v>48</v>
      </c>
      <c r="K9" s="33" t="s">
        <v>50</v>
      </c>
      <c r="L9" s="33"/>
      <c r="M9" s="33"/>
      <c r="N9" s="33"/>
      <c r="O9" s="34"/>
    </row>
    <row r="10" s="1" customFormat="1" ht="16" customHeight="1" spans="1:15">
      <c r="A10" s="46" t="s">
        <v>51</v>
      </c>
      <c r="B10" s="47">
        <f>C10-1.2</f>
        <v>46.8</v>
      </c>
      <c r="C10" s="47">
        <f>D10-1.2</f>
        <v>48</v>
      </c>
      <c r="D10" s="47">
        <f>E10-1.8</f>
        <v>49.2</v>
      </c>
      <c r="E10" s="45">
        <v>51</v>
      </c>
      <c r="F10" s="47">
        <f t="shared" ref="F10:H10" si="3">E10+1.8</f>
        <v>52.8</v>
      </c>
      <c r="G10" s="47">
        <f t="shared" si="3"/>
        <v>54.6</v>
      </c>
      <c r="H10" s="47">
        <f t="shared" si="3"/>
        <v>56.4</v>
      </c>
      <c r="I10" s="26"/>
      <c r="J10" s="35" t="s">
        <v>46</v>
      </c>
      <c r="K10" s="33" t="s">
        <v>46</v>
      </c>
      <c r="L10" s="33"/>
      <c r="M10" s="33"/>
      <c r="N10" s="33"/>
      <c r="O10" s="34"/>
    </row>
    <row r="11" s="1" customFormat="1" ht="16" customHeight="1" spans="1:15">
      <c r="A11" s="46" t="s">
        <v>52</v>
      </c>
      <c r="B11" s="47">
        <f>C11-1.2</f>
        <v>61.4</v>
      </c>
      <c r="C11" s="47">
        <f>D11-1.2</f>
        <v>62.6</v>
      </c>
      <c r="D11" s="47">
        <f>E11-1.2</f>
        <v>63.8</v>
      </c>
      <c r="E11" s="45">
        <v>65</v>
      </c>
      <c r="F11" s="47">
        <f>E11+1.2</f>
        <v>66.2</v>
      </c>
      <c r="G11" s="47">
        <f>F11+1.2</f>
        <v>67.4</v>
      </c>
      <c r="H11" s="47">
        <f>G11+0.6</f>
        <v>68</v>
      </c>
      <c r="I11" s="26"/>
      <c r="J11" s="35" t="s">
        <v>53</v>
      </c>
      <c r="K11" s="33" t="s">
        <v>53</v>
      </c>
      <c r="L11" s="33"/>
      <c r="M11" s="33"/>
      <c r="N11" s="33"/>
      <c r="O11" s="34"/>
    </row>
    <row r="12" s="1" customFormat="1" ht="16" customHeight="1" spans="1:15">
      <c r="A12" s="46" t="s">
        <v>54</v>
      </c>
      <c r="B12" s="47">
        <f>C12-0.8</f>
        <v>22.2</v>
      </c>
      <c r="C12" s="47">
        <f>D12-0.8</f>
        <v>23</v>
      </c>
      <c r="D12" s="47">
        <f>E12-1.2</f>
        <v>23.8</v>
      </c>
      <c r="E12" s="45">
        <v>25</v>
      </c>
      <c r="F12" s="47">
        <f t="shared" ref="F12:H12" si="4">E12+1.2</f>
        <v>26.2</v>
      </c>
      <c r="G12" s="47">
        <f t="shared" si="4"/>
        <v>27.4</v>
      </c>
      <c r="H12" s="47">
        <f t="shared" si="4"/>
        <v>28.6</v>
      </c>
      <c r="I12" s="26"/>
      <c r="J12" s="35" t="s">
        <v>44</v>
      </c>
      <c r="K12" s="33" t="s">
        <v>44</v>
      </c>
      <c r="L12" s="33"/>
      <c r="M12" s="33"/>
      <c r="N12" s="33"/>
      <c r="O12" s="34"/>
    </row>
    <row r="13" s="1" customFormat="1" ht="16" customHeight="1" spans="1:15">
      <c r="A13" s="46" t="s">
        <v>55</v>
      </c>
      <c r="B13" s="47">
        <f>C13-0.7</f>
        <v>19.1</v>
      </c>
      <c r="C13" s="47">
        <f>D13-0.7</f>
        <v>19.8</v>
      </c>
      <c r="D13" s="47">
        <f>E13-1</f>
        <v>20.5</v>
      </c>
      <c r="E13" s="45">
        <v>21.5</v>
      </c>
      <c r="F13" s="47">
        <f t="shared" ref="F13:H13" si="5">E13+1</f>
        <v>22.5</v>
      </c>
      <c r="G13" s="47">
        <f t="shared" si="5"/>
        <v>23.5</v>
      </c>
      <c r="H13" s="47">
        <f t="shared" si="5"/>
        <v>24.5</v>
      </c>
      <c r="I13" s="26"/>
      <c r="J13" s="35" t="s">
        <v>56</v>
      </c>
      <c r="K13" s="33" t="s">
        <v>44</v>
      </c>
      <c r="L13" s="33"/>
      <c r="M13" s="33"/>
      <c r="N13" s="33"/>
      <c r="O13" s="34"/>
    </row>
    <row r="14" s="1" customFormat="1" ht="16" customHeight="1" spans="1:15">
      <c r="A14" s="46" t="s">
        <v>57</v>
      </c>
      <c r="B14" s="47">
        <f>C14-0.5</f>
        <v>13.25</v>
      </c>
      <c r="C14" s="47">
        <f>D14-0.5</f>
        <v>13.75</v>
      </c>
      <c r="D14" s="47">
        <f>E14-0.75</f>
        <v>14.25</v>
      </c>
      <c r="E14" s="45">
        <v>15</v>
      </c>
      <c r="F14" s="47">
        <f t="shared" ref="F14:H14" si="6">E14+0.75</f>
        <v>15.75</v>
      </c>
      <c r="G14" s="47">
        <f t="shared" si="6"/>
        <v>16.5</v>
      </c>
      <c r="H14" s="47">
        <f t="shared" si="6"/>
        <v>17.25</v>
      </c>
      <c r="I14" s="26"/>
      <c r="J14" s="35" t="s">
        <v>53</v>
      </c>
      <c r="K14" s="33" t="s">
        <v>58</v>
      </c>
      <c r="L14" s="33"/>
      <c r="M14" s="33"/>
      <c r="N14" s="33"/>
      <c r="O14" s="34"/>
    </row>
    <row r="15" s="1" customFormat="1" ht="16" customHeight="1" spans="1:15">
      <c r="A15" s="46" t="s">
        <v>59</v>
      </c>
      <c r="B15" s="47">
        <f>C15-1</f>
        <v>55.5</v>
      </c>
      <c r="C15" s="47">
        <f>D15-1</f>
        <v>56.5</v>
      </c>
      <c r="D15" s="47">
        <f>E15-1.5</f>
        <v>57.5</v>
      </c>
      <c r="E15" s="45">
        <v>59</v>
      </c>
      <c r="F15" s="47">
        <f t="shared" ref="F15:H15" si="7">E15+1.5</f>
        <v>60.5</v>
      </c>
      <c r="G15" s="47">
        <f t="shared" si="7"/>
        <v>62</v>
      </c>
      <c r="H15" s="47">
        <f t="shared" si="7"/>
        <v>63.5</v>
      </c>
      <c r="I15" s="26"/>
      <c r="J15" s="35" t="s">
        <v>53</v>
      </c>
      <c r="K15" s="33" t="s">
        <v>53</v>
      </c>
      <c r="L15" s="33"/>
      <c r="M15" s="33"/>
      <c r="N15" s="33"/>
      <c r="O15" s="34"/>
    </row>
    <row r="16" s="1" customFormat="1" ht="16" customHeight="1" spans="1:15">
      <c r="A16" s="7" t="s">
        <v>24</v>
      </c>
      <c r="B16" s="48" t="s">
        <v>60</v>
      </c>
      <c r="C16" s="48"/>
      <c r="D16" s="48"/>
      <c r="E16" s="48"/>
      <c r="F16" s="48"/>
      <c r="G16" s="48"/>
      <c r="H16" s="48"/>
      <c r="I16" s="26"/>
      <c r="J16" s="37"/>
      <c r="K16" s="37"/>
      <c r="L16" s="37"/>
      <c r="M16" s="37"/>
      <c r="N16" s="37"/>
      <c r="O16" s="38"/>
    </row>
    <row r="17" s="1" customFormat="1" ht="16" customHeight="1" spans="1:15">
      <c r="A17" s="7"/>
      <c r="B17" s="44" t="s">
        <v>27</v>
      </c>
      <c r="C17" s="44" t="s">
        <v>28</v>
      </c>
      <c r="D17" s="44" t="s">
        <v>29</v>
      </c>
      <c r="E17" s="45" t="s">
        <v>30</v>
      </c>
      <c r="F17" s="44" t="s">
        <v>31</v>
      </c>
      <c r="G17" s="44" t="s">
        <v>32</v>
      </c>
      <c r="H17" s="44" t="s">
        <v>33</v>
      </c>
      <c r="I17" s="26"/>
      <c r="J17" s="61" t="s">
        <v>34</v>
      </c>
      <c r="K17" s="61" t="s">
        <v>34</v>
      </c>
      <c r="L17" s="33"/>
      <c r="M17" s="33"/>
      <c r="N17" s="33"/>
      <c r="O17" s="34"/>
    </row>
    <row r="18" s="1" customFormat="1" ht="16" customHeight="1" spans="1:15">
      <c r="A18" s="7"/>
      <c r="B18" s="44" t="s">
        <v>35</v>
      </c>
      <c r="C18" s="44" t="s">
        <v>36</v>
      </c>
      <c r="D18" s="44" t="s">
        <v>37</v>
      </c>
      <c r="E18" s="45" t="s">
        <v>38</v>
      </c>
      <c r="F18" s="44" t="s">
        <v>39</v>
      </c>
      <c r="G18" s="44" t="s">
        <v>40</v>
      </c>
      <c r="H18" s="44" t="s">
        <v>41</v>
      </c>
      <c r="I18" s="26"/>
      <c r="J18" s="31" t="s">
        <v>42</v>
      </c>
      <c r="K18" s="31" t="s">
        <v>42</v>
      </c>
      <c r="L18" s="33"/>
      <c r="M18" s="33"/>
      <c r="N18" s="33"/>
      <c r="O18" s="34"/>
    </row>
    <row r="19" s="1" customFormat="1" ht="16" customHeight="1" spans="1:15">
      <c r="A19" s="46" t="s">
        <v>43</v>
      </c>
      <c r="B19" s="47">
        <f>C19-2</f>
        <v>65</v>
      </c>
      <c r="C19" s="47">
        <f>D19-2</f>
        <v>67</v>
      </c>
      <c r="D19" s="47">
        <f>E19-2</f>
        <v>69</v>
      </c>
      <c r="E19" s="45">
        <v>71</v>
      </c>
      <c r="F19" s="47">
        <f>E19+2</f>
        <v>73</v>
      </c>
      <c r="G19" s="47">
        <f>F19+2</f>
        <v>75</v>
      </c>
      <c r="H19" s="47">
        <f>G19+1</f>
        <v>76</v>
      </c>
      <c r="I19" s="26"/>
      <c r="J19" s="35" t="s">
        <v>53</v>
      </c>
      <c r="K19" s="35" t="s">
        <v>46</v>
      </c>
      <c r="L19" s="33"/>
      <c r="M19" s="33"/>
      <c r="N19" s="33"/>
      <c r="O19" s="34"/>
    </row>
    <row r="20" s="1" customFormat="1" ht="16" customHeight="1" spans="1:15">
      <c r="A20" s="46" t="s">
        <v>45</v>
      </c>
      <c r="B20" s="47">
        <f>C20-2</f>
        <v>62</v>
      </c>
      <c r="C20" s="47">
        <f>D20-2</f>
        <v>64</v>
      </c>
      <c r="D20" s="47">
        <f>E20-2</f>
        <v>66</v>
      </c>
      <c r="E20" s="45">
        <v>68</v>
      </c>
      <c r="F20" s="47">
        <f>E20+2</f>
        <v>70</v>
      </c>
      <c r="G20" s="47">
        <f>F20+2</f>
        <v>72</v>
      </c>
      <c r="H20" s="47">
        <f>G20+1</f>
        <v>73</v>
      </c>
      <c r="I20" s="26"/>
      <c r="J20" s="35" t="s">
        <v>53</v>
      </c>
      <c r="K20" s="35" t="s">
        <v>53</v>
      </c>
      <c r="L20" s="33"/>
      <c r="M20" s="33"/>
      <c r="N20" s="33"/>
      <c r="O20" s="34"/>
    </row>
    <row r="21" s="1" customFormat="1" ht="16" customHeight="1" spans="1:15">
      <c r="A21" s="46" t="s">
        <v>47</v>
      </c>
      <c r="B21" s="47">
        <f>C21-4</f>
        <v>98</v>
      </c>
      <c r="C21" s="47">
        <f>D21-4</f>
        <v>102</v>
      </c>
      <c r="D21" s="47">
        <f>E21-6</f>
        <v>106</v>
      </c>
      <c r="E21" s="45">
        <v>112</v>
      </c>
      <c r="F21" s="47">
        <f t="shared" ref="F21:H21" si="8">E21+6</f>
        <v>118</v>
      </c>
      <c r="G21" s="47">
        <f t="shared" si="8"/>
        <v>124</v>
      </c>
      <c r="H21" s="47">
        <f t="shared" si="8"/>
        <v>130</v>
      </c>
      <c r="I21" s="26"/>
      <c r="J21" s="35" t="s">
        <v>53</v>
      </c>
      <c r="K21" s="35" t="s">
        <v>53</v>
      </c>
      <c r="L21" s="33"/>
      <c r="M21" s="33"/>
      <c r="N21" s="33"/>
      <c r="O21" s="34"/>
    </row>
    <row r="22" s="1" customFormat="1" ht="16" customHeight="1" spans="1:15">
      <c r="A22" s="46" t="s">
        <v>49</v>
      </c>
      <c r="B22" s="47">
        <f>C22-4</f>
        <v>98</v>
      </c>
      <c r="C22" s="47">
        <f>D22-2</f>
        <v>102</v>
      </c>
      <c r="D22" s="47">
        <f>E22-6</f>
        <v>104</v>
      </c>
      <c r="E22" s="45">
        <v>110</v>
      </c>
      <c r="F22" s="47">
        <f t="shared" ref="F22:H22" si="9">E22+6</f>
        <v>116</v>
      </c>
      <c r="G22" s="47">
        <f t="shared" si="9"/>
        <v>122</v>
      </c>
      <c r="H22" s="47">
        <f t="shared" si="9"/>
        <v>128</v>
      </c>
      <c r="I22" s="26"/>
      <c r="J22" s="35" t="s">
        <v>53</v>
      </c>
      <c r="K22" s="35" t="s">
        <v>61</v>
      </c>
      <c r="L22" s="33"/>
      <c r="M22" s="33"/>
      <c r="N22" s="33"/>
      <c r="O22" s="34"/>
    </row>
    <row r="23" s="1" customFormat="1" ht="16" customHeight="1" spans="1:15">
      <c r="A23" s="46" t="s">
        <v>51</v>
      </c>
      <c r="B23" s="47">
        <f>C23-1.2</f>
        <v>41.8</v>
      </c>
      <c r="C23" s="47">
        <f>D23-1.2</f>
        <v>43</v>
      </c>
      <c r="D23" s="47">
        <f>E23-1.8</f>
        <v>44.2</v>
      </c>
      <c r="E23" s="45">
        <v>46</v>
      </c>
      <c r="F23" s="47">
        <f t="shared" ref="F23:H23" si="10">E23+1.8</f>
        <v>47.8</v>
      </c>
      <c r="G23" s="47">
        <f t="shared" si="10"/>
        <v>49.6</v>
      </c>
      <c r="H23" s="47">
        <f t="shared" si="10"/>
        <v>51.4</v>
      </c>
      <c r="I23" s="26"/>
      <c r="J23" s="35" t="s">
        <v>44</v>
      </c>
      <c r="K23" s="35" t="s">
        <v>44</v>
      </c>
      <c r="L23" s="33"/>
      <c r="M23" s="33"/>
      <c r="N23" s="33"/>
      <c r="O23" s="34"/>
    </row>
    <row r="24" s="1" customFormat="1" ht="16" customHeight="1" spans="1:15">
      <c r="A24" s="46" t="s">
        <v>52</v>
      </c>
      <c r="B24" s="47">
        <f>C24-1.2</f>
        <v>58.4</v>
      </c>
      <c r="C24" s="47">
        <f>D24-1.2</f>
        <v>59.6</v>
      </c>
      <c r="D24" s="47">
        <f>E24-1.2</f>
        <v>60.8</v>
      </c>
      <c r="E24" s="45">
        <v>62</v>
      </c>
      <c r="F24" s="47">
        <f>E24+1.2</f>
        <v>63.2</v>
      </c>
      <c r="G24" s="47">
        <f>F24+1.2</f>
        <v>64.4</v>
      </c>
      <c r="H24" s="47">
        <f>G24+0.6</f>
        <v>65</v>
      </c>
      <c r="I24" s="26"/>
      <c r="J24" s="35" t="s">
        <v>44</v>
      </c>
      <c r="K24" s="35" t="s">
        <v>44</v>
      </c>
      <c r="L24" s="33"/>
      <c r="M24" s="33"/>
      <c r="N24" s="33"/>
      <c r="O24" s="34"/>
    </row>
    <row r="25" s="1" customFormat="1" ht="16" customHeight="1" spans="1:15">
      <c r="A25" s="46" t="s">
        <v>54</v>
      </c>
      <c r="B25" s="47">
        <f>C25-0.8</f>
        <v>18.7</v>
      </c>
      <c r="C25" s="47">
        <f>D25-0.8</f>
        <v>19.5</v>
      </c>
      <c r="D25" s="47">
        <f>E25-1.2</f>
        <v>20.3</v>
      </c>
      <c r="E25" s="45">
        <v>21.5</v>
      </c>
      <c r="F25" s="47">
        <f t="shared" ref="F25:H25" si="11">E25+1.2</f>
        <v>22.7</v>
      </c>
      <c r="G25" s="47">
        <f t="shared" si="11"/>
        <v>23.9</v>
      </c>
      <c r="H25" s="47">
        <f t="shared" si="11"/>
        <v>25.1</v>
      </c>
      <c r="I25" s="26"/>
      <c r="J25" s="35" t="s">
        <v>53</v>
      </c>
      <c r="K25" s="35" t="s">
        <v>53</v>
      </c>
      <c r="L25" s="35"/>
      <c r="M25" s="35"/>
      <c r="N25" s="35"/>
      <c r="O25" s="36"/>
    </row>
    <row r="26" s="1" customFormat="1" ht="16" customHeight="1" spans="1:15">
      <c r="A26" s="46" t="s">
        <v>55</v>
      </c>
      <c r="B26" s="47">
        <f>C26-0.7</f>
        <v>15.6</v>
      </c>
      <c r="C26" s="47">
        <f>D26-0.7</f>
        <v>16.3</v>
      </c>
      <c r="D26" s="47">
        <f>E26-1</f>
        <v>17</v>
      </c>
      <c r="E26" s="45">
        <v>18</v>
      </c>
      <c r="F26" s="47">
        <f t="shared" ref="F26:H26" si="12">E26+1</f>
        <v>19</v>
      </c>
      <c r="G26" s="47">
        <f t="shared" si="12"/>
        <v>20</v>
      </c>
      <c r="H26" s="47">
        <f t="shared" si="12"/>
        <v>21</v>
      </c>
      <c r="I26" s="26"/>
      <c r="J26" s="35" t="s">
        <v>53</v>
      </c>
      <c r="K26" s="35" t="s">
        <v>53</v>
      </c>
      <c r="L26" s="35"/>
      <c r="M26" s="35"/>
      <c r="N26" s="35"/>
      <c r="O26" s="36"/>
    </row>
    <row r="27" s="1" customFormat="1" ht="16" customHeight="1" spans="1:15">
      <c r="A27" s="46" t="s">
        <v>62</v>
      </c>
      <c r="B27" s="47">
        <f>C27-0.5</f>
        <v>10.25</v>
      </c>
      <c r="C27" s="47">
        <f>D27-0.5</f>
        <v>10.75</v>
      </c>
      <c r="D27" s="47">
        <f>E27-0.75</f>
        <v>11.25</v>
      </c>
      <c r="E27" s="45">
        <v>12</v>
      </c>
      <c r="F27" s="47">
        <f t="shared" ref="F27:H27" si="13">E27+0.75</f>
        <v>12.75</v>
      </c>
      <c r="G27" s="47">
        <f t="shared" si="13"/>
        <v>13.5</v>
      </c>
      <c r="H27" s="47">
        <f t="shared" si="13"/>
        <v>14.25</v>
      </c>
      <c r="I27" s="26"/>
      <c r="J27" s="35" t="s">
        <v>58</v>
      </c>
      <c r="K27" s="35" t="s">
        <v>53</v>
      </c>
      <c r="L27" s="35"/>
      <c r="M27" s="35"/>
      <c r="N27" s="35"/>
      <c r="O27" s="36"/>
    </row>
    <row r="28" s="1" customFormat="1" ht="16" customHeight="1" spans="1:15">
      <c r="A28" s="46" t="s">
        <v>59</v>
      </c>
      <c r="B28" s="47">
        <f>C28-1</f>
        <v>46.5</v>
      </c>
      <c r="C28" s="47">
        <f>D28-1</f>
        <v>47.5</v>
      </c>
      <c r="D28" s="47">
        <f>E28-1.5</f>
        <v>48.5</v>
      </c>
      <c r="E28" s="45">
        <v>50</v>
      </c>
      <c r="F28" s="47">
        <f t="shared" ref="F28:H28" si="14">E28+1.5</f>
        <v>51.5</v>
      </c>
      <c r="G28" s="47">
        <f t="shared" si="14"/>
        <v>53</v>
      </c>
      <c r="H28" s="47">
        <f t="shared" si="14"/>
        <v>54.5</v>
      </c>
      <c r="I28" s="26"/>
      <c r="J28" s="35" t="s">
        <v>50</v>
      </c>
      <c r="K28" s="35" t="s">
        <v>53</v>
      </c>
      <c r="L28" s="35"/>
      <c r="M28" s="35"/>
      <c r="N28" s="35"/>
      <c r="O28" s="36"/>
    </row>
    <row r="29" s="1" customFormat="1" ht="16" customHeight="1" spans="1:15">
      <c r="A29" s="49" t="s">
        <v>63</v>
      </c>
      <c r="B29" s="50"/>
      <c r="C29" s="50"/>
      <c r="D29" s="50"/>
      <c r="E29" s="50"/>
      <c r="F29" s="50"/>
      <c r="G29" s="50"/>
      <c r="H29" s="51"/>
      <c r="I29" s="26"/>
      <c r="J29" s="62" t="s">
        <v>64</v>
      </c>
      <c r="K29" s="63"/>
      <c r="L29" s="63"/>
      <c r="M29" s="63"/>
      <c r="N29" s="63"/>
      <c r="O29" s="64"/>
    </row>
    <row r="30" s="1" customFormat="1" ht="16" customHeight="1" spans="1:15">
      <c r="A30" s="52" t="s">
        <v>65</v>
      </c>
      <c r="B30" s="53"/>
      <c r="C30" s="53"/>
      <c r="D30" s="53"/>
      <c r="E30" s="53"/>
      <c r="F30" s="53"/>
      <c r="G30" s="53"/>
      <c r="H30" s="54"/>
      <c r="I30" s="26"/>
      <c r="J30" s="65" t="s">
        <v>66</v>
      </c>
      <c r="K30" s="66"/>
      <c r="L30" s="66"/>
      <c r="M30" s="66"/>
      <c r="N30" s="66"/>
      <c r="O30" s="67"/>
    </row>
    <row r="31" s="1" customFormat="1" ht="16" customHeight="1" spans="1:15">
      <c r="A31" s="55" t="s">
        <v>67</v>
      </c>
      <c r="B31" s="56"/>
      <c r="C31" s="56"/>
      <c r="D31" s="56"/>
      <c r="E31" s="56"/>
      <c r="F31" s="56"/>
      <c r="G31" s="56"/>
      <c r="H31" s="57"/>
      <c r="I31" s="26"/>
      <c r="J31" s="65" t="s">
        <v>68</v>
      </c>
      <c r="K31" s="66"/>
      <c r="L31" s="66"/>
      <c r="M31" s="66"/>
      <c r="N31" s="66"/>
      <c r="O31" s="67"/>
    </row>
    <row r="32" s="1" customFormat="1" ht="16" customHeight="1" spans="1:15">
      <c r="A32" s="55" t="s">
        <v>69</v>
      </c>
      <c r="B32" s="56"/>
      <c r="C32" s="56"/>
      <c r="D32" s="56"/>
      <c r="E32" s="56"/>
      <c r="F32" s="56"/>
      <c r="G32" s="56"/>
      <c r="H32" s="57"/>
      <c r="I32" s="26"/>
      <c r="J32" s="68" t="s">
        <v>70</v>
      </c>
      <c r="K32" s="69"/>
      <c r="L32" s="69"/>
      <c r="M32" s="69"/>
      <c r="N32" s="69"/>
      <c r="O32" s="70"/>
    </row>
    <row r="33" s="1" customFormat="1" ht="16" customHeight="1" spans="1:15">
      <c r="A33" s="55" t="s">
        <v>71</v>
      </c>
      <c r="B33" s="56"/>
      <c r="C33" s="56"/>
      <c r="D33" s="56"/>
      <c r="E33" s="56"/>
      <c r="F33" s="56"/>
      <c r="G33" s="56"/>
      <c r="H33" s="57"/>
      <c r="I33" s="26"/>
      <c r="J33" s="65" t="s">
        <v>72</v>
      </c>
      <c r="K33" s="66"/>
      <c r="L33" s="66"/>
      <c r="M33" s="66"/>
      <c r="N33" s="66"/>
      <c r="O33" s="67"/>
    </row>
    <row r="34" s="1" customFormat="1" ht="16" customHeight="1" spans="1:15">
      <c r="A34" s="55" t="s">
        <v>73</v>
      </c>
      <c r="B34" s="56"/>
      <c r="C34" s="56"/>
      <c r="D34" s="56"/>
      <c r="E34" s="56"/>
      <c r="F34" s="56"/>
      <c r="G34" s="56"/>
      <c r="H34" s="57"/>
      <c r="I34" s="26"/>
      <c r="J34" s="68" t="s">
        <v>74</v>
      </c>
      <c r="K34" s="69"/>
      <c r="L34" s="69"/>
      <c r="M34" s="69"/>
      <c r="N34" s="69"/>
      <c r="O34" s="70"/>
    </row>
    <row r="35" s="1" customFormat="1" ht="16" customHeight="1" spans="1:15">
      <c r="A35" s="55" t="s">
        <v>75</v>
      </c>
      <c r="B35" s="56"/>
      <c r="C35" s="56"/>
      <c r="D35" s="56"/>
      <c r="E35" s="56"/>
      <c r="F35" s="56"/>
      <c r="G35" s="56"/>
      <c r="H35" s="57"/>
      <c r="I35" s="26"/>
      <c r="J35" s="65" t="s">
        <v>76</v>
      </c>
      <c r="K35" s="66"/>
      <c r="L35" s="66"/>
      <c r="M35" s="66"/>
      <c r="N35" s="66"/>
      <c r="O35" s="67"/>
    </row>
    <row r="36" s="1" customFormat="1" ht="16" customHeight="1" spans="1:15">
      <c r="A36" s="55" t="s">
        <v>77</v>
      </c>
      <c r="B36" s="56"/>
      <c r="C36" s="56"/>
      <c r="D36" s="56"/>
      <c r="E36" s="56"/>
      <c r="F36" s="56"/>
      <c r="G36" s="56"/>
      <c r="H36" s="57"/>
      <c r="I36" s="26"/>
      <c r="J36" s="68" t="s">
        <v>78</v>
      </c>
      <c r="K36" s="69"/>
      <c r="L36" s="69"/>
      <c r="M36" s="69"/>
      <c r="N36" s="69"/>
      <c r="O36" s="70"/>
    </row>
    <row r="37" s="1" customFormat="1" ht="16" customHeight="1" spans="1:15">
      <c r="A37" s="55" t="s">
        <v>79</v>
      </c>
      <c r="B37" s="56"/>
      <c r="C37" s="56"/>
      <c r="D37" s="56"/>
      <c r="E37" s="56"/>
      <c r="F37" s="56"/>
      <c r="G37" s="56"/>
      <c r="H37" s="57"/>
      <c r="I37" s="26"/>
      <c r="J37" s="65" t="s">
        <v>80</v>
      </c>
      <c r="K37" s="66"/>
      <c r="L37" s="66"/>
      <c r="M37" s="66"/>
      <c r="N37" s="66"/>
      <c r="O37" s="67"/>
    </row>
    <row r="38" s="1" customFormat="1" ht="16" customHeight="1" spans="1:15">
      <c r="A38" s="58" t="s">
        <v>81</v>
      </c>
      <c r="B38" s="59"/>
      <c r="C38" s="59"/>
      <c r="D38" s="59"/>
      <c r="E38" s="59"/>
      <c r="F38" s="59"/>
      <c r="G38" s="59"/>
      <c r="H38" s="60"/>
      <c r="I38" s="26"/>
      <c r="J38" s="68"/>
      <c r="K38" s="69"/>
      <c r="L38" s="69"/>
      <c r="M38" s="69"/>
      <c r="N38" s="69"/>
      <c r="O38" s="70"/>
    </row>
    <row r="39" s="1" customFormat="1" ht="16" customHeight="1" spans="1:15">
      <c r="A39" s="58"/>
      <c r="B39" s="59"/>
      <c r="C39" s="59"/>
      <c r="D39" s="59"/>
      <c r="E39" s="59"/>
      <c r="F39" s="59"/>
      <c r="G39" s="59"/>
      <c r="H39" s="60"/>
      <c r="I39" s="26"/>
      <c r="J39" s="68"/>
      <c r="K39" s="69"/>
      <c r="L39" s="69"/>
      <c r="M39" s="69"/>
      <c r="N39" s="69"/>
      <c r="O39" s="70"/>
    </row>
    <row r="40" s="1" customFormat="1" ht="16" customHeight="1" spans="1:15">
      <c r="A40" s="18"/>
      <c r="B40" s="19"/>
      <c r="C40" s="19"/>
      <c r="D40" s="20"/>
      <c r="E40" s="19"/>
      <c r="F40" s="19"/>
      <c r="G40" s="19"/>
      <c r="H40" s="19"/>
      <c r="I40" s="39"/>
      <c r="J40" s="40"/>
      <c r="K40" s="40"/>
      <c r="L40" s="41"/>
      <c r="M40" s="40"/>
      <c r="N40" s="40"/>
      <c r="O40" s="42"/>
    </row>
    <row r="41" s="1" customFormat="1" ht="15" spans="1:15">
      <c r="A41" s="21" t="s">
        <v>82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</row>
    <row r="42" s="1" customFormat="1" ht="15" spans="1:15">
      <c r="A42" s="1" t="s">
        <v>83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</row>
    <row r="43" s="1" customFormat="1" ht="15" spans="1:14">
      <c r="A43" s="22"/>
      <c r="B43" s="22"/>
      <c r="C43" s="22"/>
      <c r="D43" s="22"/>
      <c r="E43" s="22"/>
      <c r="F43" s="22"/>
      <c r="G43" s="22"/>
      <c r="H43" s="22"/>
      <c r="I43" s="22"/>
      <c r="J43" s="21" t="s">
        <v>84</v>
      </c>
      <c r="K43" s="43">
        <v>45461</v>
      </c>
      <c r="L43" s="21" t="s">
        <v>85</v>
      </c>
      <c r="M43" s="21"/>
      <c r="N43" s="21" t="s">
        <v>86</v>
      </c>
    </row>
  </sheetData>
  <mergeCells count="31">
    <mergeCell ref="A1:O1"/>
    <mergeCell ref="B2:C2"/>
    <mergeCell ref="E2:H2"/>
    <mergeCell ref="K2:O2"/>
    <mergeCell ref="B3:H3"/>
    <mergeCell ref="J3:O3"/>
    <mergeCell ref="B16:H16"/>
    <mergeCell ref="A29:H29"/>
    <mergeCell ref="J29:O29"/>
    <mergeCell ref="A30:H30"/>
    <mergeCell ref="J30:O30"/>
    <mergeCell ref="A31:H31"/>
    <mergeCell ref="J31:O31"/>
    <mergeCell ref="A32:H32"/>
    <mergeCell ref="J32:O32"/>
    <mergeCell ref="A33:H33"/>
    <mergeCell ref="J33:O33"/>
    <mergeCell ref="A34:H34"/>
    <mergeCell ref="J34:O34"/>
    <mergeCell ref="A35:H35"/>
    <mergeCell ref="J35:O35"/>
    <mergeCell ref="A36:H36"/>
    <mergeCell ref="J36:O36"/>
    <mergeCell ref="A37:H37"/>
    <mergeCell ref="J37:O37"/>
    <mergeCell ref="A38:H38"/>
    <mergeCell ref="J38:O38"/>
    <mergeCell ref="A39:H39"/>
    <mergeCell ref="J39:O39"/>
    <mergeCell ref="A3:A5"/>
    <mergeCell ref="A16:A18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33" workbookViewId="0">
      <selection activeCell="D46" sqref="D46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87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1" t="s">
        <v>41</v>
      </c>
      <c r="H5" s="11" t="s">
        <v>88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43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45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89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90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47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91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49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51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52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92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55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93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59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60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87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36</v>
      </c>
      <c r="C21" s="11" t="s">
        <v>37</v>
      </c>
      <c r="D21" s="11" t="s">
        <v>38</v>
      </c>
      <c r="E21" s="11" t="s">
        <v>39</v>
      </c>
      <c r="F21" s="11" t="s">
        <v>40</v>
      </c>
      <c r="G21" s="11" t="s">
        <v>41</v>
      </c>
      <c r="H21" s="11" t="s">
        <v>88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43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45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89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47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91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49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51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52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92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55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93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94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59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82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95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84</v>
      </c>
      <c r="K37" s="43"/>
      <c r="L37" s="21" t="s">
        <v>96</v>
      </c>
      <c r="M37" s="21"/>
      <c r="N37" s="21" t="s">
        <v>97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topLeftCell="A17" workbookViewId="0">
      <selection activeCell="G39" sqref="G39"/>
    </sheetView>
  </sheetViews>
  <sheetFormatPr defaultColWidth="9" defaultRowHeight="26" customHeight="1"/>
  <cols>
    <col min="1" max="1" width="17.1666666666667" style="1" customWidth="1"/>
    <col min="2" max="8" width="9.33333333333333" style="1" customWidth="1"/>
    <col min="9" max="9" width="1.33333333333333" style="1" customWidth="1"/>
    <col min="10" max="10" width="16.5" style="1" customWidth="1"/>
    <col min="11" max="11" width="17" style="1" customWidth="1"/>
    <col min="12" max="12" width="18.5" style="1" customWidth="1"/>
    <col min="13" max="13" width="16.6666666666667" style="1" customWidth="1"/>
    <col min="14" max="14" width="14.1666666666667" style="1" customWidth="1"/>
    <col min="15" max="15" width="16.3333333333333" style="1" customWidth="1"/>
    <col min="16" max="16384" width="9" style="1"/>
  </cols>
  <sheetData>
    <row r="1" s="1" customFormat="1" ht="16" customHeight="1" spans="1:15">
      <c r="A1" s="2" t="s">
        <v>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" customHeight="1" spans="1:15">
      <c r="A2" s="4" t="s">
        <v>18</v>
      </c>
      <c r="B2" s="5"/>
      <c r="C2" s="5"/>
      <c r="D2" s="6" t="s">
        <v>20</v>
      </c>
      <c r="E2" s="5"/>
      <c r="F2" s="5"/>
      <c r="G2" s="5"/>
      <c r="H2" s="5"/>
      <c r="I2" s="23"/>
      <c r="J2" s="24" t="s">
        <v>22</v>
      </c>
      <c r="K2" s="5"/>
      <c r="L2" s="5"/>
      <c r="M2" s="5"/>
      <c r="N2" s="5"/>
      <c r="O2" s="25"/>
    </row>
    <row r="3" s="1" customFormat="1" ht="16" customHeight="1" spans="1:15">
      <c r="A3" s="7" t="s">
        <v>24</v>
      </c>
      <c r="B3" s="8" t="s">
        <v>25</v>
      </c>
      <c r="C3" s="8"/>
      <c r="D3" s="8"/>
      <c r="E3" s="8"/>
      <c r="F3" s="8"/>
      <c r="G3" s="8"/>
      <c r="H3" s="8"/>
      <c r="I3" s="26"/>
      <c r="J3" s="27" t="s">
        <v>26</v>
      </c>
      <c r="K3" s="27"/>
      <c r="L3" s="27"/>
      <c r="M3" s="27"/>
      <c r="N3" s="27"/>
      <c r="O3" s="28"/>
    </row>
    <row r="4" s="1" customFormat="1" ht="16" customHeight="1" spans="1:15">
      <c r="A4" s="7"/>
      <c r="B4" s="9" t="s">
        <v>28</v>
      </c>
      <c r="C4" s="9" t="s">
        <v>29</v>
      </c>
      <c r="D4" s="9" t="s">
        <v>30</v>
      </c>
      <c r="E4" s="9" t="s">
        <v>31</v>
      </c>
      <c r="F4" s="9" t="s">
        <v>32</v>
      </c>
      <c r="G4" s="9" t="s">
        <v>33</v>
      </c>
      <c r="H4" s="10" t="s">
        <v>87</v>
      </c>
      <c r="I4" s="26"/>
      <c r="J4" s="29"/>
      <c r="K4" s="29"/>
      <c r="L4" s="29"/>
      <c r="M4" s="29"/>
      <c r="N4" s="29"/>
      <c r="O4" s="30"/>
    </row>
    <row r="5" s="1" customFormat="1" ht="16" customHeight="1" spans="1:15">
      <c r="A5" s="7"/>
      <c r="B5" s="11" t="s">
        <v>36</v>
      </c>
      <c r="C5" s="11" t="s">
        <v>37</v>
      </c>
      <c r="D5" s="11" t="s">
        <v>38</v>
      </c>
      <c r="E5" s="11" t="s">
        <v>39</v>
      </c>
      <c r="F5" s="11" t="s">
        <v>40</v>
      </c>
      <c r="G5" s="11" t="s">
        <v>41</v>
      </c>
      <c r="H5" s="11" t="s">
        <v>88</v>
      </c>
      <c r="I5" s="26"/>
      <c r="J5" s="31"/>
      <c r="K5" s="31"/>
      <c r="L5" s="31"/>
      <c r="M5" s="31"/>
      <c r="N5" s="31"/>
      <c r="O5" s="32"/>
    </row>
    <row r="6" s="1" customFormat="1" ht="16" customHeight="1" spans="1:15">
      <c r="A6" s="12" t="s">
        <v>43</v>
      </c>
      <c r="B6" s="13"/>
      <c r="C6" s="13"/>
      <c r="D6" s="13"/>
      <c r="E6" s="13"/>
      <c r="F6" s="13"/>
      <c r="G6" s="13"/>
      <c r="H6" s="13"/>
      <c r="I6" s="26"/>
      <c r="J6" s="33"/>
      <c r="K6" s="33"/>
      <c r="L6" s="33"/>
      <c r="M6" s="33"/>
      <c r="N6" s="33"/>
      <c r="O6" s="34"/>
    </row>
    <row r="7" s="1" customFormat="1" ht="16" customHeight="1" spans="1:15">
      <c r="A7" s="12" t="s">
        <v>45</v>
      </c>
      <c r="B7" s="13"/>
      <c r="C7" s="13"/>
      <c r="D7" s="13"/>
      <c r="E7" s="13"/>
      <c r="F7" s="13"/>
      <c r="G7" s="13"/>
      <c r="H7" s="13"/>
      <c r="I7" s="26"/>
      <c r="J7" s="35"/>
      <c r="K7" s="35"/>
      <c r="L7" s="35"/>
      <c r="M7" s="35"/>
      <c r="N7" s="35"/>
      <c r="O7" s="36"/>
    </row>
    <row r="8" s="1" customFormat="1" ht="16" customHeight="1" spans="1:15">
      <c r="A8" s="12" t="s">
        <v>89</v>
      </c>
      <c r="B8" s="13"/>
      <c r="C8" s="13"/>
      <c r="D8" s="13"/>
      <c r="E8" s="13"/>
      <c r="F8" s="13"/>
      <c r="G8" s="13"/>
      <c r="H8" s="13"/>
      <c r="I8" s="26"/>
      <c r="J8" s="35"/>
      <c r="K8" s="35"/>
      <c r="L8" s="35"/>
      <c r="M8" s="35"/>
      <c r="N8" s="35"/>
      <c r="O8" s="36"/>
    </row>
    <row r="9" s="1" customFormat="1" ht="16" customHeight="1" spans="1:15">
      <c r="A9" s="12" t="s">
        <v>90</v>
      </c>
      <c r="B9" s="13"/>
      <c r="C9" s="13"/>
      <c r="D9" s="13"/>
      <c r="E9" s="13"/>
      <c r="F9" s="13"/>
      <c r="G9" s="13"/>
      <c r="H9" s="13"/>
      <c r="I9" s="26"/>
      <c r="J9" s="33"/>
      <c r="K9" s="33"/>
      <c r="L9" s="33"/>
      <c r="M9" s="33"/>
      <c r="N9" s="33"/>
      <c r="O9" s="34"/>
    </row>
    <row r="10" s="1" customFormat="1" ht="16" customHeight="1" spans="1:15">
      <c r="A10" s="12" t="s">
        <v>47</v>
      </c>
      <c r="B10" s="13"/>
      <c r="C10" s="13"/>
      <c r="D10" s="13"/>
      <c r="E10" s="13"/>
      <c r="F10" s="13"/>
      <c r="G10" s="13"/>
      <c r="H10" s="13"/>
      <c r="I10" s="26"/>
      <c r="J10" s="33"/>
      <c r="K10" s="33"/>
      <c r="L10" s="33"/>
      <c r="M10" s="33"/>
      <c r="N10" s="33"/>
      <c r="O10" s="34"/>
    </row>
    <row r="11" s="1" customFormat="1" ht="16" customHeight="1" spans="1:15">
      <c r="A11" s="12" t="s">
        <v>91</v>
      </c>
      <c r="B11" s="13"/>
      <c r="C11" s="13"/>
      <c r="D11" s="13"/>
      <c r="E11" s="13"/>
      <c r="F11" s="13"/>
      <c r="G11" s="13"/>
      <c r="H11" s="13"/>
      <c r="I11" s="26"/>
      <c r="J11" s="33"/>
      <c r="K11" s="33"/>
      <c r="L11" s="33"/>
      <c r="M11" s="33"/>
      <c r="N11" s="33"/>
      <c r="O11" s="34"/>
    </row>
    <row r="12" s="1" customFormat="1" ht="16" customHeight="1" spans="1:15">
      <c r="A12" s="12" t="s">
        <v>49</v>
      </c>
      <c r="B12" s="13"/>
      <c r="C12" s="13"/>
      <c r="D12" s="13"/>
      <c r="E12" s="13"/>
      <c r="F12" s="13"/>
      <c r="G12" s="13"/>
      <c r="H12" s="13"/>
      <c r="I12" s="26"/>
      <c r="J12" s="33"/>
      <c r="K12" s="33"/>
      <c r="L12" s="33"/>
      <c r="M12" s="33"/>
      <c r="N12" s="33"/>
      <c r="O12" s="34"/>
    </row>
    <row r="13" s="1" customFormat="1" ht="16" customHeight="1" spans="1:15">
      <c r="A13" s="12" t="s">
        <v>51</v>
      </c>
      <c r="B13" s="13"/>
      <c r="C13" s="13"/>
      <c r="D13" s="13"/>
      <c r="E13" s="13"/>
      <c r="F13" s="13"/>
      <c r="G13" s="13"/>
      <c r="H13" s="13"/>
      <c r="I13" s="26"/>
      <c r="J13" s="33"/>
      <c r="K13" s="33"/>
      <c r="L13" s="33"/>
      <c r="M13" s="33"/>
      <c r="N13" s="33"/>
      <c r="O13" s="34"/>
    </row>
    <row r="14" s="1" customFormat="1" ht="16" customHeight="1" spans="1:15">
      <c r="A14" s="12" t="s">
        <v>52</v>
      </c>
      <c r="B14" s="13"/>
      <c r="C14" s="13"/>
      <c r="D14" s="13"/>
      <c r="E14" s="13"/>
      <c r="F14" s="13"/>
      <c r="G14" s="13"/>
      <c r="H14" s="13"/>
      <c r="I14" s="26"/>
      <c r="J14" s="33"/>
      <c r="K14" s="33"/>
      <c r="L14" s="33"/>
      <c r="M14" s="33"/>
      <c r="N14" s="33"/>
      <c r="O14" s="34"/>
    </row>
    <row r="15" s="1" customFormat="1" ht="16" customHeight="1" spans="1:15">
      <c r="A15" s="14" t="s">
        <v>92</v>
      </c>
      <c r="B15" s="13"/>
      <c r="C15" s="13"/>
      <c r="D15" s="13"/>
      <c r="E15" s="13"/>
      <c r="F15" s="13"/>
      <c r="G15" s="13"/>
      <c r="H15" s="13"/>
      <c r="I15" s="26"/>
      <c r="J15" s="33"/>
      <c r="K15" s="33"/>
      <c r="L15" s="33"/>
      <c r="M15" s="33"/>
      <c r="N15" s="33"/>
      <c r="O15" s="34"/>
    </row>
    <row r="16" s="1" customFormat="1" ht="16" customHeight="1" spans="1:15">
      <c r="A16" s="12" t="s">
        <v>55</v>
      </c>
      <c r="B16" s="15"/>
      <c r="C16" s="15"/>
      <c r="D16" s="15"/>
      <c r="E16" s="15"/>
      <c r="F16" s="15"/>
      <c r="G16" s="15"/>
      <c r="H16" s="15"/>
      <c r="I16" s="26"/>
      <c r="J16" s="33"/>
      <c r="K16" s="33"/>
      <c r="L16" s="33"/>
      <c r="M16" s="33"/>
      <c r="N16" s="33"/>
      <c r="O16" s="34"/>
    </row>
    <row r="17" s="1" customFormat="1" ht="16" customHeight="1" spans="1:15">
      <c r="A17" s="12" t="s">
        <v>93</v>
      </c>
      <c r="B17" s="16"/>
      <c r="C17" s="16"/>
      <c r="D17" s="16"/>
      <c r="E17" s="16"/>
      <c r="F17" s="16"/>
      <c r="G17" s="16"/>
      <c r="H17" s="16"/>
      <c r="I17" s="26"/>
      <c r="J17" s="33"/>
      <c r="K17" s="33"/>
      <c r="L17" s="33"/>
      <c r="M17" s="33"/>
      <c r="N17" s="33"/>
      <c r="O17" s="34"/>
    </row>
    <row r="18" s="1" customFormat="1" ht="16" customHeight="1" spans="1:15">
      <c r="A18" s="12" t="s">
        <v>59</v>
      </c>
      <c r="B18" s="13"/>
      <c r="C18" s="13"/>
      <c r="D18" s="17"/>
      <c r="E18" s="13"/>
      <c r="F18" s="13"/>
      <c r="G18" s="13"/>
      <c r="H18" s="13"/>
      <c r="I18" s="26"/>
      <c r="J18" s="33"/>
      <c r="K18" s="33"/>
      <c r="L18" s="33"/>
      <c r="M18" s="33"/>
      <c r="N18" s="33"/>
      <c r="O18" s="34"/>
    </row>
    <row r="19" s="1" customFormat="1" ht="16" customHeight="1" spans="1:15">
      <c r="A19" s="7" t="s">
        <v>24</v>
      </c>
      <c r="B19" s="8" t="s">
        <v>60</v>
      </c>
      <c r="C19" s="8"/>
      <c r="D19" s="8"/>
      <c r="E19" s="8"/>
      <c r="F19" s="8"/>
      <c r="G19" s="8"/>
      <c r="H19" s="8"/>
      <c r="I19" s="26"/>
      <c r="J19" s="37"/>
      <c r="K19" s="37"/>
      <c r="L19" s="37"/>
      <c r="M19" s="37"/>
      <c r="N19" s="37"/>
      <c r="O19" s="38"/>
    </row>
    <row r="20" s="1" customFormat="1" ht="16" customHeight="1" spans="1:15">
      <c r="A20" s="7"/>
      <c r="B20" s="9" t="s">
        <v>28</v>
      </c>
      <c r="C20" s="9" t="s">
        <v>29</v>
      </c>
      <c r="D20" s="9" t="s">
        <v>30</v>
      </c>
      <c r="E20" s="9" t="s">
        <v>31</v>
      </c>
      <c r="F20" s="9" t="s">
        <v>32</v>
      </c>
      <c r="G20" s="9" t="s">
        <v>33</v>
      </c>
      <c r="H20" s="10" t="s">
        <v>87</v>
      </c>
      <c r="I20" s="26"/>
      <c r="J20" s="33"/>
      <c r="K20" s="33"/>
      <c r="L20" s="33"/>
      <c r="M20" s="33"/>
      <c r="N20" s="33"/>
      <c r="O20" s="34"/>
    </row>
    <row r="21" s="1" customFormat="1" ht="16" customHeight="1" spans="1:15">
      <c r="A21" s="7"/>
      <c r="B21" s="11" t="s">
        <v>36</v>
      </c>
      <c r="C21" s="11" t="s">
        <v>37</v>
      </c>
      <c r="D21" s="11" t="s">
        <v>38</v>
      </c>
      <c r="E21" s="11" t="s">
        <v>39</v>
      </c>
      <c r="F21" s="11" t="s">
        <v>40</v>
      </c>
      <c r="G21" s="11" t="s">
        <v>41</v>
      </c>
      <c r="H21" s="11" t="s">
        <v>88</v>
      </c>
      <c r="I21" s="26"/>
      <c r="J21" s="33"/>
      <c r="K21" s="33"/>
      <c r="L21" s="33"/>
      <c r="M21" s="33"/>
      <c r="N21" s="33"/>
      <c r="O21" s="34"/>
    </row>
    <row r="22" s="1" customFormat="1" ht="16" customHeight="1" spans="1:15">
      <c r="A22" s="12" t="s">
        <v>43</v>
      </c>
      <c r="B22" s="13"/>
      <c r="C22" s="13"/>
      <c r="D22" s="13"/>
      <c r="E22" s="13"/>
      <c r="F22" s="13"/>
      <c r="G22" s="13"/>
      <c r="H22" s="13"/>
      <c r="I22" s="26"/>
      <c r="J22" s="33"/>
      <c r="K22" s="33"/>
      <c r="L22" s="33"/>
      <c r="M22" s="33"/>
      <c r="N22" s="33"/>
      <c r="O22" s="34"/>
    </row>
    <row r="23" s="1" customFormat="1" ht="16" customHeight="1" spans="1:15">
      <c r="A23" s="12" t="s">
        <v>45</v>
      </c>
      <c r="B23" s="13"/>
      <c r="C23" s="13"/>
      <c r="D23" s="13"/>
      <c r="E23" s="13"/>
      <c r="F23" s="13"/>
      <c r="G23" s="13"/>
      <c r="H23" s="13"/>
      <c r="I23" s="26"/>
      <c r="J23" s="33"/>
      <c r="K23" s="33"/>
      <c r="L23" s="33"/>
      <c r="M23" s="33"/>
      <c r="N23" s="33"/>
      <c r="O23" s="34"/>
    </row>
    <row r="24" s="1" customFormat="1" ht="16" customHeight="1" spans="1:15">
      <c r="A24" s="12" t="s">
        <v>89</v>
      </c>
      <c r="B24" s="13"/>
      <c r="C24" s="13"/>
      <c r="D24" s="13"/>
      <c r="E24" s="13"/>
      <c r="F24" s="13"/>
      <c r="G24" s="13"/>
      <c r="H24" s="13"/>
      <c r="I24" s="26"/>
      <c r="J24" s="33"/>
      <c r="K24" s="33"/>
      <c r="L24" s="33"/>
      <c r="M24" s="33"/>
      <c r="N24" s="33"/>
      <c r="O24" s="34"/>
    </row>
    <row r="25" s="1" customFormat="1" ht="16" customHeight="1" spans="1:15">
      <c r="A25" s="12" t="s">
        <v>47</v>
      </c>
      <c r="B25" s="13"/>
      <c r="C25" s="13"/>
      <c r="D25" s="13"/>
      <c r="E25" s="13"/>
      <c r="F25" s="13"/>
      <c r="G25" s="13"/>
      <c r="H25" s="13"/>
      <c r="I25" s="26"/>
      <c r="J25" s="33"/>
      <c r="K25" s="33"/>
      <c r="L25" s="33"/>
      <c r="M25" s="33"/>
      <c r="N25" s="33"/>
      <c r="O25" s="34"/>
    </row>
    <row r="26" s="1" customFormat="1" ht="16" customHeight="1" spans="1:15">
      <c r="A26" s="12" t="s">
        <v>91</v>
      </c>
      <c r="B26" s="13"/>
      <c r="C26" s="13"/>
      <c r="D26" s="13"/>
      <c r="E26" s="13"/>
      <c r="F26" s="13"/>
      <c r="G26" s="13"/>
      <c r="H26" s="13"/>
      <c r="I26" s="26"/>
      <c r="J26" s="33"/>
      <c r="K26" s="33"/>
      <c r="L26" s="33"/>
      <c r="M26" s="33"/>
      <c r="N26" s="33"/>
      <c r="O26" s="34"/>
    </row>
    <row r="27" s="1" customFormat="1" ht="16" customHeight="1" spans="1:15">
      <c r="A27" s="12" t="s">
        <v>49</v>
      </c>
      <c r="B27" s="13"/>
      <c r="C27" s="13"/>
      <c r="D27" s="13"/>
      <c r="E27" s="13"/>
      <c r="F27" s="13"/>
      <c r="G27" s="13"/>
      <c r="H27" s="13"/>
      <c r="I27" s="26"/>
      <c r="J27" s="33"/>
      <c r="K27" s="33"/>
      <c r="L27" s="33"/>
      <c r="M27" s="33"/>
      <c r="N27" s="33"/>
      <c r="O27" s="34"/>
    </row>
    <row r="28" s="1" customFormat="1" ht="16" customHeight="1" spans="1:15">
      <c r="A28" s="12" t="s">
        <v>51</v>
      </c>
      <c r="B28" s="13"/>
      <c r="C28" s="13"/>
      <c r="D28" s="13"/>
      <c r="E28" s="13"/>
      <c r="F28" s="13"/>
      <c r="G28" s="13"/>
      <c r="H28" s="13"/>
      <c r="I28" s="26"/>
      <c r="J28" s="33"/>
      <c r="K28" s="33"/>
      <c r="L28" s="33"/>
      <c r="M28" s="33"/>
      <c r="N28" s="33"/>
      <c r="O28" s="34"/>
    </row>
    <row r="29" s="1" customFormat="1" ht="16" customHeight="1" spans="1:15">
      <c r="A29" s="12" t="s">
        <v>52</v>
      </c>
      <c r="B29" s="13"/>
      <c r="C29" s="13"/>
      <c r="D29" s="13"/>
      <c r="E29" s="13"/>
      <c r="F29" s="13"/>
      <c r="G29" s="13"/>
      <c r="H29" s="13"/>
      <c r="I29" s="26"/>
      <c r="J29" s="35"/>
      <c r="K29" s="35"/>
      <c r="L29" s="35"/>
      <c r="M29" s="35"/>
      <c r="N29" s="35"/>
      <c r="O29" s="36"/>
    </row>
    <row r="30" s="1" customFormat="1" ht="16" customHeight="1" spans="1:15">
      <c r="A30" s="14" t="s">
        <v>92</v>
      </c>
      <c r="B30" s="13"/>
      <c r="C30" s="13"/>
      <c r="D30" s="13"/>
      <c r="E30" s="13"/>
      <c r="F30" s="13"/>
      <c r="G30" s="13"/>
      <c r="H30" s="13"/>
      <c r="I30" s="26"/>
      <c r="J30" s="35"/>
      <c r="K30" s="35"/>
      <c r="L30" s="35"/>
      <c r="M30" s="35"/>
      <c r="N30" s="35"/>
      <c r="O30" s="36"/>
    </row>
    <row r="31" s="1" customFormat="1" ht="16" customHeight="1" spans="1:15">
      <c r="A31" s="12" t="s">
        <v>55</v>
      </c>
      <c r="B31" s="13"/>
      <c r="C31" s="13"/>
      <c r="D31" s="13"/>
      <c r="E31" s="13"/>
      <c r="F31" s="13"/>
      <c r="G31" s="13"/>
      <c r="H31" s="13"/>
      <c r="I31" s="26"/>
      <c r="J31" s="35"/>
      <c r="K31" s="35"/>
      <c r="L31" s="35"/>
      <c r="M31" s="35"/>
      <c r="N31" s="35"/>
      <c r="O31" s="36"/>
    </row>
    <row r="32" s="1" customFormat="1" ht="16" customHeight="1" spans="1:15">
      <c r="A32" s="12" t="s">
        <v>93</v>
      </c>
      <c r="B32" s="16"/>
      <c r="C32" s="16"/>
      <c r="D32" s="16"/>
      <c r="E32" s="16"/>
      <c r="F32" s="16"/>
      <c r="G32" s="16"/>
      <c r="H32" s="16"/>
      <c r="I32" s="26"/>
      <c r="J32" s="35"/>
      <c r="K32" s="35"/>
      <c r="L32" s="35"/>
      <c r="M32" s="35"/>
      <c r="N32" s="35"/>
      <c r="O32" s="36"/>
    </row>
    <row r="33" s="1" customFormat="1" ht="16" customHeight="1" spans="1:15">
      <c r="A33" s="12" t="s">
        <v>94</v>
      </c>
      <c r="B33" s="16"/>
      <c r="C33" s="16"/>
      <c r="D33" s="16"/>
      <c r="E33" s="16"/>
      <c r="F33" s="16"/>
      <c r="G33" s="16"/>
      <c r="H33" s="16"/>
      <c r="I33" s="26"/>
      <c r="J33" s="35"/>
      <c r="K33" s="35"/>
      <c r="L33" s="35"/>
      <c r="M33" s="35"/>
      <c r="N33" s="35"/>
      <c r="O33" s="36"/>
    </row>
    <row r="34" s="1" customFormat="1" ht="16" customHeight="1" spans="1:15">
      <c r="A34" s="18" t="s">
        <v>59</v>
      </c>
      <c r="B34" s="19"/>
      <c r="C34" s="19"/>
      <c r="D34" s="20"/>
      <c r="E34" s="19"/>
      <c r="F34" s="19"/>
      <c r="G34" s="19"/>
      <c r="H34" s="19"/>
      <c r="I34" s="39"/>
      <c r="J34" s="40"/>
      <c r="K34" s="40"/>
      <c r="L34" s="41"/>
      <c r="M34" s="40"/>
      <c r="N34" s="40"/>
      <c r="O34" s="42"/>
    </row>
    <row r="35" s="1" customFormat="1" ht="15" spans="1:15">
      <c r="A35" s="21" t="s">
        <v>82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</row>
    <row r="36" s="1" customFormat="1" ht="15" spans="1:15">
      <c r="A36" s="1" t="s">
        <v>98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</row>
    <row r="37" s="1" customFormat="1" ht="15" spans="1:14">
      <c r="A37" s="22"/>
      <c r="B37" s="22"/>
      <c r="C37" s="22"/>
      <c r="D37" s="22"/>
      <c r="E37" s="22"/>
      <c r="F37" s="22"/>
      <c r="G37" s="22"/>
      <c r="H37" s="22"/>
      <c r="I37" s="22"/>
      <c r="J37" s="21" t="s">
        <v>84</v>
      </c>
      <c r="K37" s="43"/>
      <c r="L37" s="21" t="s">
        <v>96</v>
      </c>
      <c r="M37" s="21"/>
      <c r="N37" s="21" t="s">
        <v>97</v>
      </c>
    </row>
  </sheetData>
  <mergeCells count="9">
    <mergeCell ref="A1:O1"/>
    <mergeCell ref="B2:C2"/>
    <mergeCell ref="E2:H2"/>
    <mergeCell ref="K2:O2"/>
    <mergeCell ref="B3:H3"/>
    <mergeCell ref="J3:O3"/>
    <mergeCell ref="B19:H19"/>
    <mergeCell ref="A3:A5"/>
    <mergeCell ref="A19:A2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AQL2.5验货</vt:lpstr>
      <vt:lpstr>验货尺寸表（初期） </vt:lpstr>
      <vt:lpstr>验货尺寸表 （中期）</vt:lpstr>
      <vt:lpstr>验货尺寸表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2024-06-19T02:51:31Z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9A76448B09AA4BF58667FC667EC195F4</vt:lpwstr>
  </property>
</Properties>
</file>