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<sst xmlns="http://schemas.openxmlformats.org/spreadsheetml/2006/main" count="233" uniqueCount="102">
  <si>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</si>
  <si>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</si>
  <si>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</si>
  <si>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</si>
  <si>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</si>
  <si>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</si>
  <si>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</si>
  <si>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</si>
  <si>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</si>
  <si>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</si>
  <si>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</si>
  <si>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</si>
  <si>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</si>
  <si>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</si>
  <si>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</si>
  <si>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</si>
  <si>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</si>
  <si>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</si>
  <si>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</si>
  <si>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TAEEBM82705</t>
  </si>
  <si>
    <t>品名</t>
  </si>
  <si>
    <t>女式外套</t>
  </si>
  <si>
    <t>生产工厂</t>
  </si>
  <si>
    <t>金缕衣-珲春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</si>
  <si>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</si>
  <si>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</si>
  <si>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</si>
  <si>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</si>
  <si>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</si>
  <si>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</si>
  <si>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</si>
  <si>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</si>
  <si>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</si>
  <si>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</si>
  <si>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</si>
  <si>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</si>
  <si>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</si>
  <si>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</si>
  <si>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</si>
  <si>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</si>
  <si>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</si>
  <si>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</si>
  <si>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</si>
  <si>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</si>
  <si>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0.5+0.5</t>
  </si>
  <si>
    <t>0/0.5</t>
  </si>
  <si>
    <t>胸围</t>
  </si>
  <si>
    <t>112</t>
  </si>
  <si>
    <t>2-0</t>
  </si>
  <si>
    <t>2/1</t>
  </si>
  <si>
    <t>摆围</t>
  </si>
  <si>
    <t>116</t>
  </si>
  <si>
    <t>2+1</t>
  </si>
  <si>
    <t>1/1</t>
  </si>
  <si>
    <t>肩宽</t>
  </si>
  <si>
    <t>0.5-0</t>
  </si>
  <si>
    <t>肩点袖长</t>
  </si>
  <si>
    <t>袖肥/2</t>
  </si>
  <si>
    <t>0-0</t>
  </si>
  <si>
    <t xml:space="preserve">0/0 </t>
  </si>
  <si>
    <t>袖肘围/2</t>
  </si>
  <si>
    <t>0+0.2</t>
  </si>
  <si>
    <t>0/0</t>
  </si>
  <si>
    <t>袖口围/2（松量）</t>
  </si>
  <si>
    <t>0-0.2</t>
  </si>
  <si>
    <t>-0.5/-0.5</t>
  </si>
  <si>
    <t>下领围</t>
  </si>
  <si>
    <t>问题点：</t>
  </si>
  <si>
    <t>1，门襟两侧吃纵要均匀，明线要宽窄均匀。</t>
  </si>
  <si>
    <t>5，腰中注意线迹拉伸量，要平复，腰中通道不要斜绺褶皱。</t>
  </si>
  <si>
    <t>2，袖口，下摆不能斜绺。</t>
  </si>
  <si>
    <t>3，开袋上下口要方正，不能褶皱出窝。</t>
  </si>
  <si>
    <t>4，熨烫不能出现死折。</t>
  </si>
  <si>
    <t>备注：</t>
  </si>
  <si>
    <t xml:space="preserve">     尾期测量全码齐色全码至少3件，有问题的另加测量数量。</t>
  </si>
  <si>
    <t>验货时间：</t>
  </si>
  <si>
    <t>跟单QC:周苑</t>
  </si>
  <si>
    <t>工厂负责人：刘慧</t>
  </si>
  <si>
    <t>S黑色</t>
  </si>
  <si>
    <t>M黑色</t>
  </si>
  <si>
    <t>L黑色</t>
  </si>
  <si>
    <t>XL米色</t>
  </si>
  <si>
    <t>XXL云层蓝/本白</t>
  </si>
  <si>
    <t>洗前/洗后</t>
  </si>
  <si>
    <t>1/0.5</t>
  </si>
  <si>
    <t>0/-0.5</t>
  </si>
  <si>
    <t>0.5/0</t>
  </si>
  <si>
    <t>0/-1</t>
  </si>
  <si>
    <t>2/2</t>
  </si>
  <si>
    <t>0.5/1</t>
  </si>
  <si>
    <t>-0.2/-0.5</t>
  </si>
  <si>
    <t>0.5/0.5</t>
  </si>
  <si>
    <t>-0.6/-0.6</t>
  </si>
  <si>
    <t>-0.4/-0.2</t>
  </si>
  <si>
    <t>0/1</t>
  </si>
  <si>
    <t>-0.4/-0.4</t>
  </si>
  <si>
    <t>-0.3/0.5</t>
  </si>
  <si>
    <t>-0.5/-1</t>
  </si>
  <si>
    <t>-0.2/-0.7</t>
  </si>
  <si>
    <t>1，门襟两侧吃纵要均匀，明线要宽窄均匀，熨烫平服。</t>
  </si>
  <si>
    <t>6，对称部位要左右对称。</t>
  </si>
  <si>
    <t>7，包装折叠要平服，避免压皱现象。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</si>
</sst>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9"/>
      <name val="微软雅黑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9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5" xfId="54" applyFont="1" applyBorder="1" applyAlignment="1">
      <alignment horizontal="center"/>
    </xf>
    <xf numFmtId="0" fontId="3" fillId="0" borderId="4" xfId="54" applyFont="1" applyBorder="1" applyAlignment="1">
      <alignment horizontal="center"/>
    </xf>
    <xf numFmtId="0" fontId="3" fillId="3" borderId="4" xfId="54" applyFont="1" applyFill="1" applyBorder="1" applyAlignment="1">
      <alignment horizontal="center"/>
    </xf>
    <xf numFmtId="0" fontId="3" fillId="0" borderId="6" xfId="54" applyFont="1" applyBorder="1" applyAlignment="1">
      <alignment horizontal="center"/>
    </xf>
    <xf numFmtId="176" fontId="4" fillId="0" borderId="4" xfId="54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76" fontId="4" fillId="3" borderId="4" xfId="54" applyNumberFormat="1" applyFont="1" applyFill="1" applyBorder="1" applyAlignment="1">
      <alignment horizontal="center"/>
    </xf>
    <xf numFmtId="49" fontId="4" fillId="0" borderId="4" xfId="55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7" xfId="54" applyFont="1" applyBorder="1" applyAlignment="1">
      <alignment horizontal="left"/>
    </xf>
    <xf numFmtId="0" fontId="3" fillId="0" borderId="8" xfId="54" applyFont="1" applyBorder="1" applyAlignment="1">
      <alignment horizontal="left"/>
    </xf>
    <xf numFmtId="0" fontId="3" fillId="0" borderId="8" xfId="54" applyFont="1" applyFill="1" applyBorder="1" applyAlignment="1">
      <alignment horizontal="left"/>
    </xf>
    <xf numFmtId="0" fontId="3" fillId="0" borderId="9" xfId="54" applyFont="1" applyBorder="1" applyAlignment="1">
      <alignment horizontal="left"/>
    </xf>
    <xf numFmtId="0" fontId="5" fillId="0" borderId="10" xfId="53" applyFont="1" applyFill="1" applyBorder="1" applyAlignment="1">
      <alignment horizontal="left"/>
    </xf>
    <xf numFmtId="0" fontId="5" fillId="0" borderId="11" xfId="53" applyFont="1" applyFill="1" applyBorder="1" applyAlignment="1">
      <alignment horizontal="left"/>
    </xf>
    <xf numFmtId="0" fontId="5" fillId="0" borderId="12" xfId="53" applyFont="1" applyFill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13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14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4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14" xfId="53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4" xfId="53" applyNumberFormat="1" applyFont="1" applyFill="1" applyBorder="1" applyAlignment="1">
      <alignment horizontal="center" vertical="center"/>
    </xf>
    <xf numFmtId="49" fontId="1" fillId="2" borderId="14" xfId="53" applyNumberFormat="1" applyFont="1" applyFill="1" applyBorder="1" applyAlignment="1">
      <alignment horizontal="center" vertical="center"/>
    </xf>
    <xf numFmtId="0" fontId="1" fillId="2" borderId="15" xfId="52" applyFont="1" applyFill="1" applyBorder="1" applyAlignment="1"/>
    <xf numFmtId="49" fontId="2" fillId="2" borderId="7" xfId="53" applyNumberFormat="1" applyFont="1" applyFill="1" applyBorder="1" applyAlignment="1">
      <alignment horizontal="left" vertical="center"/>
    </xf>
    <xf numFmtId="49" fontId="2" fillId="2" borderId="8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0" fontId="1" fillId="2" borderId="17" xfId="52" applyFont="1" applyFill="1" applyBorder="1" applyAlignment="1"/>
    <xf numFmtId="49" fontId="1" fillId="2" borderId="10" xfId="52" applyNumberFormat="1" applyFont="1" applyFill="1" applyBorder="1" applyAlignment="1">
      <alignment horizontal="left"/>
    </xf>
    <xf numFmtId="49" fontId="1" fillId="2" borderId="11" xfId="52" applyNumberFormat="1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14" fontId="2" fillId="2" borderId="0" xfId="52" applyNumberFormat="1" applyFont="1" applyFill="1"/>
    <xf numFmtId="0" fontId="3" fillId="0" borderId="4" xfId="54" applyFont="1" applyFill="1" applyBorder="1" applyAlignment="1">
      <alignment horizontal="center"/>
    </xf>
    <xf numFmtId="0" fontId="6" fillId="0" borderId="4" xfId="54" applyFont="1" applyBorder="1" applyAlignment="1">
      <alignment horizontal="center"/>
    </xf>
    <xf numFmtId="49" fontId="7" fillId="2" borderId="4" xfId="5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0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8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/>
    <xf numFmtId="0" fontId="0" fillId="0" borderId="14" xfId="0" applyBorder="1"/>
    <xf numFmtId="0" fontId="0" fillId="0" borderId="22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42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42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55" t="s">
        <v>0</v>
      </c>
      <c r="C2" s="56"/>
      <c r="D2" s="56"/>
      <c r="E2" s="56"/>
      <c r="F2" s="56"/>
      <c r="G2" s="56"/>
      <c r="H2" s="56"/>
      <c r="I2" s="71"/>
    </row>
    <row r="3" ht="28" customHeight="1" spans="2:9">
      <c r="B3" s="57"/>
      <c r="C3" s="58"/>
      <c r="D3" s="59" t="s">
        <v>1</v>
      </c>
      <c r="E3" s="60"/>
      <c r="F3" s="61" t="s">
        <v>2</v>
      </c>
      <c r="G3" s="62"/>
      <c r="H3" s="59" t="s">
        <v>3</v>
      </c>
      <c r="I3" s="72"/>
    </row>
    <row r="4" ht="28" customHeight="1" spans="2:9">
      <c r="B4" s="57" t="s">
        <v>4</v>
      </c>
      <c r="C4" s="58" t="s">
        <v>5</v>
      </c>
      <c r="D4" s="58" t="s">
        <v>6</v>
      </c>
      <c r="E4" s="58" t="s">
        <v>7</v>
      </c>
      <c r="F4" s="63" t="s">
        <v>6</v>
      </c>
      <c r="G4" s="63" t="s">
        <v>7</v>
      </c>
      <c r="H4" s="58" t="s">
        <v>6</v>
      </c>
      <c r="I4" s="73" t="s">
        <v>7</v>
      </c>
    </row>
    <row r="5" ht="28" customHeight="1" spans="2:9">
      <c r="B5" s="64" t="s">
        <v>8</v>
      </c>
      <c r="C5" s="65">
        <v>13</v>
      </c>
      <c r="D5" s="65">
        <v>0</v>
      </c>
      <c r="E5" s="65">
        <v>1</v>
      </c>
      <c r="F5" s="66">
        <v>0</v>
      </c>
      <c r="G5" s="66">
        <v>1</v>
      </c>
      <c r="H5" s="65">
        <v>1</v>
      </c>
      <c r="I5" s="74">
        <v>2</v>
      </c>
    </row>
    <row r="6" ht="28" customHeight="1" spans="2:9">
      <c r="B6" s="64" t="s">
        <v>9</v>
      </c>
      <c r="C6" s="65">
        <v>20</v>
      </c>
      <c r="D6" s="65">
        <v>0</v>
      </c>
      <c r="E6" s="65">
        <v>1</v>
      </c>
      <c r="F6" s="66">
        <v>1</v>
      </c>
      <c r="G6" s="66">
        <v>2</v>
      </c>
      <c r="H6" s="65">
        <v>2</v>
      </c>
      <c r="I6" s="74">
        <v>3</v>
      </c>
    </row>
    <row r="7" ht="28" customHeight="1" spans="2:9">
      <c r="B7" s="64" t="s">
        <v>10</v>
      </c>
      <c r="C7" s="65">
        <v>32</v>
      </c>
      <c r="D7" s="65">
        <v>0</v>
      </c>
      <c r="E7" s="65">
        <v>1</v>
      </c>
      <c r="F7" s="66">
        <v>2</v>
      </c>
      <c r="G7" s="66">
        <v>3</v>
      </c>
      <c r="H7" s="65">
        <v>3</v>
      </c>
      <c r="I7" s="74">
        <v>4</v>
      </c>
    </row>
    <row r="8" ht="28" customHeight="1" spans="2:9">
      <c r="B8" s="64" t="s">
        <v>11</v>
      </c>
      <c r="C8" s="65">
        <v>50</v>
      </c>
      <c r="D8" s="65">
        <v>1</v>
      </c>
      <c r="E8" s="65">
        <v>2</v>
      </c>
      <c r="F8" s="66">
        <v>3</v>
      </c>
      <c r="G8" s="66">
        <v>4</v>
      </c>
      <c r="H8" s="65">
        <v>5</v>
      </c>
      <c r="I8" s="74">
        <v>6</v>
      </c>
    </row>
    <row r="9" ht="28" customHeight="1" spans="2:9">
      <c r="B9" s="64" t="s">
        <v>12</v>
      </c>
      <c r="C9" s="65">
        <v>80</v>
      </c>
      <c r="D9" s="65">
        <v>2</v>
      </c>
      <c r="E9" s="65">
        <v>3</v>
      </c>
      <c r="F9" s="66">
        <v>5</v>
      </c>
      <c r="G9" s="66">
        <v>6</v>
      </c>
      <c r="H9" s="65">
        <v>7</v>
      </c>
      <c r="I9" s="74">
        <v>8</v>
      </c>
    </row>
    <row r="10" ht="28" customHeight="1" spans="2:9">
      <c r="B10" s="64" t="s">
        <v>13</v>
      </c>
      <c r="C10" s="65">
        <v>125</v>
      </c>
      <c r="D10" s="65">
        <v>3</v>
      </c>
      <c r="E10" s="65">
        <v>4</v>
      </c>
      <c r="F10" s="66">
        <v>7</v>
      </c>
      <c r="G10" s="66">
        <v>8</v>
      </c>
      <c r="H10" s="65">
        <v>10</v>
      </c>
      <c r="I10" s="74">
        <v>11</v>
      </c>
    </row>
    <row r="11" ht="28" customHeight="1" spans="2:9">
      <c r="B11" s="64" t="s">
        <v>14</v>
      </c>
      <c r="C11" s="65">
        <v>200</v>
      </c>
      <c r="D11" s="65">
        <v>5</v>
      </c>
      <c r="E11" s="65">
        <v>6</v>
      </c>
      <c r="F11" s="66">
        <v>10</v>
      </c>
      <c r="G11" s="66">
        <v>11</v>
      </c>
      <c r="H11" s="65">
        <v>14</v>
      </c>
      <c r="I11" s="74">
        <v>15</v>
      </c>
    </row>
    <row r="12" ht="28" customHeight="1" spans="2:9">
      <c r="B12" s="67" t="s">
        <v>15</v>
      </c>
      <c r="C12" s="68">
        <v>315</v>
      </c>
      <c r="D12" s="68">
        <v>7</v>
      </c>
      <c r="E12" s="68">
        <v>8</v>
      </c>
      <c r="F12" s="69">
        <v>14</v>
      </c>
      <c r="G12" s="69">
        <v>15</v>
      </c>
      <c r="H12" s="68">
        <v>21</v>
      </c>
      <c r="I12" s="75">
        <v>22</v>
      </c>
    </row>
    <row r="14" spans="2:4">
      <c r="B14" s="70" t="s">
        <v>16</v>
      </c>
      <c r="C14" s="70"/>
      <c r="D14" s="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25" style="1" customWidth="1"/>
    <col min="12" max="12" width="11.75" style="1" customWidth="1"/>
    <col min="13" max="13" width="12.1666666666667" style="1" customWidth="1"/>
    <col min="14" max="14" width="11.3333333333333" style="1" customWidth="1"/>
    <col min="15" max="15" width="12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9"/>
      <c r="J2" s="30" t="s">
        <v>22</v>
      </c>
      <c r="K2" s="5" t="s">
        <v>23</v>
      </c>
      <c r="L2" s="5"/>
      <c r="M2" s="5"/>
      <c r="N2" s="5"/>
      <c r="O2" s="3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2"/>
      <c r="J3" s="33" t="s">
        <v>26</v>
      </c>
      <c r="K3" s="33"/>
      <c r="L3" s="33"/>
      <c r="M3" s="33"/>
      <c r="N3" s="33"/>
      <c r="O3" s="34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1" t="s">
        <v>30</v>
      </c>
      <c r="F4" s="10" t="s">
        <v>31</v>
      </c>
      <c r="G4" s="10" t="s">
        <v>32</v>
      </c>
      <c r="H4" s="10" t="s">
        <v>33</v>
      </c>
      <c r="I4" s="32"/>
      <c r="J4" s="35" t="s">
        <v>30</v>
      </c>
      <c r="K4" s="35" t="s">
        <v>30</v>
      </c>
      <c r="L4" s="35"/>
      <c r="M4" s="35"/>
      <c r="N4" s="35"/>
      <c r="O4" s="36"/>
    </row>
    <row r="5" s="1" customFormat="1" ht="16" customHeight="1" spans="1:15">
      <c r="A5" s="7"/>
      <c r="B5" s="9" t="s">
        <v>34</v>
      </c>
      <c r="C5" s="10" t="s">
        <v>35</v>
      </c>
      <c r="D5" s="10" t="s">
        <v>36</v>
      </c>
      <c r="E5" s="11" t="s">
        <v>37</v>
      </c>
      <c r="F5" s="10" t="s">
        <v>38</v>
      </c>
      <c r="G5" s="10" t="s">
        <v>39</v>
      </c>
      <c r="H5" s="10" t="s">
        <v>40</v>
      </c>
      <c r="I5" s="32"/>
      <c r="J5" s="37" t="s">
        <v>41</v>
      </c>
      <c r="K5" s="37" t="s">
        <v>42</v>
      </c>
      <c r="L5" s="37"/>
      <c r="M5" s="37"/>
      <c r="N5" s="37"/>
      <c r="O5" s="38"/>
    </row>
    <row r="6" s="1" customFormat="1" ht="16" customHeight="1" spans="1:15">
      <c r="A6" s="12" t="s">
        <v>43</v>
      </c>
      <c r="B6" s="13">
        <f>C6-1</f>
        <v>60</v>
      </c>
      <c r="C6" s="13">
        <f>D6-2</f>
        <v>61</v>
      </c>
      <c r="D6" s="14">
        <v>63</v>
      </c>
      <c r="E6" s="15">
        <f>D6+2</f>
        <v>65</v>
      </c>
      <c r="F6" s="13">
        <f>E6+2</f>
        <v>67</v>
      </c>
      <c r="G6" s="13">
        <f>F6+1</f>
        <v>68</v>
      </c>
      <c r="H6" s="13">
        <f>G6+1</f>
        <v>69</v>
      </c>
      <c r="I6" s="32"/>
      <c r="J6" s="39" t="s">
        <v>44</v>
      </c>
      <c r="K6" s="39" t="s">
        <v>45</v>
      </c>
      <c r="L6" s="40"/>
      <c r="M6" s="40"/>
      <c r="N6" s="40"/>
      <c r="O6" s="41"/>
    </row>
    <row r="7" s="1" customFormat="1" ht="16" customHeight="1" spans="1:15">
      <c r="A7" s="10" t="s">
        <v>46</v>
      </c>
      <c r="B7" s="13">
        <f>C7-4</f>
        <v>104</v>
      </c>
      <c r="C7" s="13">
        <f>D7-4</f>
        <v>108</v>
      </c>
      <c r="D7" s="16" t="s">
        <v>47</v>
      </c>
      <c r="E7" s="15">
        <f>D7+4</f>
        <v>116</v>
      </c>
      <c r="F7" s="13">
        <f>E7+4</f>
        <v>120</v>
      </c>
      <c r="G7" s="13">
        <f>F7+6</f>
        <v>126</v>
      </c>
      <c r="H7" s="13">
        <f>G7+6</f>
        <v>132</v>
      </c>
      <c r="I7" s="32"/>
      <c r="J7" s="39" t="s">
        <v>48</v>
      </c>
      <c r="K7" s="39" t="s">
        <v>49</v>
      </c>
      <c r="L7" s="39"/>
      <c r="M7" s="39"/>
      <c r="N7" s="39"/>
      <c r="O7" s="42"/>
    </row>
    <row r="8" s="1" customFormat="1" ht="16" customHeight="1" spans="1:15">
      <c r="A8" s="10" t="s">
        <v>50</v>
      </c>
      <c r="B8" s="13">
        <f>C8-4</f>
        <v>108</v>
      </c>
      <c r="C8" s="13">
        <f>D8-4</f>
        <v>112</v>
      </c>
      <c r="D8" s="16" t="s">
        <v>51</v>
      </c>
      <c r="E8" s="15">
        <f>D8+4</f>
        <v>120</v>
      </c>
      <c r="F8" s="13">
        <f>E8+5</f>
        <v>125</v>
      </c>
      <c r="G8" s="13">
        <f>F8+6</f>
        <v>131</v>
      </c>
      <c r="H8" s="13">
        <f>G8+7</f>
        <v>138</v>
      </c>
      <c r="I8" s="32"/>
      <c r="J8" s="39" t="s">
        <v>52</v>
      </c>
      <c r="K8" s="39" t="s">
        <v>53</v>
      </c>
      <c r="L8" s="40"/>
      <c r="M8" s="40"/>
      <c r="N8" s="40"/>
      <c r="O8" s="41"/>
    </row>
    <row r="9" s="1" customFormat="1" ht="16" customHeight="1" spans="1:15">
      <c r="A9" s="17" t="s">
        <v>54</v>
      </c>
      <c r="B9" s="18">
        <f>C9-1</f>
        <v>48</v>
      </c>
      <c r="C9" s="18">
        <f t="shared" ref="C9:C14" si="0">D9-1</f>
        <v>49</v>
      </c>
      <c r="D9" s="18">
        <v>50</v>
      </c>
      <c r="E9" s="19">
        <f t="shared" ref="E9:E14" si="1">D9+1</f>
        <v>51</v>
      </c>
      <c r="F9" s="18">
        <f t="shared" ref="F9:F14" si="2">E9+1</f>
        <v>52</v>
      </c>
      <c r="G9" s="18">
        <f>F9+1.2</f>
        <v>53.2</v>
      </c>
      <c r="H9" s="18">
        <f>G9+1.2</f>
        <v>54.4</v>
      </c>
      <c r="I9" s="32"/>
      <c r="J9" s="39" t="s">
        <v>55</v>
      </c>
      <c r="K9" s="39" t="s">
        <v>53</v>
      </c>
      <c r="L9" s="40"/>
      <c r="M9" s="40"/>
      <c r="N9" s="40"/>
      <c r="O9" s="41"/>
    </row>
    <row r="10" s="1" customFormat="1" ht="16" customHeight="1" spans="1:15">
      <c r="A10" s="17" t="s">
        <v>56</v>
      </c>
      <c r="B10" s="18">
        <f>C10-0.5</f>
        <v>53.5</v>
      </c>
      <c r="C10" s="18">
        <f t="shared" si="0"/>
        <v>54</v>
      </c>
      <c r="D10" s="18">
        <v>55</v>
      </c>
      <c r="E10" s="19">
        <f t="shared" si="1"/>
        <v>56</v>
      </c>
      <c r="F10" s="18">
        <f t="shared" si="2"/>
        <v>57</v>
      </c>
      <c r="G10" s="18">
        <f>F10+0.5</f>
        <v>57.5</v>
      </c>
      <c r="H10" s="18">
        <f>G10+0.5</f>
        <v>58</v>
      </c>
      <c r="I10" s="32"/>
      <c r="J10" s="39" t="s">
        <v>55</v>
      </c>
      <c r="K10" s="39" t="s">
        <v>45</v>
      </c>
      <c r="L10" s="40"/>
      <c r="M10" s="40"/>
      <c r="N10" s="40"/>
      <c r="O10" s="41"/>
    </row>
    <row r="11" s="1" customFormat="1" ht="16" customHeight="1" spans="1:15">
      <c r="A11" s="10" t="s">
        <v>57</v>
      </c>
      <c r="B11" s="13">
        <f>C11-0.8</f>
        <v>19.4</v>
      </c>
      <c r="C11" s="13">
        <f>D11-0.8</f>
        <v>20.2</v>
      </c>
      <c r="D11" s="14">
        <v>21</v>
      </c>
      <c r="E11" s="15">
        <f>D11+0.8</f>
        <v>21.8</v>
      </c>
      <c r="F11" s="13">
        <f>E11+0.8</f>
        <v>22.6</v>
      </c>
      <c r="G11" s="13">
        <f>F11+1.3</f>
        <v>23.9</v>
      </c>
      <c r="H11" s="13">
        <f>G11+1.3</f>
        <v>25.2</v>
      </c>
      <c r="I11" s="32"/>
      <c r="J11" s="39" t="s">
        <v>58</v>
      </c>
      <c r="K11" s="39" t="s">
        <v>59</v>
      </c>
      <c r="L11" s="40"/>
      <c r="M11" s="40"/>
      <c r="N11" s="40"/>
      <c r="O11" s="41"/>
    </row>
    <row r="12" s="1" customFormat="1" ht="16" customHeight="1" spans="1:15">
      <c r="A12" s="10" t="s">
        <v>60</v>
      </c>
      <c r="B12" s="13">
        <f>C12-0.7</f>
        <v>16.1</v>
      </c>
      <c r="C12" s="13">
        <f>D12-0.7</f>
        <v>16.8</v>
      </c>
      <c r="D12" s="14">
        <v>17.5</v>
      </c>
      <c r="E12" s="15">
        <f>D12+0.7</f>
        <v>18.2</v>
      </c>
      <c r="F12" s="13">
        <f>E12+0.7</f>
        <v>18.9</v>
      </c>
      <c r="G12" s="13">
        <f>F12+0.9</f>
        <v>19.8</v>
      </c>
      <c r="H12" s="13">
        <f>G12+0.9</f>
        <v>20.7</v>
      </c>
      <c r="I12" s="32"/>
      <c r="J12" s="39" t="s">
        <v>61</v>
      </c>
      <c r="K12" s="39" t="s">
        <v>62</v>
      </c>
      <c r="L12" s="40"/>
      <c r="M12" s="40"/>
      <c r="N12" s="40"/>
      <c r="O12" s="41"/>
    </row>
    <row r="13" s="1" customFormat="1" ht="16" customHeight="1" spans="1:15">
      <c r="A13" s="10" t="s">
        <v>63</v>
      </c>
      <c r="B13" s="13">
        <v>9.5</v>
      </c>
      <c r="C13" s="13">
        <v>10</v>
      </c>
      <c r="D13" s="14">
        <v>10.5</v>
      </c>
      <c r="E13" s="15">
        <v>11</v>
      </c>
      <c r="F13" s="13">
        <v>11.5</v>
      </c>
      <c r="G13" s="13">
        <v>12.2</v>
      </c>
      <c r="H13" s="13">
        <v>12.9</v>
      </c>
      <c r="I13" s="32"/>
      <c r="J13" s="39" t="s">
        <v>64</v>
      </c>
      <c r="K13" s="39" t="s">
        <v>65</v>
      </c>
      <c r="L13" s="40"/>
      <c r="M13" s="40"/>
      <c r="N13" s="40"/>
      <c r="O13" s="41"/>
    </row>
    <row r="14" s="1" customFormat="1" ht="16" customHeight="1" spans="1:15">
      <c r="A14" s="10" t="s">
        <v>66</v>
      </c>
      <c r="B14" s="13">
        <f>C14-1</f>
        <v>49</v>
      </c>
      <c r="C14" s="13">
        <f t="shared" si="0"/>
        <v>50</v>
      </c>
      <c r="D14" s="14">
        <v>51</v>
      </c>
      <c r="E14" s="15">
        <f t="shared" si="1"/>
        <v>52</v>
      </c>
      <c r="F14" s="13">
        <f t="shared" si="2"/>
        <v>53</v>
      </c>
      <c r="G14" s="13">
        <f>F14+1.5</f>
        <v>54.5</v>
      </c>
      <c r="H14" s="13">
        <f>G14+1.5</f>
        <v>56</v>
      </c>
      <c r="I14" s="32"/>
      <c r="J14" s="39" t="s">
        <v>62</v>
      </c>
      <c r="K14" s="39" t="s">
        <v>62</v>
      </c>
      <c r="L14" s="40"/>
      <c r="M14" s="40"/>
      <c r="N14" s="40"/>
      <c r="O14" s="41"/>
    </row>
    <row r="15" s="1" customFormat="1" ht="16" customHeight="1" spans="1:15">
      <c r="A15" s="20" t="s">
        <v>67</v>
      </c>
      <c r="B15" s="21"/>
      <c r="C15" s="21"/>
      <c r="D15" s="22"/>
      <c r="E15" s="21"/>
      <c r="F15" s="21"/>
      <c r="G15" s="21"/>
      <c r="H15" s="23"/>
      <c r="I15" s="43"/>
      <c r="J15" s="44"/>
      <c r="K15" s="45"/>
      <c r="L15" s="45"/>
      <c r="M15" s="45"/>
      <c r="N15" s="45"/>
      <c r="O15" s="46"/>
    </row>
    <row r="16" s="1" customFormat="1" ht="16" customHeight="1" spans="1:15">
      <c r="A16" s="20" t="s">
        <v>68</v>
      </c>
      <c r="B16" s="21"/>
      <c r="C16" s="21"/>
      <c r="D16" s="22"/>
      <c r="E16" s="21"/>
      <c r="F16" s="21"/>
      <c r="G16" s="21"/>
      <c r="H16" s="23"/>
      <c r="I16" s="43"/>
      <c r="J16" s="44" t="s">
        <v>69</v>
      </c>
      <c r="K16" s="45"/>
      <c r="L16" s="45"/>
      <c r="M16" s="45"/>
      <c r="N16" s="45"/>
      <c r="O16" s="46"/>
    </row>
    <row r="17" s="1" customFormat="1" ht="16" customHeight="1" spans="1:15">
      <c r="A17" s="20" t="s">
        <v>70</v>
      </c>
      <c r="B17" s="21"/>
      <c r="C17" s="21"/>
      <c r="D17" s="22"/>
      <c r="E17" s="21"/>
      <c r="F17" s="21"/>
      <c r="G17" s="21"/>
      <c r="H17" s="23"/>
      <c r="I17" s="43"/>
      <c r="J17" s="44"/>
      <c r="K17" s="45"/>
      <c r="L17" s="45"/>
      <c r="M17" s="45"/>
      <c r="N17" s="45"/>
      <c r="O17" s="46"/>
    </row>
    <row r="18" s="1" customFormat="1" ht="16" customHeight="1" spans="1:15">
      <c r="A18" s="20" t="s">
        <v>71</v>
      </c>
      <c r="B18" s="21"/>
      <c r="C18" s="21"/>
      <c r="D18" s="22"/>
      <c r="E18" s="21"/>
      <c r="F18" s="21"/>
      <c r="G18" s="21"/>
      <c r="H18" s="23"/>
      <c r="I18" s="43"/>
      <c r="J18" s="44"/>
      <c r="K18" s="45"/>
      <c r="L18" s="45"/>
      <c r="M18" s="45"/>
      <c r="N18" s="45"/>
      <c r="O18" s="46"/>
    </row>
    <row r="19" s="1" customFormat="1" ht="16" customHeight="1" spans="1:15">
      <c r="A19" s="20" t="s">
        <v>72</v>
      </c>
      <c r="B19" s="21"/>
      <c r="C19" s="21"/>
      <c r="D19" s="22"/>
      <c r="E19" s="21"/>
      <c r="F19" s="21"/>
      <c r="G19" s="21"/>
      <c r="H19" s="23"/>
      <c r="I19" s="43"/>
      <c r="J19" s="44"/>
      <c r="K19" s="45"/>
      <c r="L19" s="45"/>
      <c r="M19" s="45"/>
      <c r="N19" s="45"/>
      <c r="O19" s="46"/>
    </row>
    <row r="20" s="1" customFormat="1" ht="16" customHeight="1" spans="1:15">
      <c r="A20" s="24"/>
      <c r="B20" s="25"/>
      <c r="C20" s="25"/>
      <c r="D20" s="25"/>
      <c r="E20" s="25"/>
      <c r="F20" s="25"/>
      <c r="G20" s="25"/>
      <c r="H20" s="26"/>
      <c r="I20" s="47"/>
      <c r="J20" s="48"/>
      <c r="K20" s="49"/>
      <c r="L20" s="49"/>
      <c r="M20" s="49"/>
      <c r="N20" s="49"/>
      <c r="O20" s="50"/>
    </row>
    <row r="21" s="1" customFormat="1" ht="15" spans="1:15">
      <c r="A21" s="27" t="s">
        <v>73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="1" customFormat="1" ht="15" spans="1:15">
      <c r="A22" s="1" t="s">
        <v>74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="1" customFormat="1" ht="15" spans="1:14">
      <c r="A23" s="28"/>
      <c r="B23" s="28"/>
      <c r="C23" s="28"/>
      <c r="D23" s="28"/>
      <c r="E23" s="28"/>
      <c r="F23" s="28"/>
      <c r="G23" s="28"/>
      <c r="H23" s="28"/>
      <c r="I23" s="28"/>
      <c r="J23" s="27" t="s">
        <v>75</v>
      </c>
      <c r="K23" s="51">
        <v>45284</v>
      </c>
      <c r="L23" s="27" t="s">
        <v>76</v>
      </c>
      <c r="M23" s="27"/>
      <c r="N23" s="27" t="s">
        <v>77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90" zoomScaleNormal="90" topLeftCell="A4" workbookViewId="0">
      <selection activeCell="A1" sqref="A1:O2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25" style="1" customWidth="1"/>
    <col min="12" max="12" width="11.75" style="1" customWidth="1"/>
    <col min="13" max="13" width="12.1666666666667" style="1" customWidth="1"/>
    <col min="14" max="14" width="12.4" style="1" customWidth="1"/>
    <col min="15" max="15" width="12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9"/>
      <c r="J2" s="30" t="s">
        <v>22</v>
      </c>
      <c r="K2" s="5" t="s">
        <v>23</v>
      </c>
      <c r="L2" s="5"/>
      <c r="M2" s="5"/>
      <c r="N2" s="5"/>
      <c r="O2" s="3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2"/>
      <c r="J3" s="33" t="s">
        <v>26</v>
      </c>
      <c r="K3" s="33"/>
      <c r="L3" s="33"/>
      <c r="M3" s="33"/>
      <c r="N3" s="33"/>
      <c r="O3" s="34"/>
    </row>
    <row r="4" s="1" customFormat="1" ht="16" customHeight="1" spans="1:15">
      <c r="A4" s="7"/>
      <c r="B4" s="9" t="s">
        <v>27</v>
      </c>
      <c r="C4" s="11" t="s">
        <v>28</v>
      </c>
      <c r="D4" s="10" t="s">
        <v>29</v>
      </c>
      <c r="E4" s="11" t="s">
        <v>30</v>
      </c>
      <c r="F4" s="10" t="s">
        <v>31</v>
      </c>
      <c r="G4" s="11" t="s">
        <v>32</v>
      </c>
      <c r="H4" s="10" t="s">
        <v>33</v>
      </c>
      <c r="I4" s="32"/>
      <c r="J4" s="10" t="s">
        <v>78</v>
      </c>
      <c r="K4" s="10" t="s">
        <v>79</v>
      </c>
      <c r="L4" s="52" t="s">
        <v>80</v>
      </c>
      <c r="M4" s="10" t="s">
        <v>81</v>
      </c>
      <c r="N4" s="53" t="s">
        <v>82</v>
      </c>
      <c r="O4" s="36"/>
    </row>
    <row r="5" s="1" customFormat="1" ht="16" customHeight="1" spans="1:15">
      <c r="A5" s="7"/>
      <c r="B5" s="9" t="s">
        <v>34</v>
      </c>
      <c r="C5" s="11" t="s">
        <v>35</v>
      </c>
      <c r="D5" s="10" t="s">
        <v>36</v>
      </c>
      <c r="E5" s="11" t="s">
        <v>37</v>
      </c>
      <c r="F5" s="10" t="s">
        <v>38</v>
      </c>
      <c r="G5" s="11" t="s">
        <v>39</v>
      </c>
      <c r="H5" s="10" t="s">
        <v>40</v>
      </c>
      <c r="I5" s="32"/>
      <c r="J5" s="37" t="s">
        <v>83</v>
      </c>
      <c r="K5" s="37" t="s">
        <v>83</v>
      </c>
      <c r="L5" s="37" t="s">
        <v>83</v>
      </c>
      <c r="M5" s="37" t="s">
        <v>83</v>
      </c>
      <c r="N5" s="37" t="s">
        <v>83</v>
      </c>
      <c r="O5" s="38"/>
    </row>
    <row r="6" s="1" customFormat="1" ht="16" customHeight="1" spans="1:15">
      <c r="A6" s="12" t="s">
        <v>43</v>
      </c>
      <c r="B6" s="13">
        <f>C6-1</f>
        <v>60</v>
      </c>
      <c r="C6" s="15">
        <f>D6-2</f>
        <v>61</v>
      </c>
      <c r="D6" s="14">
        <v>63</v>
      </c>
      <c r="E6" s="15">
        <f>D6+2</f>
        <v>65</v>
      </c>
      <c r="F6" s="13">
        <f>E6+2</f>
        <v>67</v>
      </c>
      <c r="G6" s="15">
        <f>F6+1</f>
        <v>68</v>
      </c>
      <c r="H6" s="13">
        <f>G6+1</f>
        <v>69</v>
      </c>
      <c r="I6" s="32"/>
      <c r="J6" s="39" t="s">
        <v>62</v>
      </c>
      <c r="K6" s="39" t="s">
        <v>84</v>
      </c>
      <c r="L6" s="39" t="s">
        <v>85</v>
      </c>
      <c r="M6" s="39" t="s">
        <v>86</v>
      </c>
      <c r="N6" s="39" t="s">
        <v>65</v>
      </c>
      <c r="O6" s="41"/>
    </row>
    <row r="7" s="1" customFormat="1" ht="16" customHeight="1" spans="1:15">
      <c r="A7" s="10" t="s">
        <v>46</v>
      </c>
      <c r="B7" s="13">
        <f>C7-4</f>
        <v>104</v>
      </c>
      <c r="C7" s="15">
        <f>D7-4</f>
        <v>108</v>
      </c>
      <c r="D7" s="16" t="s">
        <v>47</v>
      </c>
      <c r="E7" s="15">
        <f>D7+4</f>
        <v>116</v>
      </c>
      <c r="F7" s="13">
        <f>E7+4</f>
        <v>120</v>
      </c>
      <c r="G7" s="15">
        <f>F7+6</f>
        <v>126</v>
      </c>
      <c r="H7" s="13">
        <f>G7+6</f>
        <v>132</v>
      </c>
      <c r="I7" s="32"/>
      <c r="J7" s="39" t="s">
        <v>62</v>
      </c>
      <c r="K7" s="39" t="s">
        <v>87</v>
      </c>
      <c r="L7" s="39" t="s">
        <v>62</v>
      </c>
      <c r="M7" s="39" t="s">
        <v>88</v>
      </c>
      <c r="N7" s="39" t="s">
        <v>53</v>
      </c>
      <c r="O7" s="42"/>
    </row>
    <row r="8" s="1" customFormat="1" ht="16" customHeight="1" spans="1:15">
      <c r="A8" s="10" t="s">
        <v>50</v>
      </c>
      <c r="B8" s="13">
        <f>C8-4</f>
        <v>108</v>
      </c>
      <c r="C8" s="15">
        <f>D8-4</f>
        <v>112</v>
      </c>
      <c r="D8" s="16" t="s">
        <v>51</v>
      </c>
      <c r="E8" s="15">
        <f>D8+4</f>
        <v>120</v>
      </c>
      <c r="F8" s="13">
        <f>E8+5</f>
        <v>125</v>
      </c>
      <c r="G8" s="15">
        <f>F8+6</f>
        <v>131</v>
      </c>
      <c r="H8" s="13">
        <f>G8+7</f>
        <v>138</v>
      </c>
      <c r="I8" s="32"/>
      <c r="J8" s="54" t="s">
        <v>53</v>
      </c>
      <c r="K8" s="54" t="s">
        <v>87</v>
      </c>
      <c r="L8" s="39" t="s">
        <v>62</v>
      </c>
      <c r="M8" s="39" t="s">
        <v>62</v>
      </c>
      <c r="N8" s="39" t="s">
        <v>87</v>
      </c>
      <c r="O8" s="41"/>
    </row>
    <row r="9" s="1" customFormat="1" ht="16" customHeight="1" spans="1:15">
      <c r="A9" s="17" t="s">
        <v>54</v>
      </c>
      <c r="B9" s="18">
        <f>C9-1</f>
        <v>48</v>
      </c>
      <c r="C9" s="19">
        <f t="shared" ref="C9:C14" si="0">D9-1</f>
        <v>49</v>
      </c>
      <c r="D9" s="18">
        <v>50</v>
      </c>
      <c r="E9" s="19">
        <f t="shared" ref="E9:E14" si="1">D9+1</f>
        <v>51</v>
      </c>
      <c r="F9" s="18">
        <f t="shared" ref="F9:F14" si="2">E9+1</f>
        <v>52</v>
      </c>
      <c r="G9" s="19">
        <f>F9+1.2</f>
        <v>53.2</v>
      </c>
      <c r="H9" s="18">
        <f>G9+1.2</f>
        <v>54.4</v>
      </c>
      <c r="I9" s="32"/>
      <c r="J9" s="39" t="s">
        <v>62</v>
      </c>
      <c r="K9" s="39" t="s">
        <v>62</v>
      </c>
      <c r="L9" s="39" t="s">
        <v>84</v>
      </c>
      <c r="M9" s="39" t="s">
        <v>89</v>
      </c>
      <c r="N9" s="39" t="s">
        <v>45</v>
      </c>
      <c r="O9" s="41"/>
    </row>
    <row r="10" s="1" customFormat="1" ht="16" customHeight="1" spans="1:15">
      <c r="A10" s="17" t="s">
        <v>56</v>
      </c>
      <c r="B10" s="18">
        <f>C10-0.5</f>
        <v>53.5</v>
      </c>
      <c r="C10" s="19">
        <f t="shared" si="0"/>
        <v>54</v>
      </c>
      <c r="D10" s="18">
        <v>55</v>
      </c>
      <c r="E10" s="19">
        <f t="shared" si="1"/>
        <v>56</v>
      </c>
      <c r="F10" s="18">
        <f t="shared" si="2"/>
        <v>57</v>
      </c>
      <c r="G10" s="19">
        <f>F10+0.5</f>
        <v>57.5</v>
      </c>
      <c r="H10" s="18">
        <f>G10+0.5</f>
        <v>58</v>
      </c>
      <c r="I10" s="32"/>
      <c r="J10" s="39" t="s">
        <v>85</v>
      </c>
      <c r="K10" s="39" t="s">
        <v>62</v>
      </c>
      <c r="L10" s="39" t="s">
        <v>84</v>
      </c>
      <c r="M10" s="39" t="s">
        <v>45</v>
      </c>
      <c r="N10" s="39" t="s">
        <v>59</v>
      </c>
      <c r="O10" s="41"/>
    </row>
    <row r="11" s="1" customFormat="1" ht="16" customHeight="1" spans="1:15">
      <c r="A11" s="10" t="s">
        <v>57</v>
      </c>
      <c r="B11" s="13">
        <f>C11-0.8</f>
        <v>19.4</v>
      </c>
      <c r="C11" s="15">
        <f>D11-0.8</f>
        <v>20.2</v>
      </c>
      <c r="D11" s="14">
        <v>21</v>
      </c>
      <c r="E11" s="15">
        <f>D11+0.8</f>
        <v>21.8</v>
      </c>
      <c r="F11" s="13">
        <f>E11+0.8</f>
        <v>22.6</v>
      </c>
      <c r="G11" s="15">
        <f>F11+1.3</f>
        <v>23.9</v>
      </c>
      <c r="H11" s="13">
        <f>G11+1.3</f>
        <v>25.2</v>
      </c>
      <c r="I11" s="32"/>
      <c r="J11" s="39" t="s">
        <v>90</v>
      </c>
      <c r="K11" s="39" t="s">
        <v>62</v>
      </c>
      <c r="L11" s="39" t="s">
        <v>91</v>
      </c>
      <c r="M11" s="39" t="s">
        <v>92</v>
      </c>
      <c r="N11" s="39" t="s">
        <v>93</v>
      </c>
      <c r="O11" s="41"/>
    </row>
    <row r="12" s="1" customFormat="1" ht="16" customHeight="1" spans="1:15">
      <c r="A12" s="10" t="s">
        <v>60</v>
      </c>
      <c r="B12" s="13">
        <f>C12-0.7</f>
        <v>16.1</v>
      </c>
      <c r="C12" s="15">
        <f>D12-0.7</f>
        <v>16.8</v>
      </c>
      <c r="D12" s="14">
        <v>17.5</v>
      </c>
      <c r="E12" s="15">
        <f>D12+0.7</f>
        <v>18.2</v>
      </c>
      <c r="F12" s="13">
        <f>E12+0.7</f>
        <v>18.9</v>
      </c>
      <c r="G12" s="15">
        <f>F12+0.9</f>
        <v>19.8</v>
      </c>
      <c r="H12" s="13">
        <f>G12+0.9</f>
        <v>20.7</v>
      </c>
      <c r="I12" s="32"/>
      <c r="J12" s="39" t="s">
        <v>62</v>
      </c>
      <c r="K12" s="39" t="s">
        <v>85</v>
      </c>
      <c r="L12" s="39" t="s">
        <v>94</v>
      </c>
      <c r="M12" s="39" t="s">
        <v>95</v>
      </c>
      <c r="N12" s="39" t="s">
        <v>96</v>
      </c>
      <c r="O12" s="41"/>
    </row>
    <row r="13" s="1" customFormat="1" ht="16" customHeight="1" spans="1:15">
      <c r="A13" s="10" t="s">
        <v>63</v>
      </c>
      <c r="B13" s="13">
        <v>9.5</v>
      </c>
      <c r="C13" s="15">
        <v>10</v>
      </c>
      <c r="D13" s="14">
        <v>10.5</v>
      </c>
      <c r="E13" s="15">
        <v>11</v>
      </c>
      <c r="F13" s="13">
        <v>11.5</v>
      </c>
      <c r="G13" s="15">
        <v>12.2</v>
      </c>
      <c r="H13" s="13">
        <v>12.9</v>
      </c>
      <c r="I13" s="32"/>
      <c r="J13" s="39" t="s">
        <v>85</v>
      </c>
      <c r="K13" s="39" t="s">
        <v>97</v>
      </c>
      <c r="L13" s="39" t="s">
        <v>65</v>
      </c>
      <c r="M13" s="39" t="s">
        <v>65</v>
      </c>
      <c r="N13" s="39" t="s">
        <v>98</v>
      </c>
      <c r="O13" s="41"/>
    </row>
    <row r="14" s="1" customFormat="1" ht="16" customHeight="1" spans="1:15">
      <c r="A14" s="10" t="s">
        <v>66</v>
      </c>
      <c r="B14" s="13">
        <f>C14-1</f>
        <v>49</v>
      </c>
      <c r="C14" s="15">
        <f t="shared" si="0"/>
        <v>50</v>
      </c>
      <c r="D14" s="14">
        <v>51</v>
      </c>
      <c r="E14" s="15">
        <f t="shared" si="1"/>
        <v>52</v>
      </c>
      <c r="F14" s="13">
        <f t="shared" si="2"/>
        <v>53</v>
      </c>
      <c r="G14" s="15">
        <f>F14+1.5</f>
        <v>54.5</v>
      </c>
      <c r="H14" s="13">
        <f>G14+1.5</f>
        <v>56</v>
      </c>
      <c r="I14" s="32"/>
      <c r="J14" s="39" t="s">
        <v>86</v>
      </c>
      <c r="K14" s="39" t="s">
        <v>62</v>
      </c>
      <c r="L14" s="39" t="s">
        <v>62</v>
      </c>
      <c r="M14" s="39" t="s">
        <v>53</v>
      </c>
      <c r="N14" s="39" t="s">
        <v>89</v>
      </c>
      <c r="O14" s="41"/>
    </row>
    <row r="15" s="1" customFormat="1" ht="16" customHeight="1" spans="1:15">
      <c r="A15" s="20" t="s">
        <v>67</v>
      </c>
      <c r="B15" s="21"/>
      <c r="C15" s="21"/>
      <c r="D15" s="22"/>
      <c r="E15" s="21"/>
      <c r="F15" s="21"/>
      <c r="G15" s="21"/>
      <c r="H15" s="23"/>
      <c r="I15" s="43"/>
      <c r="J15" s="44"/>
      <c r="K15" s="45"/>
      <c r="L15" s="45"/>
      <c r="M15" s="45"/>
      <c r="N15" s="45"/>
      <c r="O15" s="46"/>
    </row>
    <row r="16" s="1" customFormat="1" ht="16" customHeight="1" spans="1:15">
      <c r="A16" s="20" t="s">
        <v>99</v>
      </c>
      <c r="B16" s="21"/>
      <c r="C16" s="21"/>
      <c r="D16" s="22"/>
      <c r="E16" s="21"/>
      <c r="F16" s="21"/>
      <c r="G16" s="21"/>
      <c r="H16" s="23"/>
      <c r="I16" s="43"/>
      <c r="J16" s="44" t="s">
        <v>69</v>
      </c>
      <c r="K16" s="45"/>
      <c r="L16" s="45"/>
      <c r="M16" s="45"/>
      <c r="N16" s="45"/>
      <c r="O16" s="46"/>
    </row>
    <row r="17" s="1" customFormat="1" ht="16" customHeight="1" spans="1:15">
      <c r="A17" s="20" t="s">
        <v>70</v>
      </c>
      <c r="B17" s="21"/>
      <c r="C17" s="21"/>
      <c r="D17" s="22"/>
      <c r="E17" s="21"/>
      <c r="F17" s="21"/>
      <c r="G17" s="21"/>
      <c r="H17" s="23"/>
      <c r="I17" s="43"/>
      <c r="J17" s="44" t="s">
        <v>100</v>
      </c>
      <c r="K17" s="45"/>
      <c r="L17" s="45"/>
      <c r="M17" s="45"/>
      <c r="N17" s="45"/>
      <c r="O17" s="46"/>
    </row>
    <row r="18" s="1" customFormat="1" ht="16" customHeight="1" spans="1:15">
      <c r="A18" s="20" t="s">
        <v>71</v>
      </c>
      <c r="B18" s="21"/>
      <c r="C18" s="21"/>
      <c r="D18" s="22"/>
      <c r="E18" s="21"/>
      <c r="F18" s="21"/>
      <c r="G18" s="21"/>
      <c r="H18" s="23"/>
      <c r="I18" s="43"/>
      <c r="J18" s="44" t="s">
        <v>101</v>
      </c>
      <c r="K18" s="45"/>
      <c r="L18" s="45"/>
      <c r="M18" s="45"/>
      <c r="N18" s="45"/>
      <c r="O18" s="46"/>
    </row>
    <row r="19" s="1" customFormat="1" ht="16" customHeight="1" spans="1:15">
      <c r="A19" s="20" t="s">
        <v>72</v>
      </c>
      <c r="B19" s="21"/>
      <c r="C19" s="21"/>
      <c r="D19" s="22"/>
      <c r="E19" s="21"/>
      <c r="F19" s="21"/>
      <c r="G19" s="21"/>
      <c r="H19" s="23"/>
      <c r="I19" s="43"/>
      <c r="J19" s="44"/>
      <c r="K19" s="45"/>
      <c r="L19" s="45"/>
      <c r="M19" s="45"/>
      <c r="N19" s="45"/>
      <c r="O19" s="46"/>
    </row>
    <row r="20" s="1" customFormat="1" ht="16" customHeight="1" spans="1:15">
      <c r="A20" s="24"/>
      <c r="B20" s="25"/>
      <c r="C20" s="25"/>
      <c r="D20" s="25"/>
      <c r="E20" s="25"/>
      <c r="F20" s="25"/>
      <c r="G20" s="25"/>
      <c r="H20" s="26"/>
      <c r="I20" s="47"/>
      <c r="J20" s="48"/>
      <c r="K20" s="49"/>
      <c r="L20" s="49"/>
      <c r="M20" s="49"/>
      <c r="N20" s="49"/>
      <c r="O20" s="50"/>
    </row>
    <row r="21" s="1" customFormat="1" ht="15" spans="1:15">
      <c r="A21" s="27" t="s">
        <v>73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="1" customFormat="1" ht="15" spans="1:15">
      <c r="A22" s="1" t="s">
        <v>74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="1" customFormat="1" ht="15" spans="1:14">
      <c r="A23" s="28"/>
      <c r="B23" s="28"/>
      <c r="C23" s="28"/>
      <c r="D23" s="28"/>
      <c r="E23" s="28"/>
      <c r="F23" s="28"/>
      <c r="G23" s="28"/>
      <c r="H23" s="28"/>
      <c r="I23" s="28"/>
      <c r="J23" s="27" t="s">
        <v>75</v>
      </c>
      <c r="K23" s="51">
        <v>45300</v>
      </c>
      <c r="L23" s="27" t="s">
        <v>76</v>
      </c>
      <c r="M23" s="27"/>
      <c r="N23" s="27" t="s">
        <v>77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80" zoomScaleNormal="80" workbookViewId="0">
      <selection activeCell="Q18" sqref="Q1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25" style="1" customWidth="1"/>
    <col min="12" max="12" width="11.75" style="1" customWidth="1"/>
    <col min="13" max="13" width="12.1666666666667" style="1" customWidth="1"/>
    <col min="14" max="14" width="11.3333333333333" style="1" customWidth="1"/>
    <col min="15" max="15" width="12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9"/>
      <c r="J2" s="30" t="s">
        <v>22</v>
      </c>
      <c r="K2" s="5" t="s">
        <v>23</v>
      </c>
      <c r="L2" s="5"/>
      <c r="M2" s="5"/>
      <c r="N2" s="5"/>
      <c r="O2" s="3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2"/>
      <c r="J3" s="33" t="s">
        <v>26</v>
      </c>
      <c r="K3" s="33"/>
      <c r="L3" s="33"/>
      <c r="M3" s="33"/>
      <c r="N3" s="33"/>
      <c r="O3" s="34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1" t="s">
        <v>30</v>
      </c>
      <c r="F4" s="10" t="s">
        <v>31</v>
      </c>
      <c r="G4" s="10" t="s">
        <v>32</v>
      </c>
      <c r="H4" s="10" t="s">
        <v>33</v>
      </c>
      <c r="I4" s="32"/>
      <c r="J4" s="35"/>
      <c r="K4" s="35"/>
      <c r="L4" s="35"/>
      <c r="M4" s="35"/>
      <c r="N4" s="35"/>
      <c r="O4" s="36"/>
    </row>
    <row r="5" s="1" customFormat="1" ht="16" customHeight="1" spans="1:15">
      <c r="A5" s="7"/>
      <c r="B5" s="9" t="s">
        <v>34</v>
      </c>
      <c r="C5" s="10" t="s">
        <v>35</v>
      </c>
      <c r="D5" s="10" t="s">
        <v>36</v>
      </c>
      <c r="E5" s="11" t="s">
        <v>37</v>
      </c>
      <c r="F5" s="10" t="s">
        <v>38</v>
      </c>
      <c r="G5" s="10" t="s">
        <v>39</v>
      </c>
      <c r="H5" s="10" t="s">
        <v>40</v>
      </c>
      <c r="I5" s="32"/>
      <c r="J5" s="37"/>
      <c r="K5" s="37"/>
      <c r="L5" s="37"/>
      <c r="M5" s="37"/>
      <c r="N5" s="37"/>
      <c r="O5" s="38"/>
    </row>
    <row r="6" s="1" customFormat="1" ht="16" customHeight="1" spans="1:15">
      <c r="A6" s="12" t="s">
        <v>43</v>
      </c>
      <c r="B6" s="13">
        <f>C6-1</f>
        <v>60</v>
      </c>
      <c r="C6" s="13">
        <f>D6-2</f>
        <v>61</v>
      </c>
      <c r="D6" s="14">
        <v>63</v>
      </c>
      <c r="E6" s="15">
        <f>D6+2</f>
        <v>65</v>
      </c>
      <c r="F6" s="13">
        <f>E6+2</f>
        <v>67</v>
      </c>
      <c r="G6" s="13">
        <f>F6+1</f>
        <v>68</v>
      </c>
      <c r="H6" s="13">
        <f>G6+1</f>
        <v>69</v>
      </c>
      <c r="I6" s="32"/>
      <c r="J6" s="39"/>
      <c r="K6" s="40"/>
      <c r="L6" s="40"/>
      <c r="M6" s="40"/>
      <c r="N6" s="40"/>
      <c r="O6" s="41"/>
    </row>
    <row r="7" s="1" customFormat="1" ht="16" customHeight="1" spans="1:15">
      <c r="A7" s="10" t="s">
        <v>46</v>
      </c>
      <c r="B7" s="13">
        <f>C7-4</f>
        <v>104</v>
      </c>
      <c r="C7" s="13">
        <f>D7-4</f>
        <v>108</v>
      </c>
      <c r="D7" s="16" t="s">
        <v>47</v>
      </c>
      <c r="E7" s="15">
        <f>D7+4</f>
        <v>116</v>
      </c>
      <c r="F7" s="13">
        <f>E7+4</f>
        <v>120</v>
      </c>
      <c r="G7" s="13">
        <f>F7+6</f>
        <v>126</v>
      </c>
      <c r="H7" s="13">
        <f>G7+6</f>
        <v>132</v>
      </c>
      <c r="I7" s="32"/>
      <c r="J7" s="39"/>
      <c r="K7" s="39"/>
      <c r="L7" s="39"/>
      <c r="M7" s="39"/>
      <c r="N7" s="39"/>
      <c r="O7" s="42"/>
    </row>
    <row r="8" s="1" customFormat="1" ht="16" customHeight="1" spans="1:15">
      <c r="A8" s="10" t="s">
        <v>50</v>
      </c>
      <c r="B8" s="13">
        <f>C8-4</f>
        <v>108</v>
      </c>
      <c r="C8" s="13">
        <f>D8-4</f>
        <v>112</v>
      </c>
      <c r="D8" s="16" t="s">
        <v>51</v>
      </c>
      <c r="E8" s="15">
        <f>D8+4</f>
        <v>120</v>
      </c>
      <c r="F8" s="13">
        <f>E8+5</f>
        <v>125</v>
      </c>
      <c r="G8" s="13">
        <f>F8+6</f>
        <v>131</v>
      </c>
      <c r="H8" s="13">
        <f>G8+7</f>
        <v>138</v>
      </c>
      <c r="I8" s="32"/>
      <c r="J8" s="39"/>
      <c r="K8" s="40"/>
      <c r="L8" s="40"/>
      <c r="M8" s="40"/>
      <c r="N8" s="40"/>
      <c r="O8" s="41"/>
    </row>
    <row r="9" s="1" customFormat="1" ht="16" customHeight="1" spans="1:15">
      <c r="A9" s="17" t="s">
        <v>54</v>
      </c>
      <c r="B9" s="18">
        <f>C9-1</f>
        <v>48</v>
      </c>
      <c r="C9" s="18">
        <f>D9-1</f>
        <v>49</v>
      </c>
      <c r="D9" s="18">
        <v>50</v>
      </c>
      <c r="E9" s="19">
        <f>D9+1</f>
        <v>51</v>
      </c>
      <c r="F9" s="18">
        <f>E9+1</f>
        <v>52</v>
      </c>
      <c r="G9" s="18">
        <f>F9+1.2</f>
        <v>53.2</v>
      </c>
      <c r="H9" s="18">
        <f>G9+1.2</f>
        <v>54.4</v>
      </c>
      <c r="I9" s="32"/>
      <c r="J9" s="39"/>
      <c r="K9" s="40"/>
      <c r="L9" s="40"/>
      <c r="M9" s="40"/>
      <c r="N9" s="40"/>
      <c r="O9" s="41"/>
    </row>
    <row r="10" s="1" customFormat="1" ht="16" customHeight="1" spans="1:15">
      <c r="A10" s="17" t="s">
        <v>56</v>
      </c>
      <c r="B10" s="18">
        <f>C10-0.5</f>
        <v>53.5</v>
      </c>
      <c r="C10" s="18">
        <f>D10-1</f>
        <v>54</v>
      </c>
      <c r="D10" s="18">
        <v>55</v>
      </c>
      <c r="E10" s="19">
        <f>D10+1</f>
        <v>56</v>
      </c>
      <c r="F10" s="18">
        <f>E10+1</f>
        <v>57</v>
      </c>
      <c r="G10" s="18">
        <f>F10+0.5</f>
        <v>57.5</v>
      </c>
      <c r="H10" s="18">
        <f>G10+0.5</f>
        <v>58</v>
      </c>
      <c r="I10" s="32"/>
      <c r="J10" s="39"/>
      <c r="K10" s="40"/>
      <c r="L10" s="40"/>
      <c r="M10" s="40"/>
      <c r="N10" s="40"/>
      <c r="O10" s="41"/>
    </row>
    <row r="11" s="1" customFormat="1" ht="16" customHeight="1" spans="1:15">
      <c r="A11" s="10" t="s">
        <v>57</v>
      </c>
      <c r="B11" s="13">
        <f>C11-0.8</f>
        <v>19.4</v>
      </c>
      <c r="C11" s="13">
        <f>D11-0.8</f>
        <v>20.2</v>
      </c>
      <c r="D11" s="14">
        <v>21</v>
      </c>
      <c r="E11" s="15">
        <f>D11+0.8</f>
        <v>21.8</v>
      </c>
      <c r="F11" s="13">
        <f>E11+0.8</f>
        <v>22.6</v>
      </c>
      <c r="G11" s="13">
        <f>F11+1.3</f>
        <v>23.9</v>
      </c>
      <c r="H11" s="13">
        <f>G11+1.3</f>
        <v>25.2</v>
      </c>
      <c r="I11" s="32"/>
      <c r="J11" s="39"/>
      <c r="K11" s="40"/>
      <c r="L11" s="40"/>
      <c r="M11" s="40"/>
      <c r="N11" s="40"/>
      <c r="O11" s="41"/>
    </row>
    <row r="12" s="1" customFormat="1" ht="16" customHeight="1" spans="1:15">
      <c r="A12" s="10" t="s">
        <v>60</v>
      </c>
      <c r="B12" s="13">
        <f>C12-0.7</f>
        <v>16.1</v>
      </c>
      <c r="C12" s="13">
        <f>D12-0.7</f>
        <v>16.8</v>
      </c>
      <c r="D12" s="14">
        <v>17.5</v>
      </c>
      <c r="E12" s="15">
        <f>D12+0.7</f>
        <v>18.2</v>
      </c>
      <c r="F12" s="13">
        <f>E12+0.7</f>
        <v>18.9</v>
      </c>
      <c r="G12" s="13">
        <f>F12+0.9</f>
        <v>19.8</v>
      </c>
      <c r="H12" s="13">
        <f>G12+0.9</f>
        <v>20.7</v>
      </c>
      <c r="I12" s="32"/>
      <c r="J12" s="39"/>
      <c r="K12" s="40"/>
      <c r="L12" s="40"/>
      <c r="M12" s="40"/>
      <c r="N12" s="40"/>
      <c r="O12" s="41"/>
    </row>
    <row r="13" s="1" customFormat="1" ht="16" customHeight="1" spans="1:15">
      <c r="A13" s="10" t="s">
        <v>63</v>
      </c>
      <c r="B13" s="13">
        <v>9.5</v>
      </c>
      <c r="C13" s="13">
        <v>10</v>
      </c>
      <c r="D13" s="14">
        <v>10.5</v>
      </c>
      <c r="E13" s="15">
        <v>11</v>
      </c>
      <c r="F13" s="13">
        <v>11.5</v>
      </c>
      <c r="G13" s="13">
        <v>12.2</v>
      </c>
      <c r="H13" s="13">
        <v>12.9</v>
      </c>
      <c r="I13" s="32"/>
      <c r="J13" s="39"/>
      <c r="K13" s="40"/>
      <c r="L13" s="40"/>
      <c r="M13" s="40"/>
      <c r="N13" s="40"/>
      <c r="O13" s="41"/>
    </row>
    <row r="14" s="1" customFormat="1" ht="16" customHeight="1" spans="1:15">
      <c r="A14" s="10" t="s">
        <v>66</v>
      </c>
      <c r="B14" s="13">
        <f>C14-1</f>
        <v>49</v>
      </c>
      <c r="C14" s="13">
        <f>D14-1</f>
        <v>50</v>
      </c>
      <c r="D14" s="14">
        <v>51</v>
      </c>
      <c r="E14" s="15">
        <f>D14+1</f>
        <v>52</v>
      </c>
      <c r="F14" s="13">
        <f>E14+1</f>
        <v>53</v>
      </c>
      <c r="G14" s="13">
        <f>F14+1.5</f>
        <v>54.5</v>
      </c>
      <c r="H14" s="13">
        <f>G14+1.5</f>
        <v>56</v>
      </c>
      <c r="I14" s="32"/>
      <c r="J14" s="39"/>
      <c r="K14" s="40"/>
      <c r="L14" s="40"/>
      <c r="M14" s="40"/>
      <c r="N14" s="40"/>
      <c r="O14" s="41"/>
    </row>
    <row r="15" s="1" customFormat="1" ht="16" customHeight="1" spans="1:15">
      <c r="A15" s="20" t="s">
        <v>67</v>
      </c>
      <c r="B15" s="21"/>
      <c r="C15" s="21"/>
      <c r="D15" s="22"/>
      <c r="E15" s="21"/>
      <c r="F15" s="21"/>
      <c r="G15" s="21"/>
      <c r="H15" s="23"/>
      <c r="I15" s="43"/>
      <c r="J15" s="44"/>
      <c r="K15" s="45"/>
      <c r="L15" s="45"/>
      <c r="M15" s="45"/>
      <c r="N15" s="45"/>
      <c r="O15" s="46"/>
    </row>
    <row r="16" s="1" customFormat="1" ht="16" customHeight="1" spans="1:15">
      <c r="A16" s="20"/>
      <c r="B16" s="21"/>
      <c r="C16" s="21"/>
      <c r="D16" s="22"/>
      <c r="E16" s="21"/>
      <c r="F16" s="21"/>
      <c r="G16" s="21"/>
      <c r="H16" s="23"/>
      <c r="I16" s="43"/>
      <c r="J16" s="44"/>
      <c r="K16" s="45"/>
      <c r="L16" s="45"/>
      <c r="M16" s="45"/>
      <c r="N16" s="45"/>
      <c r="O16" s="46"/>
    </row>
    <row r="17" s="1" customFormat="1" ht="16" customHeight="1" spans="1:15">
      <c r="A17" s="20"/>
      <c r="B17" s="21"/>
      <c r="C17" s="21"/>
      <c r="D17" s="22"/>
      <c r="E17" s="21"/>
      <c r="F17" s="21"/>
      <c r="G17" s="21"/>
      <c r="H17" s="23"/>
      <c r="I17" s="43"/>
      <c r="J17" s="44"/>
      <c r="K17" s="45"/>
      <c r="L17" s="45"/>
      <c r="M17" s="45"/>
      <c r="N17" s="45"/>
      <c r="O17" s="46"/>
    </row>
    <row r="18" s="1" customFormat="1" ht="16" customHeight="1" spans="1:15">
      <c r="A18" s="20"/>
      <c r="B18" s="21"/>
      <c r="C18" s="21"/>
      <c r="D18" s="22"/>
      <c r="E18" s="21"/>
      <c r="F18" s="21"/>
      <c r="G18" s="21"/>
      <c r="H18" s="23"/>
      <c r="I18" s="43"/>
      <c r="J18" s="44"/>
      <c r="K18" s="45"/>
      <c r="L18" s="45"/>
      <c r="M18" s="45"/>
      <c r="N18" s="45"/>
      <c r="O18" s="4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3"/>
      <c r="I19" s="43"/>
      <c r="J19" s="44"/>
      <c r="K19" s="45"/>
      <c r="L19" s="45"/>
      <c r="M19" s="45"/>
      <c r="N19" s="45"/>
      <c r="O19" s="46"/>
    </row>
    <row r="20" s="1" customFormat="1" ht="16" customHeight="1" spans="1:15">
      <c r="A20" s="24"/>
      <c r="B20" s="25"/>
      <c r="C20" s="25"/>
      <c r="D20" s="25"/>
      <c r="E20" s="25"/>
      <c r="F20" s="25"/>
      <c r="G20" s="25"/>
      <c r="H20" s="26"/>
      <c r="I20" s="47"/>
      <c r="J20" s="48"/>
      <c r="K20" s="49"/>
      <c r="L20" s="49"/>
      <c r="M20" s="49"/>
      <c r="N20" s="49"/>
      <c r="O20" s="50"/>
    </row>
    <row r="21" s="1" customFormat="1" ht="15" spans="1:15">
      <c r="A21" s="27" t="s">
        <v>73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="1" customFormat="1" ht="15" spans="1:15">
      <c r="A22" s="1" t="s">
        <v>74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="1" customFormat="1" ht="15" spans="1:14">
      <c r="A23" s="28"/>
      <c r="B23" s="28"/>
      <c r="C23" s="28"/>
      <c r="D23" s="28"/>
      <c r="E23" s="28"/>
      <c r="F23" s="28"/>
      <c r="G23" s="28"/>
      <c r="H23" s="28"/>
      <c r="I23" s="28"/>
      <c r="J23" s="27" t="s">
        <v>75</v>
      </c>
      <c r="K23" s="51"/>
      <c r="L23" s="27" t="s">
        <v>76</v>
      </c>
      <c r="M23" s="27"/>
      <c r="N23" s="27" t="s">
        <v>77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2024-01-10T04:57:32Z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