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6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5621" concurrentCalc="0"/>
</workbook>
</file>

<file path=xl/calcChain.xml><?xml version="1.0" encoding="utf-8"?>
<calcChain xmlns="http://schemas.openxmlformats.org/spreadsheetml/2006/main">
  <c r="H5" i="12" l="1"/>
  <c r="H4" i="12"/>
  <c r="K4" i="8"/>
  <c r="N4" i="7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<sst xmlns="http://schemas.openxmlformats.org/spreadsheetml/2006/main" count="716" uniqueCount="339">
  <si>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</si>
  <si>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</si>
  <si>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</si>
  <si>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</si>
  <si>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</si>
  <si>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</si>
  <si>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</si>
  <si>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</si>
  <si>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</si>
  <si>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</si>
  <si>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</si>
  <si>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</si>
  <si>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</si>
  <si>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</si>
  <si>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</si>
  <si>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</si>
  <si>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</si>
  <si>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</si>
  <si>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</si>
  <si>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</si>
  <si>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</si>
  <si>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</si>
  <si>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</si>
  <si>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</si>
  <si>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</si>
  <si>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</si>
  <si>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</si>
  <si>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</si>
  <si>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</si>
  <si>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</si>
  <si>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</si>
  <si>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</si>
  <si>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</si>
  <si>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</si>
  <si>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</si>
  <si>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</si>
  <si>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</si>
  <si>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</si>
  <si>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</si>
  <si>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</si>
  <si>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</si>
  <si>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</si>
  <si>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</si>
  <si>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</si>
  <si>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</si>
  <si>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</si>
  <si>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</si>
  <si>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</si>
  <si>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</si>
  <si>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</si>
  <si>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</si>
  <si>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</si>
  <si>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</si>
  <si>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</si>
  <si>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</si>
  <si>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</si>
  <si>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</si>
  <si>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</si>
  <si>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</si>
  <si>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</si>
  <si>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</si>
  <si>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</si>
  <si>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</si>
  <si>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TAMMAL91565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</si>
  <si>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</si>
  <si>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</si>
  <si>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</si>
  <si>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</si>
  <si>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</si>
  <si>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</si>
  <si>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</si>
  <si>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</si>
  <si>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</si>
  <si>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</si>
  <si>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</si>
  <si>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</si>
  <si>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</si>
  <si>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</si>
  <si>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</si>
  <si>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</si>
  <si>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</si>
  <si>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</si>
  <si>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</si>
  <si>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</si>
  <si>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</si>
  <si>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</si>
  <si>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</si>
  <si>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</si>
  <si>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</si>
  <si>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</si>
  <si>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</si>
  <si>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</si>
  <si>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</si>
  <si>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</si>
  <si>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</si>
  <si>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</si>
  <si>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</si>
  <si>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</si>
  <si>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</si>
  <si>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</si>
  <si>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</si>
  <si>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</si>
  <si>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</si>
  <si>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</si>
  <si>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</si>
  <si>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</si>
  <si>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</si>
  <si>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</si>
  <si>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</si>
  <si>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</si>
  <si>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</si>
  <si>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</si>
  <si>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</si>
  <si>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</si>
  <si>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</si>
  <si>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</si>
  <si>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</si>
  <si>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</si>
  <si>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</si>
  <si>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</si>
  <si>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</si>
  <si>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</si>
  <si>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</si>
  <si>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</si>
  <si>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</si>
  <si>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</si>
  <si>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</si>
  <si>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</si>
  <si>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</si>
  <si>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</si>
  <si>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</si>
  <si>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</si>
  <si>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</si>
  <si>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</si>
  <si>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</si>
  <si>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</si>
  <si>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</si>
  <si>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</si>
  <si>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</si>
  <si>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</si>
  <si>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</si>
  <si>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</si>
  <si>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</si>
  <si>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</si>
  <si>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</si>
  <si>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</si>
  <si>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</si>
  <si>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</si>
  <si>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</si>
  <si>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</si>
  <si>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</si>
  <si>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</si>
  <si>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</si>
  <si>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</si>
  <si>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腰围（平量）</t>
  </si>
  <si>
    <t>腰围（拉量）</t>
  </si>
  <si>
    <t>臀围</t>
  </si>
  <si>
    <t>腿围/2</t>
  </si>
  <si>
    <t>膝围/2</t>
  </si>
  <si>
    <t>脚口/2（长裤）</t>
  </si>
  <si>
    <t>前裆长 含腰</t>
  </si>
  <si>
    <t>后裆长 含腰</t>
  </si>
  <si>
    <t xml:space="preserve">     初期请洗测2-3件，有问题的另加测量数量。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</si>
  <si>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</si>
  <si>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</si>
  <si>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</si>
  <si>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</si>
  <si>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</si>
  <si>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</si>
  <si>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</si>
  <si>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</si>
  <si>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齐号3件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</si>
  <si>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</si>
  <si>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</si>
  <si>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</si>
  <si>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</si>
  <si>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</si>
  <si>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</si>
  <si>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</si>
  <si>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</si>
  <si>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</si>
  <si>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</si>
  <si>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</si>
  <si>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</si>
  <si>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</si>
  <si>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</si>
  <si>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</si>
  <si>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</si>
  <si>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</si>
  <si>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</si>
  <si>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</si>
  <si>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</si>
  <si>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</si>
  <si>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</si>
  <si>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</si>
  <si>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</si>
  <si>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</si>
  <si>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</si>
  <si>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</si>
  <si>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</si>
  <si>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</si>
  <si>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</si>
  <si>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</si>
  <si>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</si>
  <si>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</si>
  <si>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</si>
  <si>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</si>
  <si>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</si>
  <si>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</si>
  <si>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</si>
  <si>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</si>
  <si>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</si>
  <si>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</si>
  <si>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</si>
  <si>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</si>
  <si>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</si>
  <si>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</si>
  <si>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</si>
  <si>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</si>
  <si>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</si>
  <si>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</si>
  <si>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</si>
  <si>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</si>
  <si>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</si>
  <si>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</si>
  <si>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</si>
  <si>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</si>
  <si>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</si>
  <si>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</si>
  <si>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</si>
  <si>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</si>
  <si>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</si>
  <si>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</si>
  <si>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</si>
  <si>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</si>
  <si>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</si>
  <si>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</si>
  <si>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</si>
  <si>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</si>
  <si>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</si>
  <si>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</si>
  <si>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</si>
  <si>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</si>
  <si>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</si>
  <si>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</si>
  <si>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江苏南纬</t>
  </si>
  <si>
    <t>YES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</si>
  <si>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</si>
  <si>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</si>
  <si>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</si>
  <si>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</si>
  <si>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</si>
  <si>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</si>
  <si>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</si>
  <si>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</si>
  <si>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</si>
  <si>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</si>
  <si>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</si>
  <si>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</si>
  <si>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</si>
  <si>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</si>
  <si>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</si>
  <si>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</si>
  <si>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</si>
  <si>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</si>
  <si>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</si>
  <si>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</si>
  <si>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</si>
  <si>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</si>
  <si>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</si>
  <si>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</si>
  <si>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</si>
  <si>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</si>
  <si>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</si>
  <si>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</si>
  <si>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</si>
  <si>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</si>
  <si>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</si>
  <si>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</si>
  <si>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</si>
  <si>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</si>
  <si>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</si>
  <si>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</si>
  <si>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</si>
  <si>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</si>
  <si>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</si>
  <si>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</si>
  <si>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</si>
  <si>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</si>
  <si>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</si>
  <si>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</si>
  <si>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</si>
  <si>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</si>
  <si>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</si>
  <si>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</si>
  <si>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</si>
  <si>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</si>
  <si>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</si>
  <si>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</si>
  <si>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</si>
  <si>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</si>
  <si>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</si>
  <si>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</si>
  <si>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</si>
  <si>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</si>
  <si>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</si>
  <si>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</si>
  <si>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</si>
  <si>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</si>
  <si>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</si>
  <si>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</si>
  <si>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李晓龙</t>
    <phoneticPr fontId="39" type="noConversion"/>
  </si>
  <si>
    <t>通渭</t>
    <phoneticPr fontId="39" type="noConversion"/>
  </si>
  <si>
    <t>1.商标不居中，</t>
    <phoneticPr fontId="39" type="noConversion"/>
  </si>
  <si>
    <t>2.拉链起拱。</t>
    <phoneticPr fontId="39" type="noConversion"/>
  </si>
  <si>
    <t>制表时间：2024-8-10</t>
    <phoneticPr fontId="39" type="noConversion"/>
  </si>
  <si>
    <t>齐号2件</t>
    <phoneticPr fontId="39" type="noConversion"/>
  </si>
  <si>
    <t>1.腰绳左右长度不齐，</t>
    <phoneticPr fontId="39" type="noConversion"/>
  </si>
  <si>
    <t>2.脏污。</t>
    <phoneticPr fontId="39" type="noConversion"/>
  </si>
  <si>
    <t>潘金刚</t>
    <phoneticPr fontId="39" type="noConversion"/>
  </si>
  <si>
    <t>李晓龙</t>
    <phoneticPr fontId="39" type="noConversion"/>
  </si>
  <si>
    <t>1.线头，</t>
    <phoneticPr fontId="39" type="noConversion"/>
  </si>
  <si>
    <t>2.脏污1件。</t>
    <phoneticPr fontId="39" type="noConversion"/>
  </si>
  <si>
    <t>3.腰绳长短。</t>
    <phoneticPr fontId="39" type="noConversion"/>
  </si>
  <si>
    <t>潘金刚</t>
    <phoneticPr fontId="39" type="noConversion"/>
  </si>
  <si>
    <t>-0.8-0.5+0.5</t>
    <phoneticPr fontId="39" type="noConversion"/>
  </si>
  <si>
    <t>-1-0.5+1.2</t>
    <phoneticPr fontId="39" type="noConversion"/>
  </si>
  <si>
    <t>-1√-0.5</t>
    <phoneticPr fontId="39" type="noConversion"/>
  </si>
  <si>
    <t>-0.8-0.5-0.5</t>
    <phoneticPr fontId="39" type="noConversion"/>
  </si>
  <si>
    <t>-0.8√-1.2</t>
    <phoneticPr fontId="39" type="noConversion"/>
  </si>
  <si>
    <t>√√+0.5</t>
    <phoneticPr fontId="39" type="noConversion"/>
  </si>
  <si>
    <t>√+0.5√</t>
    <phoneticPr fontId="39" type="noConversion"/>
  </si>
  <si>
    <t>+0.5√√</t>
    <phoneticPr fontId="39" type="noConversion"/>
  </si>
  <si>
    <t>√√-0.5</t>
    <phoneticPr fontId="39" type="noConversion"/>
  </si>
  <si>
    <t>√√√</t>
  </si>
  <si>
    <t>√√√</t>
    <phoneticPr fontId="39" type="noConversion"/>
  </si>
  <si>
    <t>√√+1</t>
    <phoneticPr fontId="39" type="noConversion"/>
  </si>
  <si>
    <t>验货时间：2024-9-15</t>
    <phoneticPr fontId="39" type="noConversion"/>
  </si>
  <si>
    <t>TAMMAL91565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</si>
</sst>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1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6" fillId="0" borderId="0">
      <alignment horizontal="center"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/>
    <xf numFmtId="0" fontId="35" fillId="0" borderId="0">
      <alignment vertical="center"/>
    </xf>
    <xf numFmtId="0" fontId="35" fillId="0" borderId="0"/>
    <xf numFmtId="0" fontId="37" fillId="0" borderId="0">
      <alignment vertical="center"/>
    </xf>
    <xf numFmtId="0" fontId="36" fillId="0" borderId="0">
      <alignment horizontal="center" vertical="center"/>
    </xf>
    <xf numFmtId="0" fontId="38" fillId="0" borderId="0">
      <alignment horizontal="center" vertical="center"/>
    </xf>
    <xf numFmtId="0" fontId="17" fillId="0" borderId="0"/>
    <xf numFmtId="0" fontId="36" fillId="0" borderId="0">
      <alignment horizontal="center" vertical="center"/>
    </xf>
    <xf numFmtId="0" fontId="37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7" xfId="1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Fill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Fill="1" applyBorder="1" applyAlignment="1">
      <alignment horizontal="center" vertical="center" wrapText="1"/>
    </xf>
    <xf numFmtId="0" fontId="5" fillId="0" borderId="18" xfId="11" applyFont="1" applyFill="1" applyBorder="1" applyAlignment="1">
      <alignment horizontal="center" vertical="center" wrapText="1"/>
    </xf>
    <xf numFmtId="0" fontId="5" fillId="0" borderId="19" xfId="11" applyFont="1" applyFill="1" applyBorder="1" applyAlignment="1">
      <alignment horizontal="center" vertical="center" wrapText="1"/>
    </xf>
    <xf numFmtId="0" fontId="7" fillId="0" borderId="2" xfId="13" applyFont="1" applyFill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7" fillId="0" borderId="12" xfId="13" applyFont="1" applyFill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 applyAlignment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2" xfId="12" applyFont="1" applyFill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6" fillId="0" borderId="4" xfId="14" applyFont="1" applyBorder="1" applyAlignment="1">
      <alignment horizontal="left" vertical="center"/>
    </xf>
    <xf numFmtId="0" fontId="16" fillId="0" borderId="2" xfId="14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8" xfId="14" applyFont="1" applyBorder="1" applyAlignment="1">
      <alignment horizontal="center" vertical="center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left" vertical="center"/>
    </xf>
    <xf numFmtId="0" fontId="17" fillId="0" borderId="0" xfId="5" applyFill="1" applyBorder="1" applyAlignment="1">
      <alignment horizontal="left" vertical="center"/>
    </xf>
    <xf numFmtId="0" fontId="17" fillId="0" borderId="0" xfId="5" applyFont="1" applyFill="1" applyAlignment="1">
      <alignment horizontal="left" vertical="center"/>
    </xf>
    <xf numFmtId="0" fontId="17" fillId="0" borderId="0" xfId="5" applyFill="1" applyAlignment="1">
      <alignment horizontal="left" vertical="center"/>
    </xf>
    <xf numFmtId="0" fontId="19" fillId="0" borderId="26" xfId="5" applyFont="1" applyFill="1" applyBorder="1" applyAlignment="1">
      <alignment horizontal="left" vertical="center"/>
    </xf>
    <xf numFmtId="0" fontId="19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vertical="center"/>
    </xf>
    <xf numFmtId="0" fontId="19" fillId="0" borderId="27" xfId="5" applyFont="1" applyFill="1" applyBorder="1" applyAlignment="1">
      <alignment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19" fillId="0" borderId="30" xfId="5" applyFont="1" applyFill="1" applyBorder="1" applyAlignment="1">
      <alignment vertical="center"/>
    </xf>
    <xf numFmtId="0" fontId="19" fillId="0" borderId="28" xfId="5" applyFont="1" applyFill="1" applyBorder="1" applyAlignment="1">
      <alignment vertical="center"/>
    </xf>
    <xf numFmtId="0" fontId="19" fillId="0" borderId="30" xfId="5" applyFont="1" applyFill="1" applyBorder="1" applyAlignment="1">
      <alignment horizontal="left" vertical="center"/>
    </xf>
    <xf numFmtId="0" fontId="20" fillId="0" borderId="28" xfId="5" applyFont="1" applyFill="1" applyBorder="1" applyAlignment="1">
      <alignment horizontal="right" vertical="center"/>
    </xf>
    <xf numFmtId="0" fontId="19" fillId="0" borderId="28" xfId="5" applyFont="1" applyFill="1" applyBorder="1" applyAlignment="1">
      <alignment horizontal="left" vertical="center"/>
    </xf>
    <xf numFmtId="0" fontId="19" fillId="0" borderId="33" xfId="5" applyFont="1" applyFill="1" applyBorder="1" applyAlignment="1">
      <alignment vertical="center"/>
    </xf>
    <xf numFmtId="0" fontId="19" fillId="0" borderId="34" xfId="5" applyFont="1" applyFill="1" applyBorder="1" applyAlignment="1">
      <alignment vertical="center"/>
    </xf>
    <xf numFmtId="0" fontId="21" fillId="0" borderId="34" xfId="5" applyFont="1" applyFill="1" applyBorder="1" applyAlignment="1">
      <alignment vertical="center"/>
    </xf>
    <xf numFmtId="0" fontId="21" fillId="0" borderId="34" xfId="5" applyFont="1" applyFill="1" applyBorder="1" applyAlignment="1">
      <alignment horizontal="left" vertical="center"/>
    </xf>
    <xf numFmtId="0" fontId="19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0" fontId="19" fillId="0" borderId="26" xfId="5" applyFont="1" applyFill="1" applyBorder="1" applyAlignment="1">
      <alignment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vertical="center"/>
    </xf>
    <xf numFmtId="0" fontId="21" fillId="0" borderId="0" xfId="5" applyFont="1" applyFill="1" applyBorder="1" applyAlignment="1">
      <alignment horizontal="left" vertical="center"/>
    </xf>
    <xf numFmtId="0" fontId="19" fillId="0" borderId="27" xfId="5" applyFont="1" applyFill="1" applyBorder="1" applyAlignment="1">
      <alignment horizontal="left" vertical="center"/>
    </xf>
    <xf numFmtId="0" fontId="19" fillId="0" borderId="33" xfId="5" applyFont="1" applyFill="1" applyBorder="1" applyAlignment="1">
      <alignment horizontal="left" vertical="center"/>
    </xf>
    <xf numFmtId="58" fontId="21" fillId="0" borderId="34" xfId="5" applyNumberFormat="1" applyFont="1" applyFill="1" applyBorder="1" applyAlignment="1">
      <alignment vertical="center"/>
    </xf>
    <xf numFmtId="0" fontId="21" fillId="0" borderId="29" xfId="5" applyFont="1" applyFill="1" applyBorder="1" applyAlignment="1">
      <alignment horizontal="left" vertical="center"/>
    </xf>
    <xf numFmtId="0" fontId="21" fillId="0" borderId="45" xfId="5" applyFont="1" applyFill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2" fillId="0" borderId="30" xfId="5" applyFont="1" applyBorder="1" applyAlignment="1">
      <alignment vertical="center"/>
    </xf>
    <xf numFmtId="0" fontId="20" fillId="0" borderId="28" xfId="5" applyFont="1" applyBorder="1" applyAlignment="1">
      <alignment vertical="center"/>
    </xf>
    <xf numFmtId="0" fontId="20" fillId="0" borderId="29" xfId="5" applyFont="1" applyBorder="1" applyAlignment="1">
      <alignment vertical="center"/>
    </xf>
    <xf numFmtId="0" fontId="22" fillId="0" borderId="28" xfId="5" applyFont="1" applyBorder="1" applyAlignment="1">
      <alignment vertical="center"/>
    </xf>
    <xf numFmtId="0" fontId="22" fillId="0" borderId="30" xfId="5" applyFont="1" applyBorder="1" applyAlignment="1">
      <alignment horizontal="center" vertical="center"/>
    </xf>
    <xf numFmtId="0" fontId="17" fillId="0" borderId="28" xfId="5" applyFont="1" applyBorder="1" applyAlignment="1">
      <alignment vertical="center"/>
    </xf>
    <xf numFmtId="0" fontId="20" fillId="0" borderId="30" xfId="5" applyFont="1" applyBorder="1" applyAlignment="1">
      <alignment horizontal="left" vertical="center"/>
    </xf>
    <xf numFmtId="0" fontId="25" fillId="0" borderId="33" xfId="5" applyFont="1" applyBorder="1" applyAlignment="1">
      <alignment vertical="center"/>
    </xf>
    <xf numFmtId="0" fontId="22" fillId="0" borderId="26" xfId="5" applyFont="1" applyBorder="1" applyAlignment="1">
      <alignment vertical="center"/>
    </xf>
    <xf numFmtId="0" fontId="17" fillId="0" borderId="27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17" fillId="0" borderId="27" xfId="5" applyFont="1" applyBorder="1" applyAlignment="1">
      <alignment vertical="center"/>
    </xf>
    <xf numFmtId="0" fontId="22" fillId="0" borderId="27" xfId="5" applyFont="1" applyBorder="1" applyAlignment="1">
      <alignment vertical="center"/>
    </xf>
    <xf numFmtId="0" fontId="17" fillId="0" borderId="28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2" fillId="0" borderId="28" xfId="5" applyFont="1" applyBorder="1" applyAlignment="1">
      <alignment horizontal="center" vertical="center"/>
    </xf>
    <xf numFmtId="0" fontId="23" fillId="0" borderId="50" xfId="5" applyFont="1" applyBorder="1" applyAlignment="1">
      <alignment vertical="center"/>
    </xf>
    <xf numFmtId="0" fontId="23" fillId="0" borderId="51" xfId="5" applyFont="1" applyBorder="1" applyAlignment="1">
      <alignment vertical="center"/>
    </xf>
    <xf numFmtId="0" fontId="20" fillId="0" borderId="51" xfId="5" applyFont="1" applyBorder="1" applyAlignment="1">
      <alignment vertical="center"/>
    </xf>
    <xf numFmtId="58" fontId="17" fillId="0" borderId="51" xfId="5" applyNumberFormat="1" applyFont="1" applyBorder="1" applyAlignment="1">
      <alignment vertical="center"/>
    </xf>
    <xf numFmtId="58" fontId="23" fillId="0" borderId="51" xfId="5" applyNumberFormat="1" applyFont="1" applyBorder="1" applyAlignment="1">
      <alignment vertical="center"/>
    </xf>
    <xf numFmtId="0" fontId="20" fillId="0" borderId="44" xfId="5" applyFont="1" applyBorder="1" applyAlignment="1">
      <alignment horizontal="left" vertical="center"/>
    </xf>
    <xf numFmtId="0" fontId="20" fillId="0" borderId="45" xfId="5" applyFont="1" applyBorder="1" applyAlignment="1">
      <alignment horizontal="left" vertical="center"/>
    </xf>
    <xf numFmtId="0" fontId="19" fillId="0" borderId="29" xfId="5" applyFont="1" applyBorder="1" applyAlignment="1">
      <alignment horizontal="left" vertical="center"/>
    </xf>
    <xf numFmtId="0" fontId="13" fillId="4" borderId="0" xfId="6" applyFont="1" applyFill="1"/>
    <xf numFmtId="0" fontId="0" fillId="4" borderId="0" xfId="7" applyFont="1" applyFill="1">
      <alignment vertical="center"/>
    </xf>
    <xf numFmtId="0" fontId="12" fillId="4" borderId="2" xfId="6" applyFont="1" applyFill="1" applyBorder="1" applyAlignment="1" applyProtection="1">
      <alignment horizontal="center" vertical="center"/>
    </xf>
    <xf numFmtId="176" fontId="26" fillId="0" borderId="2" xfId="5" applyNumberFormat="1" applyFont="1" applyFill="1" applyBorder="1" applyAlignment="1">
      <alignment horizontal="center"/>
    </xf>
    <xf numFmtId="49" fontId="12" fillId="4" borderId="2" xfId="7" applyNumberFormat="1" applyFont="1" applyFill="1" applyBorder="1" applyAlignment="1">
      <alignment horizontal="center" vertical="center"/>
    </xf>
    <xf numFmtId="14" fontId="13" fillId="4" borderId="0" xfId="6" applyNumberFormat="1" applyFont="1" applyFill="1"/>
    <xf numFmtId="0" fontId="17" fillId="0" borderId="0" xfId="5" applyFont="1" applyBorder="1" applyAlignment="1">
      <alignment horizontal="left" vertical="center"/>
    </xf>
    <xf numFmtId="0" fontId="22" fillId="0" borderId="53" xfId="5" applyFont="1" applyBorder="1" applyAlignment="1">
      <alignment vertical="center"/>
    </xf>
    <xf numFmtId="0" fontId="17" fillId="0" borderId="54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17" fillId="0" borderId="54" xfId="5" applyFont="1" applyBorder="1" applyAlignment="1">
      <alignment vertical="center"/>
    </xf>
    <xf numFmtId="0" fontId="22" fillId="0" borderId="54" xfId="5" applyFont="1" applyBorder="1" applyAlignment="1">
      <alignment vertical="center"/>
    </xf>
    <xf numFmtId="0" fontId="22" fillId="0" borderId="53" xfId="5" applyFont="1" applyBorder="1" applyAlignment="1">
      <alignment horizontal="center" vertical="center"/>
    </xf>
    <xf numFmtId="0" fontId="20" fillId="0" borderId="54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17" fillId="0" borderId="54" xfId="5" applyFont="1" applyBorder="1" applyAlignment="1">
      <alignment horizontal="center" vertical="center"/>
    </xf>
    <xf numFmtId="0" fontId="20" fillId="0" borderId="28" xfId="5" applyFont="1" applyBorder="1" applyAlignment="1">
      <alignment horizontal="center" vertical="center"/>
    </xf>
    <xf numFmtId="0" fontId="17" fillId="0" borderId="28" xfId="5" applyFont="1" applyBorder="1" applyAlignment="1">
      <alignment horizontal="center" vertical="center"/>
    </xf>
    <xf numFmtId="0" fontId="28" fillId="0" borderId="60" xfId="5" applyFont="1" applyBorder="1" applyAlignment="1">
      <alignment horizontal="left" vertical="center" wrapText="1"/>
    </xf>
    <xf numFmtId="9" fontId="20" fillId="0" borderId="28" xfId="5" applyNumberFormat="1" applyFont="1" applyBorder="1" applyAlignment="1">
      <alignment horizontal="center" vertical="center"/>
    </xf>
    <xf numFmtId="0" fontId="23" fillId="0" borderId="48" xfId="5" applyFont="1" applyBorder="1" applyAlignment="1">
      <alignment vertical="center"/>
    </xf>
    <xf numFmtId="0" fontId="23" fillId="0" borderId="49" xfId="5" applyFont="1" applyBorder="1" applyAlignment="1">
      <alignment vertical="center"/>
    </xf>
    <xf numFmtId="0" fontId="20" fillId="0" borderId="64" xfId="5" applyFont="1" applyBorder="1" applyAlignment="1">
      <alignment vertical="center"/>
    </xf>
    <xf numFmtId="0" fontId="23" fillId="0" borderId="64" xfId="5" applyFont="1" applyBorder="1" applyAlignment="1">
      <alignment vertical="center"/>
    </xf>
    <xf numFmtId="58" fontId="17" fillId="0" borderId="49" xfId="5" applyNumberFormat="1" applyFont="1" applyBorder="1" applyAlignment="1">
      <alignment vertical="center"/>
    </xf>
    <xf numFmtId="0" fontId="17" fillId="0" borderId="64" xfId="5" applyFont="1" applyBorder="1" applyAlignment="1">
      <alignment vertical="center"/>
    </xf>
    <xf numFmtId="0" fontId="20" fillId="0" borderId="58" xfId="5" applyFont="1" applyBorder="1" applyAlignment="1">
      <alignment horizontal="left" vertical="center"/>
    </xf>
    <xf numFmtId="0" fontId="22" fillId="0" borderId="0" xfId="5" applyFont="1" applyBorder="1" applyAlignment="1">
      <alignment vertical="center"/>
    </xf>
    <xf numFmtId="0" fontId="29" fillId="0" borderId="29" xfId="5" applyFont="1" applyBorder="1" applyAlignment="1">
      <alignment horizontal="left" vertical="center" wrapText="1"/>
    </xf>
    <xf numFmtId="0" fontId="29" fillId="0" borderId="29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31" fillId="0" borderId="70" xfId="0" applyFont="1" applyBorder="1"/>
    <xf numFmtId="0" fontId="31" fillId="0" borderId="2" xfId="0" applyFont="1" applyBorder="1"/>
    <xf numFmtId="0" fontId="31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31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12" xfId="11" quotePrefix="1" applyFont="1" applyFill="1" applyBorder="1" applyAlignment="1">
      <alignment horizontal="center" vertical="center" wrapText="1"/>
    </xf>
    <xf numFmtId="0" fontId="7" fillId="0" borderId="13" xfId="1" quotePrefix="1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/>
    </xf>
    <xf numFmtId="0" fontId="5" fillId="0" borderId="5" xfId="11" quotePrefix="1" applyFont="1" applyFill="1" applyBorder="1" applyAlignment="1">
      <alignment horizontal="center" vertical="center" wrapText="1"/>
    </xf>
    <xf numFmtId="0" fontId="5" fillId="0" borderId="16" xfId="11" quotePrefix="1" applyFont="1" applyFill="1" applyBorder="1" applyAlignment="1">
      <alignment horizontal="center" vertical="center" wrapText="1"/>
    </xf>
    <xf numFmtId="0" fontId="7" fillId="0" borderId="17" xfId="1" quotePrefix="1" applyFont="1" applyFill="1" applyBorder="1" applyAlignment="1">
      <alignment horizontal="center" vertical="center" wrapText="1"/>
    </xf>
    <xf numFmtId="0" fontId="0" fillId="0" borderId="3" xfId="0" quotePrefix="1" applyFont="1" applyFill="1" applyBorder="1" applyAlignment="1">
      <alignment horizontal="center"/>
    </xf>
    <xf numFmtId="0" fontId="5" fillId="0" borderId="6" xfId="11" quotePrefix="1" applyFont="1" applyFill="1" applyBorder="1" applyAlignment="1">
      <alignment horizontal="center" vertical="center" wrapText="1"/>
    </xf>
    <xf numFmtId="0" fontId="5" fillId="0" borderId="11" xfId="11" quotePrefix="1" applyFont="1" applyFill="1" applyBorder="1" applyAlignment="1">
      <alignment horizontal="center" vertical="center" wrapText="1"/>
    </xf>
    <xf numFmtId="0" fontId="7" fillId="0" borderId="5" xfId="1" quotePrefix="1" applyFont="1" applyFill="1" applyBorder="1" applyAlignment="1">
      <alignment horizontal="center" vertical="center" wrapText="1"/>
    </xf>
    <xf numFmtId="0" fontId="5" fillId="0" borderId="13" xfId="11" quotePrefix="1" applyFont="1" applyFill="1" applyBorder="1" applyAlignment="1">
      <alignment horizontal="center" vertical="center" wrapText="1"/>
    </xf>
    <xf numFmtId="0" fontId="6" fillId="3" borderId="2" xfId="11" quotePrefix="1" applyFont="1" applyFill="1" applyBorder="1" applyAlignment="1">
      <alignment horizontal="center" vertical="center"/>
    </xf>
    <xf numFmtId="0" fontId="7" fillId="0" borderId="6" xfId="1" quotePrefix="1" applyFont="1" applyFill="1" applyBorder="1" applyAlignment="1">
      <alignment horizontal="center" vertical="center" wrapText="1"/>
    </xf>
    <xf numFmtId="49" fontId="40" fillId="0" borderId="2" xfId="9" applyNumberFormat="1" applyFont="1" applyFill="1" applyBorder="1" applyAlignment="1">
      <alignment horizontal="center"/>
    </xf>
    <xf numFmtId="0" fontId="30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6" borderId="8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23" fillId="0" borderId="39" xfId="5" applyFont="1" applyFill="1" applyBorder="1" applyAlignment="1">
      <alignment horizontal="left" vertical="center"/>
    </xf>
    <xf numFmtId="0" fontId="20" fillId="0" borderId="59" xfId="5" applyFont="1" applyFill="1" applyBorder="1" applyAlignment="1">
      <alignment horizontal="left" vertical="center"/>
    </xf>
    <xf numFmtId="0" fontId="20" fillId="0" borderId="39" xfId="5" applyFont="1" applyFill="1" applyBorder="1" applyAlignment="1">
      <alignment horizontal="left" vertical="center"/>
    </xf>
    <xf numFmtId="0" fontId="20" fillId="0" borderId="65" xfId="5" applyFont="1" applyFill="1" applyBorder="1" applyAlignment="1">
      <alignment horizontal="left" vertical="center"/>
    </xf>
    <xf numFmtId="0" fontId="26" fillId="0" borderId="51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3" fillId="0" borderId="67" xfId="5" applyFont="1" applyBorder="1" applyAlignment="1">
      <alignment horizontal="center" vertical="center"/>
    </xf>
    <xf numFmtId="0" fontId="20" fillId="0" borderId="64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20" fillId="0" borderId="62" xfId="5" applyFont="1" applyFill="1" applyBorder="1" applyAlignment="1">
      <alignment horizontal="left" vertical="center"/>
    </xf>
    <xf numFmtId="0" fontId="20" fillId="0" borderId="63" xfId="5" applyFont="1" applyFill="1" applyBorder="1" applyAlignment="1">
      <alignment horizontal="left" vertical="center"/>
    </xf>
    <xf numFmtId="0" fontId="20" fillId="0" borderId="66" xfId="5" applyFont="1" applyFill="1" applyBorder="1" applyAlignment="1">
      <alignment horizontal="left" vertical="center"/>
    </xf>
    <xf numFmtId="0" fontId="20" fillId="0" borderId="38" xfId="5" applyFont="1" applyFill="1" applyBorder="1" applyAlignment="1">
      <alignment horizontal="left" vertical="center"/>
    </xf>
    <xf numFmtId="0" fontId="20" fillId="0" borderId="37" xfId="5" applyFont="1" applyFill="1" applyBorder="1" applyAlignment="1">
      <alignment horizontal="left" vertical="center"/>
    </xf>
    <xf numFmtId="0" fontId="20" fillId="0" borderId="32" xfId="5" applyFont="1" applyFill="1" applyBorder="1" applyAlignment="1">
      <alignment horizontal="left" vertical="center"/>
    </xf>
    <xf numFmtId="0" fontId="22" fillId="0" borderId="41" xfId="5" applyFont="1" applyFill="1" applyBorder="1" applyAlignment="1">
      <alignment horizontal="left" vertical="center"/>
    </xf>
    <xf numFmtId="0" fontId="22" fillId="0" borderId="42" xfId="5" applyFont="1" applyFill="1" applyBorder="1" applyAlignment="1">
      <alignment horizontal="left" vertical="center"/>
    </xf>
    <xf numFmtId="0" fontId="22" fillId="0" borderId="47" xfId="5" applyFont="1" applyFill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3" fillId="0" borderId="57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0" fontId="19" fillId="0" borderId="53" xfId="5" applyFont="1" applyFill="1" applyBorder="1" applyAlignment="1">
      <alignment horizontal="left" vertical="center"/>
    </xf>
    <xf numFmtId="0" fontId="19" fillId="0" borderId="54" xfId="5" applyFont="1" applyFill="1" applyBorder="1" applyAlignment="1">
      <alignment horizontal="left" vertical="center"/>
    </xf>
    <xf numFmtId="0" fontId="19" fillId="0" borderId="58" xfId="5" applyFont="1" applyFill="1" applyBorder="1" applyAlignment="1">
      <alignment horizontal="left" vertical="center"/>
    </xf>
    <xf numFmtId="0" fontId="19" fillId="0" borderId="30" xfId="5" applyFont="1" applyFill="1" applyBorder="1" applyAlignment="1">
      <alignment horizontal="left" vertical="center"/>
    </xf>
    <xf numFmtId="0" fontId="19" fillId="0" borderId="28" xfId="5" applyFont="1" applyFill="1" applyBorder="1" applyAlignment="1">
      <alignment horizontal="left" vertical="center"/>
    </xf>
    <xf numFmtId="0" fontId="19" fillId="0" borderId="61" xfId="5" applyFont="1" applyFill="1" applyBorder="1" applyAlignment="1">
      <alignment horizontal="left" vertical="center"/>
    </xf>
    <xf numFmtId="0" fontId="19" fillId="0" borderId="42" xfId="5" applyFont="1" applyFill="1" applyBorder="1" applyAlignment="1">
      <alignment horizontal="left" vertical="center"/>
    </xf>
    <xf numFmtId="0" fontId="19" fillId="0" borderId="47" xfId="5" applyFont="1" applyFill="1" applyBorder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22" fillId="0" borderId="54" xfId="5" applyFont="1" applyBorder="1" applyAlignment="1">
      <alignment horizontal="left" vertical="center"/>
    </xf>
    <xf numFmtId="0" fontId="22" fillId="0" borderId="58" xfId="5" applyFont="1" applyBorder="1" applyAlignment="1">
      <alignment horizontal="left" vertical="center"/>
    </xf>
    <xf numFmtId="9" fontId="20" fillId="0" borderId="40" xfId="5" applyNumberFormat="1" applyFont="1" applyBorder="1" applyAlignment="1">
      <alignment horizontal="left" vertical="center"/>
    </xf>
    <xf numFmtId="9" fontId="20" fillId="0" borderId="36" xfId="5" applyNumberFormat="1" applyFont="1" applyBorder="1" applyAlignment="1">
      <alignment horizontal="left" vertical="center"/>
    </xf>
    <xf numFmtId="9" fontId="20" fillId="0" borderId="46" xfId="5" applyNumberFormat="1" applyFont="1" applyBorder="1" applyAlignment="1">
      <alignment horizontal="left" vertical="center"/>
    </xf>
    <xf numFmtId="9" fontId="20" fillId="0" borderId="41" xfId="5" applyNumberFormat="1" applyFont="1" applyBorder="1" applyAlignment="1">
      <alignment horizontal="left" vertical="center"/>
    </xf>
    <xf numFmtId="9" fontId="20" fillId="0" borderId="42" xfId="5" applyNumberFormat="1" applyFont="1" applyBorder="1" applyAlignment="1">
      <alignment horizontal="left" vertical="center"/>
    </xf>
    <xf numFmtId="9" fontId="20" fillId="0" borderId="47" xfId="5" applyNumberFormat="1" applyFont="1" applyBorder="1" applyAlignment="1">
      <alignment horizontal="left" vertical="center"/>
    </xf>
    <xf numFmtId="0" fontId="22" fillId="0" borderId="59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65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 wrapText="1"/>
    </xf>
    <xf numFmtId="0" fontId="22" fillId="0" borderId="42" xfId="5" applyFont="1" applyBorder="1" applyAlignment="1">
      <alignment horizontal="left" vertical="center" wrapText="1"/>
    </xf>
    <xf numFmtId="0" fontId="22" fillId="0" borderId="47" xfId="5" applyFont="1" applyBorder="1" applyAlignment="1">
      <alignment horizontal="left" vertical="center" wrapText="1"/>
    </xf>
    <xf numFmtId="0" fontId="20" fillId="0" borderId="31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14" fontId="20" fillId="0" borderId="28" xfId="5" applyNumberFormat="1" applyFont="1" applyBorder="1" applyAlignment="1">
      <alignment horizontal="center" vertical="center"/>
    </xf>
    <xf numFmtId="14" fontId="20" fillId="0" borderId="29" xfId="5" applyNumberFormat="1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0" fillId="0" borderId="34" xfId="5" applyFont="1" applyBorder="1" applyAlignment="1">
      <alignment horizontal="center" vertical="center"/>
    </xf>
    <xf numFmtId="0" fontId="20" fillId="0" borderId="45" xfId="5" applyFont="1" applyBorder="1" applyAlignment="1">
      <alignment horizontal="center" vertical="center"/>
    </xf>
    <xf numFmtId="14" fontId="20" fillId="0" borderId="34" xfId="5" applyNumberFormat="1" applyFont="1" applyBorder="1" applyAlignment="1">
      <alignment horizontal="center" vertical="center"/>
    </xf>
    <xf numFmtId="14" fontId="20" fillId="0" borderId="45" xfId="5" applyNumberFormat="1" applyFont="1" applyBorder="1" applyAlignment="1">
      <alignment horizontal="center"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top"/>
    </xf>
    <xf numFmtId="0" fontId="20" fillId="0" borderId="49" xfId="5" applyFont="1" applyBorder="1" applyAlignment="1">
      <alignment horizontal="center" vertical="center"/>
    </xf>
    <xf numFmtId="0" fontId="23" fillId="0" borderId="49" xfId="5" applyFont="1" applyBorder="1" applyAlignment="1">
      <alignment horizontal="center" vertical="center"/>
    </xf>
    <xf numFmtId="0" fontId="17" fillId="0" borderId="49" xfId="5" applyFont="1" applyBorder="1" applyAlignment="1">
      <alignment horizontal="center" vertical="center"/>
    </xf>
    <xf numFmtId="0" fontId="17" fillId="0" borderId="55" xfId="5" applyFont="1" applyBorder="1" applyAlignment="1">
      <alignment horizontal="center" vertical="center"/>
    </xf>
    <xf numFmtId="0" fontId="23" fillId="0" borderId="52" xfId="5" applyFont="1" applyFill="1" applyBorder="1" applyAlignment="1">
      <alignment horizontal="left" vertical="center"/>
    </xf>
    <xf numFmtId="0" fontId="23" fillId="0" borderId="51" xfId="5" applyFont="1" applyFill="1" applyBorder="1" applyAlignment="1">
      <alignment horizontal="left" vertical="center"/>
    </xf>
    <xf numFmtId="0" fontId="23" fillId="0" borderId="57" xfId="5" applyFont="1" applyFill="1" applyBorder="1" applyAlignment="1">
      <alignment horizontal="left" vertical="center"/>
    </xf>
    <xf numFmtId="0" fontId="23" fillId="0" borderId="53" xfId="5" applyFont="1" applyFill="1" applyBorder="1" applyAlignment="1">
      <alignment horizontal="center" vertical="center"/>
    </xf>
    <xf numFmtId="0" fontId="23" fillId="0" borderId="54" xfId="5" applyFont="1" applyFill="1" applyBorder="1" applyAlignment="1">
      <alignment horizontal="center" vertical="center"/>
    </xf>
    <xf numFmtId="0" fontId="23" fillId="0" borderId="58" xfId="5" applyFont="1" applyFill="1" applyBorder="1" applyAlignment="1">
      <alignment horizontal="center" vertical="center"/>
    </xf>
    <xf numFmtId="0" fontId="23" fillId="0" borderId="33" xfId="5" applyFont="1" applyFill="1" applyBorder="1" applyAlignment="1">
      <alignment horizontal="center" vertical="center"/>
    </xf>
    <xf numFmtId="0" fontId="23" fillId="0" borderId="34" xfId="5" applyFont="1" applyFill="1" applyBorder="1" applyAlignment="1">
      <alignment horizontal="center" vertical="center"/>
    </xf>
    <xf numFmtId="0" fontId="23" fillId="0" borderId="45" xfId="5" applyFont="1" applyFill="1" applyBorder="1" applyAlignment="1">
      <alignment horizontal="center" vertical="center"/>
    </xf>
    <xf numFmtId="0" fontId="20" fillId="0" borderId="51" xfId="5" applyFont="1" applyBorder="1" applyAlignment="1">
      <alignment horizontal="center" vertical="center"/>
    </xf>
    <xf numFmtId="0" fontId="23" fillId="0" borderId="51" xfId="5" applyFont="1" applyBorder="1" applyAlignment="1">
      <alignment horizontal="center" vertical="center"/>
    </xf>
    <xf numFmtId="0" fontId="17" fillId="0" borderId="51" xfId="5" applyFont="1" applyBorder="1" applyAlignment="1">
      <alignment horizontal="center" vertical="center"/>
    </xf>
    <xf numFmtId="0" fontId="17" fillId="0" borderId="56" xfId="5" applyFont="1" applyBorder="1" applyAlignment="1">
      <alignment horizontal="center" vertical="center"/>
    </xf>
    <xf numFmtId="0" fontId="23" fillId="0" borderId="0" xfId="5" applyFont="1" applyFill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3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0" fillId="0" borderId="56" xfId="5" applyFont="1" applyBorder="1" applyAlignment="1">
      <alignment horizontal="center" vertical="center"/>
    </xf>
    <xf numFmtId="0" fontId="19" fillId="0" borderId="28" xfId="5" applyFont="1" applyBorder="1" applyAlignment="1">
      <alignment horizontal="left" vertical="center"/>
    </xf>
    <xf numFmtId="0" fontId="19" fillId="0" borderId="29" xfId="5" applyFont="1" applyBorder="1" applyAlignment="1">
      <alignment horizontal="left" vertical="center"/>
    </xf>
    <xf numFmtId="0" fontId="20" fillId="0" borderId="40" xfId="5" applyFont="1" applyFill="1" applyBorder="1" applyAlignment="1">
      <alignment horizontal="left" vertical="center"/>
    </xf>
    <xf numFmtId="0" fontId="20" fillId="0" borderId="36" xfId="5" applyFont="1" applyFill="1" applyBorder="1" applyAlignment="1">
      <alignment horizontal="left" vertical="center"/>
    </xf>
    <xf numFmtId="0" fontId="20" fillId="0" borderId="46" xfId="5" applyFont="1" applyFill="1" applyBorder="1" applyAlignment="1">
      <alignment horizontal="left" vertical="center"/>
    </xf>
    <xf numFmtId="0" fontId="19" fillId="0" borderId="28" xfId="5" applyFont="1" applyFill="1" applyBorder="1" applyAlignment="1">
      <alignment horizontal="center" vertical="center"/>
    </xf>
    <xf numFmtId="0" fontId="19" fillId="0" borderId="29" xfId="5" applyFont="1" applyFill="1" applyBorder="1" applyAlignment="1">
      <alignment horizontal="center" vertical="center"/>
    </xf>
    <xf numFmtId="0" fontId="22" fillId="0" borderId="30" xfId="5" applyFont="1" applyFill="1" applyBorder="1" applyAlignment="1">
      <alignment horizontal="left" vertical="center"/>
    </xf>
    <xf numFmtId="0" fontId="20" fillId="0" borderId="28" xfId="5" applyFont="1" applyFill="1" applyBorder="1" applyAlignment="1">
      <alignment horizontal="left" vertical="center"/>
    </xf>
    <xf numFmtId="0" fontId="20" fillId="0" borderId="29" xfId="5" applyFont="1" applyFill="1" applyBorder="1" applyAlignment="1">
      <alignment horizontal="left" vertical="center"/>
    </xf>
    <xf numFmtId="0" fontId="23" fillId="0" borderId="0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0" fontId="20" fillId="0" borderId="34" xfId="5" applyFont="1" applyBorder="1" applyAlignment="1">
      <alignment horizontal="left" vertical="center"/>
    </xf>
    <xf numFmtId="0" fontId="20" fillId="0" borderId="45" xfId="5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9" fillId="0" borderId="26" xfId="5" applyFont="1" applyFill="1" applyBorder="1" applyAlignment="1">
      <alignment horizontal="left" vertical="center"/>
    </xf>
    <xf numFmtId="0" fontId="19" fillId="0" borderId="27" xfId="5" applyFont="1" applyFill="1" applyBorder="1" applyAlignment="1">
      <alignment horizontal="left" vertical="center"/>
    </xf>
    <xf numFmtId="0" fontId="19" fillId="0" borderId="44" xfId="5" applyFont="1" applyFill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19" fillId="0" borderId="44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19" fillId="0" borderId="31" xfId="5" applyFont="1" applyBorder="1" applyAlignment="1">
      <alignment horizontal="left" vertical="center"/>
    </xf>
    <xf numFmtId="0" fontId="19" fillId="0" borderId="37" xfId="5" applyFont="1" applyBorder="1" applyAlignment="1">
      <alignment horizontal="left" vertical="center"/>
    </xf>
    <xf numFmtId="0" fontId="19" fillId="0" borderId="32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2" fillId="0" borderId="30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top"/>
    </xf>
    <xf numFmtId="0" fontId="19" fillId="0" borderId="29" xfId="5" applyFont="1" applyFill="1" applyBorder="1" applyAlignment="1">
      <alignment horizontal="left" vertical="center"/>
    </xf>
    <xf numFmtId="0" fontId="21" fillId="0" borderId="34" xfId="5" applyFont="1" applyFill="1" applyBorder="1" applyAlignment="1">
      <alignment horizontal="center" vertical="center"/>
    </xf>
    <xf numFmtId="0" fontId="19" fillId="0" borderId="34" xfId="5" applyFont="1" applyFill="1" applyBorder="1" applyAlignment="1">
      <alignment horizontal="center" vertical="center"/>
    </xf>
    <xf numFmtId="0" fontId="21" fillId="0" borderId="45" xfId="5" applyFont="1" applyFill="1" applyBorder="1" applyAlignment="1">
      <alignment horizontal="center" vertical="center"/>
    </xf>
    <xf numFmtId="0" fontId="23" fillId="0" borderId="38" xfId="5" applyFont="1" applyFill="1" applyBorder="1" applyAlignment="1">
      <alignment horizontal="left" vertical="center"/>
    </xf>
    <xf numFmtId="0" fontId="21" fillId="0" borderId="37" xfId="5" applyFont="1" applyFill="1" applyBorder="1" applyAlignment="1">
      <alignment horizontal="left" vertical="center"/>
    </xf>
    <xf numFmtId="0" fontId="21" fillId="0" borderId="32" xfId="5" applyFont="1" applyFill="1" applyBorder="1" applyAlignment="1">
      <alignment horizontal="left" vertical="center"/>
    </xf>
    <xf numFmtId="0" fontId="21" fillId="0" borderId="41" xfId="5" applyFont="1" applyFill="1" applyBorder="1" applyAlignment="1">
      <alignment horizontal="left" vertical="center"/>
    </xf>
    <xf numFmtId="0" fontId="21" fillId="0" borderId="42" xfId="5" applyFont="1" applyFill="1" applyBorder="1" applyAlignment="1">
      <alignment horizontal="left" vertical="center"/>
    </xf>
    <xf numFmtId="0" fontId="21" fillId="0" borderId="47" xfId="5" applyFont="1" applyFill="1" applyBorder="1" applyAlignment="1">
      <alignment horizontal="left" vertical="center"/>
    </xf>
    <xf numFmtId="0" fontId="22" fillId="0" borderId="26" xfId="5" applyFont="1" applyFill="1" applyBorder="1" applyAlignment="1">
      <alignment horizontal="left" vertical="center"/>
    </xf>
    <xf numFmtId="0" fontId="22" fillId="0" borderId="27" xfId="5" applyFont="1" applyFill="1" applyBorder="1" applyAlignment="1">
      <alignment horizontal="left" vertical="center"/>
    </xf>
    <xf numFmtId="0" fontId="22" fillId="0" borderId="44" xfId="5" applyFont="1" applyFill="1" applyBorder="1" applyAlignment="1">
      <alignment horizontal="left" vertical="center"/>
    </xf>
    <xf numFmtId="0" fontId="19" fillId="0" borderId="31" xfId="5" applyFont="1" applyFill="1" applyBorder="1" applyAlignment="1">
      <alignment horizontal="left" vertical="center"/>
    </xf>
    <xf numFmtId="0" fontId="19" fillId="0" borderId="43" xfId="5" applyFont="1" applyFill="1" applyBorder="1" applyAlignment="1">
      <alignment horizontal="left" vertical="center"/>
    </xf>
    <xf numFmtId="0" fontId="17" fillId="0" borderId="38" xfId="5" applyFont="1" applyFill="1" applyBorder="1" applyAlignment="1">
      <alignment horizontal="left" vertical="center"/>
    </xf>
    <xf numFmtId="0" fontId="17" fillId="0" borderId="37" xfId="5" applyFont="1" applyFill="1" applyBorder="1" applyAlignment="1">
      <alignment horizontal="left" vertical="center"/>
    </xf>
    <xf numFmtId="0" fontId="17" fillId="0" borderId="32" xfId="5" applyFont="1" applyFill="1" applyBorder="1" applyAlignment="1">
      <alignment horizontal="left" vertical="center"/>
    </xf>
    <xf numFmtId="0" fontId="21" fillId="0" borderId="38" xfId="5" applyFont="1" applyFill="1" applyBorder="1" applyAlignment="1">
      <alignment horizontal="left" vertical="center"/>
    </xf>
    <xf numFmtId="0" fontId="17" fillId="0" borderId="34" xfId="5" applyFill="1" applyBorder="1" applyAlignment="1">
      <alignment horizontal="center" vertical="center"/>
    </xf>
    <xf numFmtId="0" fontId="17" fillId="0" borderId="45" xfId="5" applyFill="1" applyBorder="1" applyAlignment="1">
      <alignment horizontal="center" vertical="center"/>
    </xf>
    <xf numFmtId="0" fontId="19" fillId="0" borderId="39" xfId="5" applyFont="1" applyFill="1" applyBorder="1" applyAlignment="1">
      <alignment horizontal="center" vertical="center"/>
    </xf>
    <xf numFmtId="0" fontId="19" fillId="0" borderId="40" xfId="5" applyFont="1" applyFill="1" applyBorder="1" applyAlignment="1">
      <alignment horizontal="left" vertical="center"/>
    </xf>
    <xf numFmtId="0" fontId="19" fillId="0" borderId="36" xfId="5" applyFont="1" applyFill="1" applyBorder="1" applyAlignment="1">
      <alignment horizontal="left" vertical="center"/>
    </xf>
    <xf numFmtId="0" fontId="19" fillId="0" borderId="46" xfId="5" applyFont="1" applyFill="1" applyBorder="1" applyAlignment="1">
      <alignment horizontal="left" vertical="center"/>
    </xf>
    <xf numFmtId="0" fontId="21" fillId="0" borderId="30" xfId="5" applyFont="1" applyFill="1" applyBorder="1" applyAlignment="1">
      <alignment horizontal="left" vertical="center" wrapText="1"/>
    </xf>
    <xf numFmtId="0" fontId="21" fillId="0" borderId="28" xfId="5" applyFont="1" applyFill="1" applyBorder="1" applyAlignment="1">
      <alignment horizontal="left" vertical="center" wrapText="1"/>
    </xf>
    <xf numFmtId="0" fontId="21" fillId="0" borderId="29" xfId="5" applyFont="1" applyFill="1" applyBorder="1" applyAlignment="1">
      <alignment horizontal="left" vertical="center" wrapText="1"/>
    </xf>
    <xf numFmtId="0" fontId="22" fillId="0" borderId="38" xfId="5" applyFont="1" applyFill="1" applyBorder="1" applyAlignment="1">
      <alignment horizontal="left" vertical="center"/>
    </xf>
    <xf numFmtId="0" fontId="22" fillId="0" borderId="37" xfId="5" applyFont="1" applyFill="1" applyBorder="1" applyAlignment="1">
      <alignment horizontal="left" vertical="center"/>
    </xf>
    <xf numFmtId="0" fontId="22" fillId="0" borderId="32" xfId="5" applyFont="1" applyFill="1" applyBorder="1" applyAlignment="1">
      <alignment horizontal="left" vertical="center"/>
    </xf>
    <xf numFmtId="0" fontId="21" fillId="0" borderId="30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29" xfId="5" applyFont="1" applyFill="1" applyBorder="1" applyAlignment="1">
      <alignment horizontal="left" vertical="center"/>
    </xf>
    <xf numFmtId="0" fontId="19" fillId="0" borderId="35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center" vertical="center"/>
    </xf>
    <xf numFmtId="0" fontId="21" fillId="0" borderId="37" xfId="5" applyFont="1" applyFill="1" applyBorder="1" applyAlignment="1">
      <alignment horizontal="center" vertical="center"/>
    </xf>
    <xf numFmtId="0" fontId="21" fillId="0" borderId="32" xfId="5" applyFont="1" applyFill="1" applyBorder="1" applyAlignment="1">
      <alignment horizontal="center" vertical="center"/>
    </xf>
    <xf numFmtId="0" fontId="21" fillId="0" borderId="28" xfId="5" applyFont="1" applyFill="1" applyBorder="1" applyAlignment="1">
      <alignment horizontal="center" vertical="center"/>
    </xf>
    <xf numFmtId="0" fontId="20" fillId="0" borderId="28" xfId="5" applyFont="1" applyFill="1" applyBorder="1" applyAlignment="1">
      <alignment horizontal="center" vertical="center"/>
    </xf>
    <xf numFmtId="0" fontId="20" fillId="0" borderId="34" xfId="5" applyFont="1" applyFill="1" applyBorder="1" applyAlignment="1">
      <alignment horizontal="right" vertical="center"/>
    </xf>
    <xf numFmtId="0" fontId="19" fillId="0" borderId="34" xfId="5" applyFont="1" applyFill="1" applyBorder="1" applyAlignment="1">
      <alignment horizontal="left" vertical="center"/>
    </xf>
    <xf numFmtId="0" fontId="18" fillId="0" borderId="25" xfId="5" applyFont="1" applyFill="1" applyBorder="1" applyAlignment="1">
      <alignment horizontal="center" vertical="top"/>
    </xf>
    <xf numFmtId="0" fontId="20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1" fillId="0" borderId="44" xfId="5" applyFont="1" applyFill="1" applyBorder="1" applyAlignment="1">
      <alignment horizontal="center" vertical="center"/>
    </xf>
    <xf numFmtId="58" fontId="21" fillId="0" borderId="28" xfId="5" applyNumberFormat="1" applyFont="1" applyFill="1" applyBorder="1" applyAlignment="1">
      <alignment horizontal="center" vertical="center"/>
    </xf>
    <xf numFmtId="0" fontId="13" fillId="4" borderId="0" xfId="6" applyFont="1" applyFill="1" applyBorder="1" applyAlignment="1">
      <alignment horizontal="center"/>
    </xf>
    <xf numFmtId="0" fontId="12" fillId="4" borderId="0" xfId="6" applyFont="1" applyFill="1" applyBorder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" xfId="6" applyFont="1" applyFill="1" applyBorder="1" applyAlignment="1" applyProtection="1">
      <alignment horizontal="center" vertical="center"/>
    </xf>
    <xf numFmtId="0" fontId="13" fillId="4" borderId="24" xfId="6" applyFont="1" applyFill="1" applyBorder="1" applyAlignment="1" applyProtection="1">
      <alignment horizontal="center" vertical="center"/>
    </xf>
    <xf numFmtId="0" fontId="13" fillId="4" borderId="22" xfId="6" applyFont="1" applyFill="1" applyBorder="1" applyAlignment="1" applyProtection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5">
    <cellStyle name="S10" xfId="11"/>
    <cellStyle name="S13" xfId="10"/>
    <cellStyle name="S15" xfId="13"/>
    <cellStyle name="S16" xfId="1"/>
    <cellStyle name="常规" xfId="0" builtinId="0"/>
    <cellStyle name="常规 10 10" xfId="9"/>
    <cellStyle name="常规 11 17" xfId="14"/>
    <cellStyle name="常规 2" xfId="5"/>
    <cellStyle name="常规 23" xfId="12"/>
    <cellStyle name="常规 3" xfId="6"/>
    <cellStyle name="常规 3 3" xfId="4"/>
    <cellStyle name="常规 4" xfId="7"/>
    <cellStyle name="常规 40" xfId="2"/>
    <cellStyle name="常规 40 5" xfId="3"/>
    <cellStyle name="常规 71" xf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304800</xdr:colOff>
      <xdr:row>14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279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304800</xdr:colOff>
      <xdr:row>6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2044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304800</xdr:colOff>
      <xdr:row>6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2044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304800</xdr:colOff>
      <xdr:row>7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2324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304800</xdr:colOff>
      <xdr:row>14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279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156" customWidth="1"/>
    <col min="3" max="3" width="10.125" customWidth="1"/>
  </cols>
  <sheetData>
    <row r="1" spans="1:2" ht="21" customHeight="1" x14ac:dyDescent="0.15">
      <c r="A1" s="157"/>
      <c r="B1" s="158" t="s">
        <v>0</v>
      </c>
    </row>
    <row r="2" spans="1:2" x14ac:dyDescent="0.15">
      <c r="A2" s="5">
        <v>1</v>
      </c>
      <c r="B2" s="159" t="s">
        <v>1</v>
      </c>
    </row>
    <row r="3" spans="1:2" x14ac:dyDescent="0.15">
      <c r="A3" s="5">
        <v>2</v>
      </c>
      <c r="B3" s="159" t="s">
        <v>2</v>
      </c>
    </row>
    <row r="4" spans="1:2" x14ac:dyDescent="0.15">
      <c r="A4" s="5">
        <v>3</v>
      </c>
      <c r="B4" s="159" t="s">
        <v>3</v>
      </c>
    </row>
    <row r="5" spans="1:2" x14ac:dyDescent="0.15">
      <c r="A5" s="5">
        <v>4</v>
      </c>
      <c r="B5" s="159" t="s">
        <v>4</v>
      </c>
    </row>
    <row r="6" spans="1:2" x14ac:dyDescent="0.15">
      <c r="A6" s="5">
        <v>5</v>
      </c>
      <c r="B6" s="159" t="s">
        <v>5</v>
      </c>
    </row>
    <row r="7" spans="1:2" x14ac:dyDescent="0.15">
      <c r="A7" s="5">
        <v>6</v>
      </c>
      <c r="B7" s="159" t="s">
        <v>6</v>
      </c>
    </row>
    <row r="8" spans="1:2" s="155" customFormat="1" ht="15" customHeight="1" x14ac:dyDescent="0.15">
      <c r="A8" s="160">
        <v>7</v>
      </c>
      <c r="B8" s="161" t="s">
        <v>7</v>
      </c>
    </row>
    <row r="9" spans="1:2" ht="18.95" customHeight="1" x14ac:dyDescent="0.15">
      <c r="A9" s="157"/>
      <c r="B9" s="162" t="s">
        <v>8</v>
      </c>
    </row>
    <row r="10" spans="1:2" ht="15.95" customHeight="1" x14ac:dyDescent="0.15">
      <c r="A10" s="5">
        <v>1</v>
      </c>
      <c r="B10" s="163" t="s">
        <v>9</v>
      </c>
    </row>
    <row r="11" spans="1:2" x14ac:dyDescent="0.15">
      <c r="A11" s="5">
        <v>2</v>
      </c>
      <c r="B11" s="159" t="s">
        <v>10</v>
      </c>
    </row>
    <row r="12" spans="1:2" x14ac:dyDescent="0.15">
      <c r="A12" s="5">
        <v>3</v>
      </c>
      <c r="B12" s="164" t="s">
        <v>11</v>
      </c>
    </row>
    <row r="13" spans="1:2" x14ac:dyDescent="0.15">
      <c r="A13" s="5">
        <v>4</v>
      </c>
      <c r="B13" s="165" t="s">
        <v>12</v>
      </c>
    </row>
    <row r="14" spans="1:2" x14ac:dyDescent="0.15">
      <c r="A14" s="5">
        <v>5</v>
      </c>
      <c r="B14" s="165" t="s">
        <v>13</v>
      </c>
    </row>
    <row r="15" spans="1:2" x14ac:dyDescent="0.15">
      <c r="A15" s="5">
        <v>6</v>
      </c>
      <c r="B15" s="165" t="s">
        <v>14</v>
      </c>
    </row>
    <row r="16" spans="1:2" x14ac:dyDescent="0.15">
      <c r="A16" s="5">
        <v>7</v>
      </c>
      <c r="B16" s="165" t="s">
        <v>15</v>
      </c>
    </row>
    <row r="17" spans="1:2" x14ac:dyDescent="0.15">
      <c r="A17" s="5">
        <v>8</v>
      </c>
      <c r="B17" s="165" t="s">
        <v>16</v>
      </c>
    </row>
    <row r="18" spans="1:2" x14ac:dyDescent="0.15">
      <c r="A18" s="5">
        <v>9</v>
      </c>
      <c r="B18" s="159" t="s">
        <v>17</v>
      </c>
    </row>
    <row r="19" spans="1:2" x14ac:dyDescent="0.15">
      <c r="A19" s="5"/>
      <c r="B19" s="159"/>
    </row>
    <row r="20" spans="1:2" ht="20.25" x14ac:dyDescent="0.15">
      <c r="A20" s="157"/>
      <c r="B20" s="158" t="s">
        <v>18</v>
      </c>
    </row>
    <row r="21" spans="1:2" x14ac:dyDescent="0.15">
      <c r="A21" s="5">
        <v>1</v>
      </c>
      <c r="B21" s="166" t="s">
        <v>19</v>
      </c>
    </row>
    <row r="22" spans="1:2" x14ac:dyDescent="0.15">
      <c r="A22" s="5">
        <v>2</v>
      </c>
      <c r="B22" s="159" t="s">
        <v>20</v>
      </c>
    </row>
    <row r="23" spans="1:2" x14ac:dyDescent="0.15">
      <c r="A23" s="5">
        <v>3</v>
      </c>
      <c r="B23" s="159" t="s">
        <v>21</v>
      </c>
    </row>
    <row r="24" spans="1:2" x14ac:dyDescent="0.15">
      <c r="A24" s="5">
        <v>4</v>
      </c>
      <c r="B24" s="159" t="s">
        <v>22</v>
      </c>
    </row>
    <row r="25" spans="1:2" x14ac:dyDescent="0.15">
      <c r="A25" s="5">
        <v>5</v>
      </c>
      <c r="B25" s="165" t="s">
        <v>23</v>
      </c>
    </row>
    <row r="26" spans="1:2" x14ac:dyDescent="0.15">
      <c r="A26" s="5">
        <v>6</v>
      </c>
      <c r="B26" s="165" t="s">
        <v>24</v>
      </c>
    </row>
    <row r="27" spans="1:2" x14ac:dyDescent="0.15">
      <c r="A27" s="5">
        <v>7</v>
      </c>
      <c r="B27" s="159" t="s">
        <v>25</v>
      </c>
    </row>
    <row r="28" spans="1:2" x14ac:dyDescent="0.15">
      <c r="A28" s="5"/>
      <c r="B28" s="159"/>
    </row>
    <row r="29" spans="1:2" ht="20.25" x14ac:dyDescent="0.15">
      <c r="A29" s="157"/>
      <c r="B29" s="158" t="s">
        <v>26</v>
      </c>
    </row>
    <row r="30" spans="1:2" x14ac:dyDescent="0.15">
      <c r="A30" s="5">
        <v>1</v>
      </c>
      <c r="B30" s="166" t="s">
        <v>27</v>
      </c>
    </row>
    <row r="31" spans="1:2" x14ac:dyDescent="0.15">
      <c r="A31" s="5">
        <v>2</v>
      </c>
      <c r="B31" s="159" t="s">
        <v>28</v>
      </c>
    </row>
    <row r="32" spans="1:2" x14ac:dyDescent="0.15">
      <c r="A32" s="5">
        <v>3</v>
      </c>
      <c r="B32" s="159" t="s">
        <v>29</v>
      </c>
    </row>
    <row r="33" spans="1:2" ht="28.5" x14ac:dyDescent="0.15">
      <c r="A33" s="5">
        <v>4</v>
      </c>
      <c r="B33" s="159" t="s">
        <v>30</v>
      </c>
    </row>
    <row r="34" spans="1:2" x14ac:dyDescent="0.15">
      <c r="A34" s="5">
        <v>5</v>
      </c>
      <c r="B34" s="159" t="s">
        <v>31</v>
      </c>
    </row>
    <row r="35" spans="1:2" x14ac:dyDescent="0.15">
      <c r="A35" s="5">
        <v>6</v>
      </c>
      <c r="B35" s="159" t="s">
        <v>32</v>
      </c>
    </row>
    <row r="36" spans="1:2" x14ac:dyDescent="0.15">
      <c r="A36" s="5">
        <v>7</v>
      </c>
      <c r="B36" s="159" t="s">
        <v>33</v>
      </c>
    </row>
    <row r="37" spans="1:2" x14ac:dyDescent="0.15">
      <c r="A37" s="5"/>
      <c r="B37" s="159"/>
    </row>
    <row r="39" spans="1:2" x14ac:dyDescent="0.15">
      <c r="A39" s="167" t="s">
        <v>34</v>
      </c>
      <c r="B39" s="168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125" zoomScaleNormal="125" workbookViewId="0">
      <selection activeCell="D10" sqref="D1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7" t="s">
        <v>286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3">
      <c r="A2" s="15" t="s">
        <v>287</v>
      </c>
      <c r="B2" s="16" t="s">
        <v>227</v>
      </c>
      <c r="C2" s="16" t="s">
        <v>228</v>
      </c>
      <c r="D2" s="16" t="s">
        <v>229</v>
      </c>
      <c r="E2" s="16" t="s">
        <v>230</v>
      </c>
      <c r="F2" s="16" t="s">
        <v>231</v>
      </c>
      <c r="G2" s="15" t="s">
        <v>288</v>
      </c>
      <c r="H2" s="15" t="s">
        <v>289</v>
      </c>
      <c r="I2" s="15" t="s">
        <v>290</v>
      </c>
      <c r="J2" s="15" t="s">
        <v>289</v>
      </c>
      <c r="K2" s="15" t="s">
        <v>291</v>
      </c>
      <c r="L2" s="15" t="s">
        <v>289</v>
      </c>
      <c r="M2" s="16" t="s">
        <v>267</v>
      </c>
      <c r="N2" s="16" t="s">
        <v>240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7" t="s">
        <v>287</v>
      </c>
      <c r="B4" s="18" t="s">
        <v>292</v>
      </c>
      <c r="C4" s="18" t="s">
        <v>268</v>
      </c>
      <c r="D4" s="18" t="s">
        <v>229</v>
      </c>
      <c r="E4" s="16" t="s">
        <v>230</v>
      </c>
      <c r="F4" s="16" t="s">
        <v>231</v>
      </c>
      <c r="G4" s="15" t="s">
        <v>288</v>
      </c>
      <c r="H4" s="15" t="s">
        <v>289</v>
      </c>
      <c r="I4" s="15" t="s">
        <v>290</v>
      </c>
      <c r="J4" s="15" t="s">
        <v>289</v>
      </c>
      <c r="K4" s="15" t="s">
        <v>291</v>
      </c>
      <c r="L4" s="15" t="s">
        <v>289</v>
      </c>
      <c r="M4" s="16" t="s">
        <v>267</v>
      </c>
      <c r="N4" s="16" t="s">
        <v>240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79" t="s">
        <v>293</v>
      </c>
      <c r="B11" s="385"/>
      <c r="C11" s="385"/>
      <c r="D11" s="386"/>
      <c r="E11" s="382"/>
      <c r="F11" s="383"/>
      <c r="G11" s="384"/>
      <c r="H11" s="19"/>
      <c r="I11" s="379" t="s">
        <v>294</v>
      </c>
      <c r="J11" s="385"/>
      <c r="K11" s="385"/>
      <c r="L11" s="9"/>
      <c r="M11" s="9"/>
      <c r="N11" s="10"/>
    </row>
    <row r="12" spans="1:14" ht="16.5" x14ac:dyDescent="0.15">
      <c r="A12" s="387" t="s">
        <v>295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25" zoomScaleNormal="125" workbookViewId="0">
      <selection activeCell="A10" sqref="A10:E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7" t="s">
        <v>296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3">
      <c r="A2" s="3" t="s">
        <v>261</v>
      </c>
      <c r="B2" s="4" t="s">
        <v>231</v>
      </c>
      <c r="C2" s="4" t="s">
        <v>227</v>
      </c>
      <c r="D2" s="4" t="s">
        <v>228</v>
      </c>
      <c r="E2" s="4" t="s">
        <v>229</v>
      </c>
      <c r="F2" s="4" t="s">
        <v>230</v>
      </c>
      <c r="G2" s="3" t="s">
        <v>297</v>
      </c>
      <c r="H2" s="3" t="s">
        <v>298</v>
      </c>
      <c r="I2" s="3" t="s">
        <v>299</v>
      </c>
      <c r="J2" s="3" t="s">
        <v>300</v>
      </c>
      <c r="K2" s="4" t="s">
        <v>267</v>
      </c>
      <c r="L2" s="4" t="s">
        <v>240</v>
      </c>
    </row>
    <row r="3" spans="1:12" ht="27" x14ac:dyDescent="0.15">
      <c r="A3" s="5"/>
      <c r="B3" s="177" t="s">
        <v>301</v>
      </c>
      <c r="C3" s="12" t="s">
        <v>242</v>
      </c>
      <c r="D3" s="169" t="s">
        <v>243</v>
      </c>
      <c r="E3" s="178" t="s">
        <v>302</v>
      </c>
      <c r="F3" s="171" t="s">
        <v>63</v>
      </c>
      <c r="G3" s="177" t="s">
        <v>303</v>
      </c>
      <c r="H3" s="179" t="s">
        <v>304</v>
      </c>
      <c r="I3" s="6"/>
      <c r="J3" s="6"/>
      <c r="K3" s="6"/>
      <c r="L3" s="6"/>
    </row>
    <row r="4" spans="1:12" x14ac:dyDescent="0.15">
      <c r="A4" s="5"/>
      <c r="B4" s="5"/>
      <c r="C4" s="6"/>
      <c r="D4" s="6"/>
      <c r="E4" s="13"/>
      <c r="F4" s="6"/>
      <c r="G4" s="6"/>
      <c r="H4" s="6"/>
      <c r="I4" s="6"/>
      <c r="J4" s="6"/>
      <c r="K4" s="6"/>
      <c r="L4" s="6"/>
    </row>
    <row r="5" spans="1:12" x14ac:dyDescent="0.15">
      <c r="A5" s="5"/>
      <c r="B5" s="5"/>
      <c r="C5" s="6"/>
      <c r="D5" s="6"/>
      <c r="E5" s="13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4"/>
      <c r="F6" s="6"/>
      <c r="G6" s="6"/>
      <c r="H6" s="6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 x14ac:dyDescent="0.15">
      <c r="A10" s="379" t="s">
        <v>315</v>
      </c>
      <c r="B10" s="385"/>
      <c r="C10" s="385"/>
      <c r="D10" s="385"/>
      <c r="E10" s="386"/>
      <c r="F10" s="382"/>
      <c r="G10" s="384"/>
      <c r="H10" s="379" t="s">
        <v>258</v>
      </c>
      <c r="I10" s="385"/>
      <c r="J10" s="385"/>
      <c r="K10" s="9"/>
      <c r="L10" s="10"/>
    </row>
    <row r="11" spans="1:12" ht="16.5" x14ac:dyDescent="0.15">
      <c r="A11" s="387" t="s">
        <v>305</v>
      </c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</row>
  </sheetData>
  <mergeCells count="5">
    <mergeCell ref="A1:J1"/>
    <mergeCell ref="A10:E10"/>
    <mergeCell ref="F10:G10"/>
    <mergeCell ref="H10:J10"/>
    <mergeCell ref="A11:L11"/>
  </mergeCells>
  <phoneticPr fontId="39" type="noConversion"/>
  <dataValidations count="1">
    <dataValidation type="list" allowBlank="1" showInputMessage="1" showErrorMessage="1" sqref="L3 L4:L11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5" zoomScaleNormal="125" workbookViewId="0">
      <selection activeCell="A12" sqref="A12:D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7" t="s">
        <v>306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3">
      <c r="A2" s="391" t="s">
        <v>226</v>
      </c>
      <c r="B2" s="392" t="s">
        <v>231</v>
      </c>
      <c r="C2" s="392" t="s">
        <v>268</v>
      </c>
      <c r="D2" s="392" t="s">
        <v>229</v>
      </c>
      <c r="E2" s="392" t="s">
        <v>230</v>
      </c>
      <c r="F2" s="3" t="s">
        <v>307</v>
      </c>
      <c r="G2" s="3" t="s">
        <v>251</v>
      </c>
      <c r="H2" s="397" t="s">
        <v>252</v>
      </c>
      <c r="I2" s="401" t="s">
        <v>254</v>
      </c>
    </row>
    <row r="3" spans="1:9" s="1" customFormat="1" ht="16.5" x14ac:dyDescent="0.3">
      <c r="A3" s="391"/>
      <c r="B3" s="393"/>
      <c r="C3" s="393"/>
      <c r="D3" s="393"/>
      <c r="E3" s="393"/>
      <c r="F3" s="3" t="s">
        <v>308</v>
      </c>
      <c r="G3" s="3" t="s">
        <v>255</v>
      </c>
      <c r="H3" s="398"/>
      <c r="I3" s="402"/>
    </row>
    <row r="4" spans="1:9" x14ac:dyDescent="0.15">
      <c r="A4" s="5"/>
      <c r="B4" s="172" t="s">
        <v>272</v>
      </c>
      <c r="C4" s="180" t="s">
        <v>271</v>
      </c>
      <c r="D4" s="181" t="s">
        <v>309</v>
      </c>
      <c r="E4" s="171" t="s">
        <v>63</v>
      </c>
      <c r="F4" s="6">
        <v>0.3</v>
      </c>
      <c r="G4" s="6">
        <v>0.5</v>
      </c>
      <c r="H4" s="6">
        <f>SUM(F4:G4)</f>
        <v>0.8</v>
      </c>
      <c r="I4" s="6" t="s">
        <v>246</v>
      </c>
    </row>
    <row r="5" spans="1:9" x14ac:dyDescent="0.15">
      <c r="A5" s="5"/>
      <c r="B5" s="172" t="s">
        <v>272</v>
      </c>
      <c r="C5" s="180" t="s">
        <v>271</v>
      </c>
      <c r="D5" s="181" t="s">
        <v>309</v>
      </c>
      <c r="E5" s="175" t="s">
        <v>63</v>
      </c>
      <c r="F5" s="6">
        <v>0.4</v>
      </c>
      <c r="G5" s="6">
        <v>0.6</v>
      </c>
      <c r="H5" s="6">
        <f>SUM(F5:G5)</f>
        <v>1</v>
      </c>
      <c r="I5" s="6" t="s">
        <v>246</v>
      </c>
    </row>
    <row r="6" spans="1:9" x14ac:dyDescent="0.15">
      <c r="A6" s="5"/>
      <c r="B6" s="7"/>
      <c r="C6" s="7"/>
      <c r="D6" s="6"/>
      <c r="E6" s="6"/>
      <c r="F6" s="6"/>
      <c r="G6" s="6"/>
      <c r="H6" s="6"/>
      <c r="I6" s="6"/>
    </row>
    <row r="7" spans="1:9" x14ac:dyDescent="0.15">
      <c r="A7" s="5"/>
      <c r="B7" s="7"/>
      <c r="C7" s="7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79" t="s">
        <v>315</v>
      </c>
      <c r="B12" s="380"/>
      <c r="C12" s="380"/>
      <c r="D12" s="381"/>
      <c r="E12" s="8"/>
      <c r="F12" s="379" t="s">
        <v>258</v>
      </c>
      <c r="G12" s="385"/>
      <c r="H12" s="386"/>
      <c r="I12" s="10"/>
    </row>
    <row r="13" spans="1:9" ht="16.5" x14ac:dyDescent="0.15">
      <c r="A13" s="387" t="s">
        <v>310</v>
      </c>
      <c r="B13" s="387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43"/>
      <c r="C3" s="144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 x14ac:dyDescent="0.25">
      <c r="B4" s="143" t="s">
        <v>39</v>
      </c>
      <c r="C4" s="144" t="s">
        <v>40</v>
      </c>
      <c r="D4" s="144" t="s">
        <v>41</v>
      </c>
      <c r="E4" s="144" t="s">
        <v>42</v>
      </c>
      <c r="F4" s="145" t="s">
        <v>41</v>
      </c>
      <c r="G4" s="145" t="s">
        <v>42</v>
      </c>
      <c r="H4" s="144" t="s">
        <v>41</v>
      </c>
      <c r="I4" s="152" t="s">
        <v>42</v>
      </c>
    </row>
    <row r="5" spans="2:9" ht="27.95" customHeight="1" x14ac:dyDescent="0.15">
      <c r="B5" s="146" t="s">
        <v>43</v>
      </c>
      <c r="C5" s="5">
        <v>13</v>
      </c>
      <c r="D5" s="5">
        <v>0</v>
      </c>
      <c r="E5" s="5">
        <v>1</v>
      </c>
      <c r="F5" s="147">
        <v>0</v>
      </c>
      <c r="G5" s="147">
        <v>1</v>
      </c>
      <c r="H5" s="5">
        <v>1</v>
      </c>
      <c r="I5" s="153">
        <v>2</v>
      </c>
    </row>
    <row r="6" spans="2:9" ht="27.95" customHeight="1" x14ac:dyDescent="0.15">
      <c r="B6" s="146" t="s">
        <v>44</v>
      </c>
      <c r="C6" s="5">
        <v>20</v>
      </c>
      <c r="D6" s="5">
        <v>0</v>
      </c>
      <c r="E6" s="5">
        <v>1</v>
      </c>
      <c r="F6" s="147">
        <v>1</v>
      </c>
      <c r="G6" s="147">
        <v>2</v>
      </c>
      <c r="H6" s="5">
        <v>2</v>
      </c>
      <c r="I6" s="153">
        <v>3</v>
      </c>
    </row>
    <row r="7" spans="2:9" ht="27.95" customHeight="1" x14ac:dyDescent="0.15">
      <c r="B7" s="146" t="s">
        <v>45</v>
      </c>
      <c r="C7" s="5">
        <v>32</v>
      </c>
      <c r="D7" s="5">
        <v>0</v>
      </c>
      <c r="E7" s="5">
        <v>1</v>
      </c>
      <c r="F7" s="147">
        <v>2</v>
      </c>
      <c r="G7" s="147">
        <v>3</v>
      </c>
      <c r="H7" s="5">
        <v>3</v>
      </c>
      <c r="I7" s="153">
        <v>4</v>
      </c>
    </row>
    <row r="8" spans="2:9" ht="27.95" customHeight="1" x14ac:dyDescent="0.15">
      <c r="B8" s="146" t="s">
        <v>46</v>
      </c>
      <c r="C8" s="5">
        <v>50</v>
      </c>
      <c r="D8" s="5">
        <v>1</v>
      </c>
      <c r="E8" s="5">
        <v>2</v>
      </c>
      <c r="F8" s="147">
        <v>3</v>
      </c>
      <c r="G8" s="147">
        <v>4</v>
      </c>
      <c r="H8" s="5">
        <v>5</v>
      </c>
      <c r="I8" s="153">
        <v>6</v>
      </c>
    </row>
    <row r="9" spans="2:9" ht="27.95" customHeight="1" x14ac:dyDescent="0.15">
      <c r="B9" s="146" t="s">
        <v>47</v>
      </c>
      <c r="C9" s="5">
        <v>80</v>
      </c>
      <c r="D9" s="5">
        <v>2</v>
      </c>
      <c r="E9" s="5">
        <v>3</v>
      </c>
      <c r="F9" s="147">
        <v>5</v>
      </c>
      <c r="G9" s="147">
        <v>6</v>
      </c>
      <c r="H9" s="5">
        <v>7</v>
      </c>
      <c r="I9" s="153">
        <v>8</v>
      </c>
    </row>
    <row r="10" spans="2:9" ht="27.95" customHeight="1" x14ac:dyDescent="0.15">
      <c r="B10" s="146" t="s">
        <v>48</v>
      </c>
      <c r="C10" s="5">
        <v>125</v>
      </c>
      <c r="D10" s="5">
        <v>3</v>
      </c>
      <c r="E10" s="5">
        <v>4</v>
      </c>
      <c r="F10" s="147">
        <v>7</v>
      </c>
      <c r="G10" s="147">
        <v>8</v>
      </c>
      <c r="H10" s="5">
        <v>10</v>
      </c>
      <c r="I10" s="153">
        <v>11</v>
      </c>
    </row>
    <row r="11" spans="2:9" ht="27.95" customHeight="1" x14ac:dyDescent="0.15">
      <c r="B11" s="146" t="s">
        <v>49</v>
      </c>
      <c r="C11" s="5">
        <v>200</v>
      </c>
      <c r="D11" s="5">
        <v>5</v>
      </c>
      <c r="E11" s="5">
        <v>6</v>
      </c>
      <c r="F11" s="147">
        <v>10</v>
      </c>
      <c r="G11" s="147">
        <v>11</v>
      </c>
      <c r="H11" s="5">
        <v>14</v>
      </c>
      <c r="I11" s="153">
        <v>15</v>
      </c>
    </row>
    <row r="12" spans="2:9" ht="27.95" customHeight="1" x14ac:dyDescent="0.15">
      <c r="B12" s="148" t="s">
        <v>50</v>
      </c>
      <c r="C12" s="149">
        <v>315</v>
      </c>
      <c r="D12" s="149">
        <v>7</v>
      </c>
      <c r="E12" s="149">
        <v>8</v>
      </c>
      <c r="F12" s="150">
        <v>14</v>
      </c>
      <c r="G12" s="150">
        <v>15</v>
      </c>
      <c r="H12" s="149">
        <v>21</v>
      </c>
      <c r="I12" s="154">
        <v>22</v>
      </c>
    </row>
    <row r="14" spans="2:9" x14ac:dyDescent="0.15">
      <c r="B14" s="151" t="s">
        <v>51</v>
      </c>
      <c r="C14" s="151"/>
      <c r="D14" s="151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topLeftCell="A25" zoomScale="125" zoomScaleNormal="125" workbookViewId="0">
      <selection activeCell="O15" sqref="O15"/>
    </sheetView>
  </sheetViews>
  <sheetFormatPr defaultColWidth="10.375" defaultRowHeight="16.5" customHeight="1" x14ac:dyDescent="0.15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 x14ac:dyDescent="0.15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 x14ac:dyDescent="0.15">
      <c r="A2" s="83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84" t="s">
        <v>57</v>
      </c>
      <c r="I2" s="262" t="s">
        <v>312</v>
      </c>
      <c r="J2" s="262"/>
      <c r="K2" s="263"/>
    </row>
    <row r="3" spans="1:11" ht="14.25" x14ac:dyDescent="0.15">
      <c r="A3" s="253" t="s">
        <v>59</v>
      </c>
      <c r="B3" s="254"/>
      <c r="C3" s="255"/>
      <c r="D3" s="256" t="s">
        <v>60</v>
      </c>
      <c r="E3" s="257"/>
      <c r="F3" s="257"/>
      <c r="G3" s="258"/>
      <c r="H3" s="256" t="s">
        <v>61</v>
      </c>
      <c r="I3" s="257"/>
      <c r="J3" s="257"/>
      <c r="K3" s="258"/>
    </row>
    <row r="4" spans="1:11" ht="14.25" x14ac:dyDescent="0.15">
      <c r="A4" s="87" t="s">
        <v>62</v>
      </c>
      <c r="B4" s="251" t="s">
        <v>63</v>
      </c>
      <c r="C4" s="252"/>
      <c r="D4" s="245" t="s">
        <v>64</v>
      </c>
      <c r="E4" s="246"/>
      <c r="F4" s="243">
        <v>45545</v>
      </c>
      <c r="G4" s="244"/>
      <c r="H4" s="245" t="s">
        <v>65</v>
      </c>
      <c r="I4" s="246"/>
      <c r="J4" s="59" t="s">
        <v>66</v>
      </c>
      <c r="K4" s="60" t="s">
        <v>67</v>
      </c>
    </row>
    <row r="5" spans="1:11" ht="14.25" x14ac:dyDescent="0.15">
      <c r="A5" s="88" t="s">
        <v>68</v>
      </c>
      <c r="B5" s="251" t="s">
        <v>69</v>
      </c>
      <c r="C5" s="252"/>
      <c r="D5" s="245" t="s">
        <v>70</v>
      </c>
      <c r="E5" s="246"/>
      <c r="F5" s="243">
        <v>45524</v>
      </c>
      <c r="G5" s="244"/>
      <c r="H5" s="245" t="s">
        <v>71</v>
      </c>
      <c r="I5" s="246"/>
      <c r="J5" s="59" t="s">
        <v>66</v>
      </c>
      <c r="K5" s="60" t="s">
        <v>67</v>
      </c>
    </row>
    <row r="6" spans="1:11" ht="14.25" x14ac:dyDescent="0.15">
      <c r="A6" s="87" t="s">
        <v>72</v>
      </c>
      <c r="B6" s="89">
        <v>1</v>
      </c>
      <c r="C6" s="90">
        <v>5</v>
      </c>
      <c r="D6" s="88" t="s">
        <v>73</v>
      </c>
      <c r="E6" s="91"/>
      <c r="F6" s="243">
        <v>45545</v>
      </c>
      <c r="G6" s="244"/>
      <c r="H6" s="245" t="s">
        <v>74</v>
      </c>
      <c r="I6" s="246"/>
      <c r="J6" s="59" t="s">
        <v>66</v>
      </c>
      <c r="K6" s="60" t="s">
        <v>67</v>
      </c>
    </row>
    <row r="7" spans="1:11" ht="14.25" x14ac:dyDescent="0.15">
      <c r="A7" s="87" t="s">
        <v>75</v>
      </c>
      <c r="B7" s="241">
        <v>3000</v>
      </c>
      <c r="C7" s="242"/>
      <c r="D7" s="88" t="s">
        <v>76</v>
      </c>
      <c r="E7" s="93"/>
      <c r="F7" s="243">
        <v>45547</v>
      </c>
      <c r="G7" s="244"/>
      <c r="H7" s="245" t="s">
        <v>77</v>
      </c>
      <c r="I7" s="246"/>
      <c r="J7" s="59" t="s">
        <v>66</v>
      </c>
      <c r="K7" s="60" t="s">
        <v>67</v>
      </c>
    </row>
    <row r="8" spans="1:11" ht="14.25" x14ac:dyDescent="0.15">
      <c r="A8" s="95" t="s">
        <v>78</v>
      </c>
      <c r="B8" s="247"/>
      <c r="C8" s="248"/>
      <c r="D8" s="212" t="s">
        <v>79</v>
      </c>
      <c r="E8" s="213"/>
      <c r="F8" s="249">
        <v>45548</v>
      </c>
      <c r="G8" s="250"/>
      <c r="H8" s="212" t="s">
        <v>80</v>
      </c>
      <c r="I8" s="213"/>
      <c r="J8" s="102" t="s">
        <v>66</v>
      </c>
      <c r="K8" s="110" t="s">
        <v>67</v>
      </c>
    </row>
    <row r="9" spans="1:11" ht="14.25" x14ac:dyDescent="0.15">
      <c r="A9" s="235" t="s">
        <v>81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1" ht="14.25" x14ac:dyDescent="0.1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 x14ac:dyDescent="0.15">
      <c r="A11" s="119" t="s">
        <v>83</v>
      </c>
      <c r="B11" s="120" t="s">
        <v>84</v>
      </c>
      <c r="C11" s="121" t="s">
        <v>85</v>
      </c>
      <c r="D11" s="122"/>
      <c r="E11" s="123" t="s">
        <v>86</v>
      </c>
      <c r="F11" s="120" t="s">
        <v>84</v>
      </c>
      <c r="G11" s="121" t="s">
        <v>85</v>
      </c>
      <c r="H11" s="121" t="s">
        <v>87</v>
      </c>
      <c r="I11" s="123" t="s">
        <v>88</v>
      </c>
      <c r="J11" s="120" t="s">
        <v>84</v>
      </c>
      <c r="K11" s="138" t="s">
        <v>85</v>
      </c>
    </row>
    <row r="12" spans="1:11" ht="14.25" x14ac:dyDescent="0.15">
      <c r="A12" s="88" t="s">
        <v>89</v>
      </c>
      <c r="B12" s="101" t="s">
        <v>84</v>
      </c>
      <c r="C12" s="59" t="s">
        <v>85</v>
      </c>
      <c r="D12" s="93"/>
      <c r="E12" s="91" t="s">
        <v>90</v>
      </c>
      <c r="F12" s="101" t="s">
        <v>84</v>
      </c>
      <c r="G12" s="59" t="s">
        <v>85</v>
      </c>
      <c r="H12" s="59" t="s">
        <v>87</v>
      </c>
      <c r="I12" s="91" t="s">
        <v>91</v>
      </c>
      <c r="J12" s="101" t="s">
        <v>84</v>
      </c>
      <c r="K12" s="60" t="s">
        <v>85</v>
      </c>
    </row>
    <row r="13" spans="1:11" ht="14.25" x14ac:dyDescent="0.15">
      <c r="A13" s="88" t="s">
        <v>92</v>
      </c>
      <c r="B13" s="101" t="s">
        <v>84</v>
      </c>
      <c r="C13" s="59" t="s">
        <v>85</v>
      </c>
      <c r="D13" s="93"/>
      <c r="E13" s="91" t="s">
        <v>93</v>
      </c>
      <c r="F13" s="59" t="s">
        <v>94</v>
      </c>
      <c r="G13" s="59" t="s">
        <v>95</v>
      </c>
      <c r="H13" s="59" t="s">
        <v>87</v>
      </c>
      <c r="I13" s="91" t="s">
        <v>96</v>
      </c>
      <c r="J13" s="101" t="s">
        <v>84</v>
      </c>
      <c r="K13" s="60" t="s">
        <v>85</v>
      </c>
    </row>
    <row r="14" spans="1:11" ht="14.25" x14ac:dyDescent="0.1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4"/>
    </row>
    <row r="15" spans="1:11" ht="14.25" x14ac:dyDescent="0.1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 x14ac:dyDescent="0.15">
      <c r="A16" s="124" t="s">
        <v>99</v>
      </c>
      <c r="B16" s="121" t="s">
        <v>94</v>
      </c>
      <c r="C16" s="121" t="s">
        <v>95</v>
      </c>
      <c r="D16" s="125"/>
      <c r="E16" s="126" t="s">
        <v>100</v>
      </c>
      <c r="F16" s="121" t="s">
        <v>94</v>
      </c>
      <c r="G16" s="121" t="s">
        <v>95</v>
      </c>
      <c r="H16" s="127"/>
      <c r="I16" s="126" t="s">
        <v>101</v>
      </c>
      <c r="J16" s="121" t="s">
        <v>94</v>
      </c>
      <c r="K16" s="138" t="s">
        <v>95</v>
      </c>
    </row>
    <row r="17" spans="1:22" ht="16.5" customHeight="1" x14ac:dyDescent="0.15">
      <c r="A17" s="92" t="s">
        <v>102</v>
      </c>
      <c r="B17" s="59" t="s">
        <v>94</v>
      </c>
      <c r="C17" s="59" t="s">
        <v>95</v>
      </c>
      <c r="D17" s="128"/>
      <c r="E17" s="103" t="s">
        <v>103</v>
      </c>
      <c r="F17" s="59" t="s">
        <v>94</v>
      </c>
      <c r="G17" s="59" t="s">
        <v>95</v>
      </c>
      <c r="H17" s="129"/>
      <c r="I17" s="103" t="s">
        <v>104</v>
      </c>
      <c r="J17" s="59" t="s">
        <v>94</v>
      </c>
      <c r="K17" s="60" t="s">
        <v>95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1:22" ht="18" customHeight="1" x14ac:dyDescent="0.15">
      <c r="A18" s="238" t="s">
        <v>105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118" customFormat="1" ht="18" customHeight="1" x14ac:dyDescent="0.15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15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30" t="s">
        <v>108</v>
      </c>
      <c r="B21" s="103" t="s">
        <v>109</v>
      </c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03" t="s">
        <v>116</v>
      </c>
      <c r="J21" s="103" t="s">
        <v>117</v>
      </c>
      <c r="K21" s="111" t="s">
        <v>118</v>
      </c>
    </row>
    <row r="22" spans="1:22" ht="16.5" customHeight="1" x14ac:dyDescent="0.15">
      <c r="A22" s="94" t="s">
        <v>119</v>
      </c>
      <c r="B22" s="131"/>
      <c r="C22" s="131"/>
      <c r="D22" s="131"/>
      <c r="E22" s="131">
        <v>1</v>
      </c>
      <c r="F22" s="131">
        <v>1</v>
      </c>
      <c r="G22" s="131">
        <v>1</v>
      </c>
      <c r="H22" s="131">
        <v>1</v>
      </c>
      <c r="I22" s="131">
        <v>1</v>
      </c>
      <c r="J22" s="131"/>
      <c r="K22" s="140"/>
    </row>
    <row r="23" spans="1:22" ht="16.5" customHeight="1" x14ac:dyDescent="0.15">
      <c r="B23" s="131"/>
      <c r="C23" s="131"/>
      <c r="D23" s="131"/>
      <c r="E23" s="131"/>
      <c r="F23" s="131"/>
      <c r="G23" s="131"/>
      <c r="H23" s="131"/>
      <c r="I23" s="131"/>
      <c r="J23" s="131"/>
      <c r="K23" s="141"/>
    </row>
    <row r="24" spans="1:22" ht="16.5" customHeight="1" x14ac:dyDescent="0.15">
      <c r="A24" s="94"/>
      <c r="B24" s="131"/>
      <c r="C24" s="131"/>
      <c r="D24" s="131"/>
      <c r="E24" s="131"/>
      <c r="F24" s="131"/>
      <c r="G24" s="131"/>
      <c r="H24" s="131"/>
      <c r="I24" s="131"/>
      <c r="J24" s="131"/>
      <c r="K24" s="141"/>
    </row>
    <row r="25" spans="1:22" ht="16.5" customHeight="1" x14ac:dyDescent="0.15">
      <c r="A25" s="94"/>
      <c r="B25" s="131"/>
      <c r="C25" s="131"/>
      <c r="D25" s="131"/>
      <c r="E25" s="131"/>
      <c r="F25" s="131"/>
      <c r="G25" s="131"/>
      <c r="H25" s="131"/>
      <c r="I25" s="131"/>
      <c r="J25" s="131"/>
      <c r="K25" s="142"/>
    </row>
    <row r="26" spans="1:22" ht="16.5" customHeight="1" x14ac:dyDescent="0.15">
      <c r="A26" s="94"/>
      <c r="B26" s="131"/>
      <c r="C26" s="131"/>
      <c r="D26" s="131"/>
      <c r="E26" s="131"/>
      <c r="F26" s="131"/>
      <c r="G26" s="131"/>
      <c r="H26" s="131"/>
      <c r="I26" s="131"/>
      <c r="J26" s="131"/>
      <c r="K26" s="142"/>
    </row>
    <row r="27" spans="1:22" ht="16.5" customHeight="1" x14ac:dyDescent="0.15">
      <c r="A27" s="94"/>
      <c r="B27" s="131"/>
      <c r="C27" s="131"/>
      <c r="D27" s="131"/>
      <c r="E27" s="131"/>
      <c r="F27" s="131"/>
      <c r="G27" s="131"/>
      <c r="H27" s="131"/>
      <c r="I27" s="131"/>
      <c r="J27" s="131"/>
      <c r="K27" s="142"/>
    </row>
    <row r="28" spans="1:22" ht="16.5" customHeight="1" x14ac:dyDescent="0.15">
      <c r="A28" s="94"/>
      <c r="B28" s="131"/>
      <c r="C28" s="131"/>
      <c r="D28" s="131"/>
      <c r="E28" s="131"/>
      <c r="F28" s="131"/>
      <c r="G28" s="131"/>
      <c r="H28" s="131"/>
      <c r="I28" s="131"/>
      <c r="J28" s="131"/>
      <c r="K28" s="142"/>
    </row>
    <row r="29" spans="1:22" ht="18" customHeight="1" x14ac:dyDescent="0.15">
      <c r="A29" s="215" t="s">
        <v>120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 x14ac:dyDescent="0.15">
      <c r="A30" s="229" t="s">
        <v>121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1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15">
      <c r="A32" s="215" t="s">
        <v>122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4.25" x14ac:dyDescent="0.15">
      <c r="A33" s="218" t="s">
        <v>123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4.25" x14ac:dyDescent="0.15">
      <c r="A34" s="221" t="s">
        <v>124</v>
      </c>
      <c r="B34" s="222"/>
      <c r="C34" s="59" t="s">
        <v>66</v>
      </c>
      <c r="D34" s="59" t="s">
        <v>67</v>
      </c>
      <c r="E34" s="223" t="s">
        <v>125</v>
      </c>
      <c r="F34" s="224"/>
      <c r="G34" s="224"/>
      <c r="H34" s="224"/>
      <c r="I34" s="224"/>
      <c r="J34" s="224"/>
      <c r="K34" s="225"/>
    </row>
    <row r="35" spans="1:11" ht="14.25" x14ac:dyDescent="0.15">
      <c r="A35" s="191" t="s">
        <v>126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</row>
    <row r="36" spans="1:11" ht="14.25" x14ac:dyDescent="0.15">
      <c r="A36" s="203" t="s">
        <v>313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4.25" x14ac:dyDescent="0.15">
      <c r="A37" s="203" t="s">
        <v>314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4.25" x14ac:dyDescent="0.1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4.25" x14ac:dyDescent="0.1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4.25" x14ac:dyDescent="0.1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4.25" x14ac:dyDescent="0.1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4.25" x14ac:dyDescent="0.1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4.25" x14ac:dyDescent="0.15">
      <c r="A43" s="206" t="s">
        <v>127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4.25" x14ac:dyDescent="0.15">
      <c r="A44" s="209" t="s">
        <v>128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 x14ac:dyDescent="0.15">
      <c r="A45" s="124" t="s">
        <v>129</v>
      </c>
      <c r="B45" s="121" t="s">
        <v>94</v>
      </c>
      <c r="C45" s="121" t="s">
        <v>95</v>
      </c>
      <c r="D45" s="121" t="s">
        <v>87</v>
      </c>
      <c r="E45" s="126" t="s">
        <v>130</v>
      </c>
      <c r="F45" s="121" t="s">
        <v>94</v>
      </c>
      <c r="G45" s="121" t="s">
        <v>95</v>
      </c>
      <c r="H45" s="121" t="s">
        <v>87</v>
      </c>
      <c r="I45" s="126" t="s">
        <v>131</v>
      </c>
      <c r="J45" s="121" t="s">
        <v>94</v>
      </c>
      <c r="K45" s="138" t="s">
        <v>95</v>
      </c>
    </row>
    <row r="46" spans="1:11" ht="14.25" x14ac:dyDescent="0.15">
      <c r="A46" s="92" t="s">
        <v>86</v>
      </c>
      <c r="B46" s="59" t="s">
        <v>94</v>
      </c>
      <c r="C46" s="59" t="s">
        <v>95</v>
      </c>
      <c r="D46" s="59" t="s">
        <v>87</v>
      </c>
      <c r="E46" s="103" t="s">
        <v>93</v>
      </c>
      <c r="F46" s="59" t="s">
        <v>94</v>
      </c>
      <c r="G46" s="59" t="s">
        <v>95</v>
      </c>
      <c r="H46" s="59" t="s">
        <v>87</v>
      </c>
      <c r="I46" s="103" t="s">
        <v>104</v>
      </c>
      <c r="J46" s="59" t="s">
        <v>94</v>
      </c>
      <c r="K46" s="60" t="s">
        <v>95</v>
      </c>
    </row>
    <row r="47" spans="1:11" ht="14.25" x14ac:dyDescent="0.1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spans="1:11" ht="14.25" x14ac:dyDescent="0.15">
      <c r="A48" s="191" t="s">
        <v>132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</row>
    <row r="49" spans="1:11" ht="14.25" x14ac:dyDescent="0.15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4.25" x14ac:dyDescent="0.15">
      <c r="A50" s="132" t="s">
        <v>133</v>
      </c>
      <c r="B50" s="195" t="s">
        <v>134</v>
      </c>
      <c r="C50" s="195"/>
      <c r="D50" s="133" t="s">
        <v>135</v>
      </c>
      <c r="E50" s="134" t="s">
        <v>136</v>
      </c>
      <c r="F50" s="135" t="s">
        <v>137</v>
      </c>
      <c r="G50" s="136">
        <v>45527</v>
      </c>
      <c r="H50" s="196" t="s">
        <v>138</v>
      </c>
      <c r="I50" s="197"/>
      <c r="J50" s="198" t="s">
        <v>311</v>
      </c>
      <c r="K50" s="199"/>
    </row>
    <row r="51" spans="1:11" ht="14.25" x14ac:dyDescent="0.15">
      <c r="A51" s="191"/>
      <c r="B51" s="191"/>
      <c r="C51" s="191"/>
      <c r="D51" s="191"/>
      <c r="E51" s="191"/>
      <c r="F51" s="191"/>
      <c r="G51" s="191"/>
      <c r="H51" s="191"/>
      <c r="I51" s="191"/>
      <c r="J51" s="191"/>
      <c r="K51" s="191"/>
    </row>
    <row r="52" spans="1:11" ht="14.25" x14ac:dyDescent="0.15">
      <c r="A52" s="192"/>
      <c r="B52" s="193"/>
      <c r="C52" s="193"/>
      <c r="D52" s="193"/>
      <c r="E52" s="193"/>
      <c r="F52" s="193"/>
      <c r="G52" s="193"/>
      <c r="H52" s="193"/>
      <c r="I52" s="193"/>
      <c r="J52" s="193"/>
      <c r="K52" s="194"/>
    </row>
    <row r="53" spans="1:11" ht="14.25" x14ac:dyDescent="0.15">
      <c r="A53" s="132" t="s">
        <v>133</v>
      </c>
      <c r="B53" s="195" t="s">
        <v>134</v>
      </c>
      <c r="C53" s="195"/>
      <c r="D53" s="133" t="s">
        <v>135</v>
      </c>
      <c r="E53" s="137" t="s">
        <v>139</v>
      </c>
      <c r="F53" s="135" t="s">
        <v>140</v>
      </c>
      <c r="G53" s="136">
        <v>45527</v>
      </c>
      <c r="H53" s="196" t="s">
        <v>138</v>
      </c>
      <c r="I53" s="197"/>
      <c r="J53" s="198" t="s">
        <v>141</v>
      </c>
      <c r="K53" s="1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zoomScale="125" zoomScaleNormal="125" workbookViewId="0">
      <selection activeCell="H61" sqref="H61"/>
    </sheetView>
  </sheetViews>
  <sheetFormatPr defaultColWidth="10" defaultRowHeight="16.5" customHeight="1" x14ac:dyDescent="0.15"/>
  <cols>
    <col min="1" max="1" width="10.875" style="82" customWidth="1"/>
    <col min="2" max="16384" width="10" style="82"/>
  </cols>
  <sheetData>
    <row r="1" spans="1:11" ht="22.5" customHeight="1" x14ac:dyDescent="0.15">
      <c r="A1" s="319" t="s">
        <v>165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15">
      <c r="A2" s="83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84" t="s">
        <v>57</v>
      </c>
      <c r="I2" s="262" t="s">
        <v>312</v>
      </c>
      <c r="J2" s="262"/>
      <c r="K2" s="263"/>
    </row>
    <row r="3" spans="1:11" ht="16.5" customHeight="1" x14ac:dyDescent="0.15">
      <c r="A3" s="253" t="s">
        <v>59</v>
      </c>
      <c r="B3" s="254"/>
      <c r="C3" s="255"/>
      <c r="D3" s="256" t="s">
        <v>60</v>
      </c>
      <c r="E3" s="257"/>
      <c r="F3" s="257"/>
      <c r="G3" s="258"/>
      <c r="H3" s="256" t="s">
        <v>61</v>
      </c>
      <c r="I3" s="257"/>
      <c r="J3" s="257"/>
      <c r="K3" s="258"/>
    </row>
    <row r="4" spans="1:11" ht="16.5" customHeight="1" x14ac:dyDescent="0.15">
      <c r="A4" s="87" t="s">
        <v>62</v>
      </c>
      <c r="B4" s="251" t="s">
        <v>63</v>
      </c>
      <c r="C4" s="252"/>
      <c r="D4" s="245" t="s">
        <v>64</v>
      </c>
      <c r="E4" s="246"/>
      <c r="F4" s="243">
        <v>45545</v>
      </c>
      <c r="G4" s="244"/>
      <c r="H4" s="245" t="s">
        <v>166</v>
      </c>
      <c r="I4" s="246"/>
      <c r="J4" s="59" t="s">
        <v>66</v>
      </c>
      <c r="K4" s="60" t="s">
        <v>67</v>
      </c>
    </row>
    <row r="5" spans="1:11" ht="16.5" customHeight="1" x14ac:dyDescent="0.15">
      <c r="A5" s="88" t="s">
        <v>68</v>
      </c>
      <c r="B5" s="251" t="s">
        <v>69</v>
      </c>
      <c r="C5" s="252"/>
      <c r="D5" s="245" t="s">
        <v>70</v>
      </c>
      <c r="E5" s="246"/>
      <c r="F5" s="243">
        <v>45524</v>
      </c>
      <c r="G5" s="244"/>
      <c r="H5" s="245" t="s">
        <v>167</v>
      </c>
      <c r="I5" s="246"/>
      <c r="J5" s="59" t="s">
        <v>66</v>
      </c>
      <c r="K5" s="60" t="s">
        <v>67</v>
      </c>
    </row>
    <row r="6" spans="1:11" ht="16.5" customHeight="1" x14ac:dyDescent="0.15">
      <c r="A6" s="87" t="s">
        <v>72</v>
      </c>
      <c r="B6" s="89">
        <v>1</v>
      </c>
      <c r="C6" s="90">
        <v>5</v>
      </c>
      <c r="D6" s="88" t="s">
        <v>73</v>
      </c>
      <c r="E6" s="91"/>
      <c r="F6" s="243">
        <v>45545</v>
      </c>
      <c r="G6" s="244"/>
      <c r="H6" s="316" t="s">
        <v>168</v>
      </c>
      <c r="I6" s="317"/>
      <c r="J6" s="317"/>
      <c r="K6" s="318"/>
    </row>
    <row r="7" spans="1:11" ht="16.5" customHeight="1" x14ac:dyDescent="0.15">
      <c r="A7" s="87" t="s">
        <v>75</v>
      </c>
      <c r="B7" s="241">
        <v>3000</v>
      </c>
      <c r="C7" s="242"/>
      <c r="D7" s="88" t="s">
        <v>76</v>
      </c>
      <c r="E7" s="93"/>
      <c r="F7" s="243">
        <v>45547</v>
      </c>
      <c r="G7" s="244"/>
      <c r="H7" s="315"/>
      <c r="I7" s="251"/>
      <c r="J7" s="251"/>
      <c r="K7" s="252"/>
    </row>
    <row r="8" spans="1:11" ht="16.5" customHeight="1" x14ac:dyDescent="0.15">
      <c r="A8" s="95" t="s">
        <v>78</v>
      </c>
      <c r="B8" s="247"/>
      <c r="C8" s="248"/>
      <c r="D8" s="212" t="s">
        <v>79</v>
      </c>
      <c r="E8" s="213"/>
      <c r="F8" s="249">
        <v>45548</v>
      </c>
      <c r="G8" s="250"/>
      <c r="H8" s="212"/>
      <c r="I8" s="213"/>
      <c r="J8" s="213"/>
      <c r="K8" s="214"/>
    </row>
    <row r="9" spans="1:11" ht="16.5" customHeight="1" x14ac:dyDescent="0.15">
      <c r="A9" s="295" t="s">
        <v>169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15">
      <c r="A10" s="96" t="s">
        <v>83</v>
      </c>
      <c r="B10" s="97" t="s">
        <v>84</v>
      </c>
      <c r="C10" s="98" t="s">
        <v>85</v>
      </c>
      <c r="D10" s="99"/>
      <c r="E10" s="100" t="s">
        <v>88</v>
      </c>
      <c r="F10" s="97" t="s">
        <v>84</v>
      </c>
      <c r="G10" s="98" t="s">
        <v>85</v>
      </c>
      <c r="H10" s="97"/>
      <c r="I10" s="100" t="s">
        <v>86</v>
      </c>
      <c r="J10" s="97" t="s">
        <v>84</v>
      </c>
      <c r="K10" s="109" t="s">
        <v>85</v>
      </c>
    </row>
    <row r="11" spans="1:11" ht="16.5" customHeight="1" x14ac:dyDescent="0.15">
      <c r="A11" s="88" t="s">
        <v>89</v>
      </c>
      <c r="B11" s="101" t="s">
        <v>84</v>
      </c>
      <c r="C11" s="59" t="s">
        <v>85</v>
      </c>
      <c r="D11" s="93"/>
      <c r="E11" s="91" t="s">
        <v>91</v>
      </c>
      <c r="F11" s="101" t="s">
        <v>84</v>
      </c>
      <c r="G11" s="59" t="s">
        <v>85</v>
      </c>
      <c r="H11" s="101"/>
      <c r="I11" s="91" t="s">
        <v>96</v>
      </c>
      <c r="J11" s="101" t="s">
        <v>84</v>
      </c>
      <c r="K11" s="60" t="s">
        <v>85</v>
      </c>
    </row>
    <row r="12" spans="1:11" ht="16.5" customHeight="1" x14ac:dyDescent="0.15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4"/>
    </row>
    <row r="13" spans="1:11" ht="16.5" customHeight="1" x14ac:dyDescent="0.15">
      <c r="A13" s="303" t="s">
        <v>170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spans="1:11" ht="16.5" customHeight="1" x14ac:dyDescent="0.15">
      <c r="A14" s="304" t="s">
        <v>171</v>
      </c>
      <c r="B14" s="305"/>
      <c r="C14" s="305"/>
      <c r="D14" s="305"/>
      <c r="E14" s="305"/>
      <c r="F14" s="305"/>
      <c r="G14" s="305"/>
      <c r="H14" s="305"/>
      <c r="I14" s="306"/>
      <c r="J14" s="306"/>
      <c r="K14" s="307"/>
    </row>
    <row r="15" spans="1:11" ht="16.5" customHeight="1" x14ac:dyDescent="0.15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spans="1:11" ht="16.5" customHeight="1" x14ac:dyDescent="0.15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 x14ac:dyDescent="0.15">
      <c r="A17" s="303" t="s">
        <v>172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ht="16.5" customHeight="1" x14ac:dyDescent="0.15">
      <c r="A18" s="304" t="s">
        <v>316</v>
      </c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spans="1:11" ht="16.5" customHeight="1" x14ac:dyDescent="0.15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spans="1:11" ht="16.5" customHeight="1" x14ac:dyDescent="0.15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 x14ac:dyDescent="0.15">
      <c r="A21" s="299" t="s">
        <v>122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15">
      <c r="A22" s="300" t="s">
        <v>123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 x14ac:dyDescent="0.15">
      <c r="A23" s="221" t="s">
        <v>124</v>
      </c>
      <c r="B23" s="222"/>
      <c r="C23" s="59" t="s">
        <v>66</v>
      </c>
      <c r="D23" s="59" t="s">
        <v>67</v>
      </c>
      <c r="E23" s="290"/>
      <c r="F23" s="290"/>
      <c r="G23" s="290"/>
      <c r="H23" s="290"/>
      <c r="I23" s="290"/>
      <c r="J23" s="290"/>
      <c r="K23" s="291"/>
    </row>
    <row r="24" spans="1:11" ht="16.5" customHeight="1" x14ac:dyDescent="0.15">
      <c r="A24" s="292" t="s">
        <v>173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 x14ac:dyDescent="0.15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spans="1:11" ht="16.5" customHeight="1" x14ac:dyDescent="0.15">
      <c r="A26" s="295" t="s">
        <v>128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15">
      <c r="A27" s="85" t="s">
        <v>129</v>
      </c>
      <c r="B27" s="98" t="s">
        <v>94</v>
      </c>
      <c r="C27" s="98" t="s">
        <v>95</v>
      </c>
      <c r="D27" s="98" t="s">
        <v>87</v>
      </c>
      <c r="E27" s="86" t="s">
        <v>130</v>
      </c>
      <c r="F27" s="98" t="s">
        <v>94</v>
      </c>
      <c r="G27" s="98" t="s">
        <v>95</v>
      </c>
      <c r="H27" s="98" t="s">
        <v>87</v>
      </c>
      <c r="I27" s="86" t="s">
        <v>131</v>
      </c>
      <c r="J27" s="98" t="s">
        <v>94</v>
      </c>
      <c r="K27" s="109" t="s">
        <v>95</v>
      </c>
    </row>
    <row r="28" spans="1:11" ht="16.5" customHeight="1" x14ac:dyDescent="0.15">
      <c r="A28" s="92" t="s">
        <v>86</v>
      </c>
      <c r="B28" s="59" t="s">
        <v>94</v>
      </c>
      <c r="C28" s="59" t="s">
        <v>95</v>
      </c>
      <c r="D28" s="59" t="s">
        <v>87</v>
      </c>
      <c r="E28" s="103" t="s">
        <v>93</v>
      </c>
      <c r="F28" s="59" t="s">
        <v>94</v>
      </c>
      <c r="G28" s="59" t="s">
        <v>95</v>
      </c>
      <c r="H28" s="59" t="s">
        <v>87</v>
      </c>
      <c r="I28" s="103" t="s">
        <v>104</v>
      </c>
      <c r="J28" s="59" t="s">
        <v>94</v>
      </c>
      <c r="K28" s="60" t="s">
        <v>95</v>
      </c>
    </row>
    <row r="29" spans="1:11" ht="16.5" customHeight="1" x14ac:dyDescent="0.15">
      <c r="A29" s="245" t="s">
        <v>97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 x14ac:dyDescent="0.15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 ht="16.5" customHeight="1" x14ac:dyDescent="0.15">
      <c r="A31" s="277" t="s">
        <v>174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87" t="s">
        <v>317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7.25" customHeight="1" x14ac:dyDescent="0.15">
      <c r="A33" s="203" t="s">
        <v>318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7.25" customHeight="1" x14ac:dyDescent="0.15">
      <c r="A34" s="203"/>
      <c r="B34" s="204"/>
      <c r="C34" s="204"/>
      <c r="D34" s="204"/>
      <c r="E34" s="204"/>
      <c r="F34" s="204"/>
      <c r="G34" s="204"/>
      <c r="H34" s="204"/>
      <c r="I34" s="204"/>
      <c r="J34" s="204"/>
      <c r="K34" s="205"/>
    </row>
    <row r="35" spans="1:11" ht="17.25" customHeight="1" x14ac:dyDescent="0.15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5"/>
    </row>
    <row r="36" spans="1:11" ht="17.25" customHeight="1" x14ac:dyDescent="0.15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7.25" customHeight="1" x14ac:dyDescent="0.15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7.25" customHeight="1" x14ac:dyDescent="0.15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7.25" customHeight="1" x14ac:dyDescent="0.1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7.25" customHeight="1" x14ac:dyDescent="0.1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7.25" customHeight="1" x14ac:dyDescent="0.1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7.25" customHeight="1" x14ac:dyDescent="0.1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7.25" customHeight="1" x14ac:dyDescent="0.15">
      <c r="A43" s="206" t="s">
        <v>127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6.5" customHeight="1" x14ac:dyDescent="0.15">
      <c r="A44" s="277" t="s">
        <v>175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278" t="s">
        <v>125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spans="1:11" ht="18" customHeight="1" x14ac:dyDescent="0.15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8" customHeight="1" x14ac:dyDescent="0.15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spans="1:11" ht="21" customHeight="1" x14ac:dyDescent="0.15">
      <c r="A48" s="104" t="s">
        <v>133</v>
      </c>
      <c r="B48" s="273" t="s">
        <v>134</v>
      </c>
      <c r="C48" s="273"/>
      <c r="D48" s="105" t="s">
        <v>135</v>
      </c>
      <c r="E48" s="106" t="s">
        <v>319</v>
      </c>
      <c r="F48" s="105" t="s">
        <v>137</v>
      </c>
      <c r="G48" s="107">
        <v>45543</v>
      </c>
      <c r="H48" s="274" t="s">
        <v>138</v>
      </c>
      <c r="I48" s="274"/>
      <c r="J48" s="273" t="s">
        <v>320</v>
      </c>
      <c r="K48" s="284"/>
    </row>
    <row r="49" spans="1:11" ht="16.5" customHeight="1" x14ac:dyDescent="0.15">
      <c r="A49" s="264" t="s">
        <v>176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66"/>
    </row>
    <row r="50" spans="1:11" ht="16.5" customHeight="1" x14ac:dyDescent="0.15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9"/>
    </row>
    <row r="51" spans="1:11" ht="16.5" customHeight="1" x14ac:dyDescent="0.15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72"/>
    </row>
    <row r="52" spans="1:11" ht="21" customHeight="1" x14ac:dyDescent="0.15">
      <c r="A52" s="104" t="s">
        <v>133</v>
      </c>
      <c r="B52" s="273" t="s">
        <v>134</v>
      </c>
      <c r="C52" s="273"/>
      <c r="D52" s="105" t="s">
        <v>135</v>
      </c>
      <c r="E52" s="105" t="s">
        <v>319</v>
      </c>
      <c r="F52" s="105" t="s">
        <v>137</v>
      </c>
      <c r="G52" s="108">
        <v>45543</v>
      </c>
      <c r="H52" s="274" t="s">
        <v>138</v>
      </c>
      <c r="I52" s="274"/>
      <c r="J52" s="275" t="s">
        <v>141</v>
      </c>
      <c r="K52" s="27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25" zoomScaleNormal="125" workbookViewId="0">
      <selection activeCell="N13" sqref="N13"/>
    </sheetView>
  </sheetViews>
  <sheetFormatPr defaultColWidth="10.125" defaultRowHeight="14.25" x14ac:dyDescent="0.1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 x14ac:dyDescent="0.15">
      <c r="A1" s="362" t="s">
        <v>177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x14ac:dyDescent="0.15">
      <c r="A2" s="55" t="s">
        <v>53</v>
      </c>
      <c r="B2" s="363" t="s">
        <v>54</v>
      </c>
      <c r="C2" s="363"/>
      <c r="D2" s="56" t="s">
        <v>62</v>
      </c>
      <c r="E2" s="57" t="s">
        <v>338</v>
      </c>
      <c r="F2" s="58" t="s">
        <v>178</v>
      </c>
      <c r="G2" s="251" t="s">
        <v>69</v>
      </c>
      <c r="H2" s="252"/>
      <c r="I2" s="77" t="s">
        <v>57</v>
      </c>
      <c r="J2" s="364" t="s">
        <v>312</v>
      </c>
      <c r="K2" s="365"/>
    </row>
    <row r="3" spans="1:11" x14ac:dyDescent="0.15">
      <c r="A3" s="61" t="s">
        <v>75</v>
      </c>
      <c r="B3" s="241">
        <v>3000</v>
      </c>
      <c r="C3" s="242"/>
      <c r="D3" s="62" t="s">
        <v>179</v>
      </c>
      <c r="E3" s="366">
        <v>45184</v>
      </c>
      <c r="F3" s="358"/>
      <c r="G3" s="358"/>
      <c r="H3" s="290" t="s">
        <v>180</v>
      </c>
      <c r="I3" s="290"/>
      <c r="J3" s="290"/>
      <c r="K3" s="291"/>
    </row>
    <row r="4" spans="1:11" x14ac:dyDescent="0.15">
      <c r="A4" s="63" t="s">
        <v>72</v>
      </c>
      <c r="B4" s="64">
        <v>1</v>
      </c>
      <c r="C4" s="64">
        <v>5</v>
      </c>
      <c r="D4" s="65" t="s">
        <v>181</v>
      </c>
      <c r="E4" s="358"/>
      <c r="F4" s="358"/>
      <c r="G4" s="358"/>
      <c r="H4" s="222" t="s">
        <v>182</v>
      </c>
      <c r="I4" s="222"/>
      <c r="J4" s="74" t="s">
        <v>66</v>
      </c>
      <c r="K4" s="80" t="s">
        <v>67</v>
      </c>
    </row>
    <row r="5" spans="1:11" x14ac:dyDescent="0.15">
      <c r="A5" s="63" t="s">
        <v>183</v>
      </c>
      <c r="B5" s="359">
        <v>1</v>
      </c>
      <c r="C5" s="359"/>
      <c r="D5" s="62" t="s">
        <v>184</v>
      </c>
      <c r="E5" s="62" t="s">
        <v>185</v>
      </c>
      <c r="F5" s="62" t="s">
        <v>186</v>
      </c>
      <c r="G5" s="62" t="s">
        <v>187</v>
      </c>
      <c r="H5" s="222" t="s">
        <v>188</v>
      </c>
      <c r="I5" s="222"/>
      <c r="J5" s="74" t="s">
        <v>66</v>
      </c>
      <c r="K5" s="80" t="s">
        <v>67</v>
      </c>
    </row>
    <row r="6" spans="1:11" x14ac:dyDescent="0.15">
      <c r="A6" s="66" t="s">
        <v>189</v>
      </c>
      <c r="B6" s="360">
        <v>125</v>
      </c>
      <c r="C6" s="360"/>
      <c r="D6" s="67" t="s">
        <v>190</v>
      </c>
      <c r="E6" s="68"/>
      <c r="F6" s="69">
        <v>2995</v>
      </c>
      <c r="G6" s="67"/>
      <c r="H6" s="361" t="s">
        <v>191</v>
      </c>
      <c r="I6" s="361"/>
      <c r="J6" s="69" t="s">
        <v>66</v>
      </c>
      <c r="K6" s="81" t="s">
        <v>67</v>
      </c>
    </row>
    <row r="7" spans="1:11" x14ac:dyDescent="0.15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 x14ac:dyDescent="0.15">
      <c r="A8" s="73" t="s">
        <v>192</v>
      </c>
      <c r="B8" s="58" t="s">
        <v>193</v>
      </c>
      <c r="C8" s="58" t="s">
        <v>194</v>
      </c>
      <c r="D8" s="58" t="s">
        <v>195</v>
      </c>
      <c r="E8" s="58" t="s">
        <v>196</v>
      </c>
      <c r="F8" s="58" t="s">
        <v>197</v>
      </c>
      <c r="G8" s="354" t="s">
        <v>78</v>
      </c>
      <c r="H8" s="343"/>
      <c r="I8" s="343"/>
      <c r="J8" s="343"/>
      <c r="K8" s="344"/>
    </row>
    <row r="9" spans="1:11" x14ac:dyDescent="0.15">
      <c r="A9" s="221" t="s">
        <v>198</v>
      </c>
      <c r="B9" s="222"/>
      <c r="C9" s="74" t="s">
        <v>66</v>
      </c>
      <c r="D9" s="74" t="s">
        <v>67</v>
      </c>
      <c r="E9" s="62" t="s">
        <v>199</v>
      </c>
      <c r="F9" s="75" t="s">
        <v>200</v>
      </c>
      <c r="G9" s="355"/>
      <c r="H9" s="356"/>
      <c r="I9" s="356"/>
      <c r="J9" s="356"/>
      <c r="K9" s="357"/>
    </row>
    <row r="10" spans="1:11" x14ac:dyDescent="0.15">
      <c r="A10" s="221" t="s">
        <v>201</v>
      </c>
      <c r="B10" s="222"/>
      <c r="C10" s="74" t="s">
        <v>66</v>
      </c>
      <c r="D10" s="74" t="s">
        <v>67</v>
      </c>
      <c r="E10" s="62" t="s">
        <v>202</v>
      </c>
      <c r="F10" s="75" t="s">
        <v>203</v>
      </c>
      <c r="G10" s="355" t="s">
        <v>204</v>
      </c>
      <c r="H10" s="356"/>
      <c r="I10" s="356"/>
      <c r="J10" s="356"/>
      <c r="K10" s="357"/>
    </row>
    <row r="11" spans="1:11" x14ac:dyDescent="0.15">
      <c r="A11" s="348" t="s">
        <v>169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 x14ac:dyDescent="0.15">
      <c r="A12" s="61" t="s">
        <v>88</v>
      </c>
      <c r="B12" s="74" t="s">
        <v>84</v>
      </c>
      <c r="C12" s="74" t="s">
        <v>85</v>
      </c>
      <c r="D12" s="75"/>
      <c r="E12" s="62" t="s">
        <v>86</v>
      </c>
      <c r="F12" s="74" t="s">
        <v>84</v>
      </c>
      <c r="G12" s="74" t="s">
        <v>85</v>
      </c>
      <c r="H12" s="74"/>
      <c r="I12" s="62" t="s">
        <v>205</v>
      </c>
      <c r="J12" s="74" t="s">
        <v>84</v>
      </c>
      <c r="K12" s="80" t="s">
        <v>85</v>
      </c>
    </row>
    <row r="13" spans="1:11" x14ac:dyDescent="0.15">
      <c r="A13" s="61" t="s">
        <v>91</v>
      </c>
      <c r="B13" s="74" t="s">
        <v>84</v>
      </c>
      <c r="C13" s="74" t="s">
        <v>85</v>
      </c>
      <c r="D13" s="75"/>
      <c r="E13" s="62" t="s">
        <v>96</v>
      </c>
      <c r="F13" s="74" t="s">
        <v>84</v>
      </c>
      <c r="G13" s="74" t="s">
        <v>85</v>
      </c>
      <c r="H13" s="74"/>
      <c r="I13" s="62" t="s">
        <v>206</v>
      </c>
      <c r="J13" s="74" t="s">
        <v>84</v>
      </c>
      <c r="K13" s="80" t="s">
        <v>85</v>
      </c>
    </row>
    <row r="14" spans="1:11" x14ac:dyDescent="0.15">
      <c r="A14" s="66" t="s">
        <v>207</v>
      </c>
      <c r="B14" s="69" t="s">
        <v>84</v>
      </c>
      <c r="C14" s="69" t="s">
        <v>85</v>
      </c>
      <c r="D14" s="68"/>
      <c r="E14" s="67" t="s">
        <v>208</v>
      </c>
      <c r="F14" s="69" t="s">
        <v>84</v>
      </c>
      <c r="G14" s="69" t="s">
        <v>85</v>
      </c>
      <c r="H14" s="69"/>
      <c r="I14" s="67" t="s">
        <v>209</v>
      </c>
      <c r="J14" s="69" t="s">
        <v>84</v>
      </c>
      <c r="K14" s="81" t="s">
        <v>85</v>
      </c>
    </row>
    <row r="15" spans="1:11" x14ac:dyDescent="0.15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2" customFormat="1" x14ac:dyDescent="0.15">
      <c r="A16" s="300" t="s">
        <v>210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x14ac:dyDescent="0.15">
      <c r="A17" s="221" t="s">
        <v>211</v>
      </c>
      <c r="B17" s="222"/>
      <c r="C17" s="222"/>
      <c r="D17" s="222"/>
      <c r="E17" s="222"/>
      <c r="F17" s="222"/>
      <c r="G17" s="222"/>
      <c r="H17" s="222"/>
      <c r="I17" s="222"/>
      <c r="J17" s="222"/>
      <c r="K17" s="320"/>
    </row>
    <row r="18" spans="1:11" x14ac:dyDescent="0.15">
      <c r="A18" s="221" t="s">
        <v>212</v>
      </c>
      <c r="B18" s="222"/>
      <c r="C18" s="222"/>
      <c r="D18" s="222"/>
      <c r="E18" s="222"/>
      <c r="F18" s="222"/>
      <c r="G18" s="222"/>
      <c r="H18" s="222"/>
      <c r="I18" s="222"/>
      <c r="J18" s="222"/>
      <c r="K18" s="320"/>
    </row>
    <row r="19" spans="1:11" x14ac:dyDescent="0.15">
      <c r="A19" s="351" t="s">
        <v>213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x14ac:dyDescent="0.15">
      <c r="A20" s="338"/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x14ac:dyDescent="0.15">
      <c r="A21" s="338"/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 x14ac:dyDescent="0.15">
      <c r="A22" s="338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x14ac:dyDescent="0.1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15">
      <c r="A24" s="221" t="s">
        <v>124</v>
      </c>
      <c r="B24" s="222"/>
      <c r="C24" s="74" t="s">
        <v>66</v>
      </c>
      <c r="D24" s="74" t="s">
        <v>67</v>
      </c>
      <c r="E24" s="290"/>
      <c r="F24" s="290"/>
      <c r="G24" s="290"/>
      <c r="H24" s="290"/>
      <c r="I24" s="290"/>
      <c r="J24" s="290"/>
      <c r="K24" s="291"/>
    </row>
    <row r="25" spans="1:11" x14ac:dyDescent="0.15">
      <c r="A25" s="78" t="s">
        <v>214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215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15">
      <c r="A28" s="335" t="s">
        <v>321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 x14ac:dyDescent="0.15">
      <c r="A29" s="335" t="s">
        <v>322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 x14ac:dyDescent="0.15">
      <c r="A30" s="335" t="s">
        <v>323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 x14ac:dyDescent="0.15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 x14ac:dyDescent="0.15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23.1" customHeight="1" x14ac:dyDescent="0.15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23.1" customHeight="1" x14ac:dyDescent="0.15">
      <c r="A34" s="338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.1" customHeight="1" x14ac:dyDescent="0.15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.1" customHeight="1" x14ac:dyDescent="0.15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3" ht="18.75" customHeight="1" x14ac:dyDescent="0.15">
      <c r="A37" s="330" t="s">
        <v>216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3" s="53" customFormat="1" ht="18.75" customHeight="1" x14ac:dyDescent="0.15">
      <c r="A38" s="221" t="s">
        <v>217</v>
      </c>
      <c r="B38" s="222"/>
      <c r="C38" s="222"/>
      <c r="D38" s="290" t="s">
        <v>218</v>
      </c>
      <c r="E38" s="290"/>
      <c r="F38" s="333" t="s">
        <v>219</v>
      </c>
      <c r="G38" s="334"/>
      <c r="H38" s="222" t="s">
        <v>220</v>
      </c>
      <c r="I38" s="222"/>
      <c r="J38" s="222" t="s">
        <v>221</v>
      </c>
      <c r="K38" s="320"/>
    </row>
    <row r="39" spans="1:13" ht="18.75" customHeight="1" x14ac:dyDescent="0.15">
      <c r="A39" s="63" t="s">
        <v>125</v>
      </c>
      <c r="B39" s="222" t="s">
        <v>222</v>
      </c>
      <c r="C39" s="222"/>
      <c r="D39" s="222"/>
      <c r="E39" s="222"/>
      <c r="F39" s="222"/>
      <c r="G39" s="222"/>
      <c r="H39" s="222"/>
      <c r="I39" s="222"/>
      <c r="J39" s="222"/>
      <c r="K39" s="320"/>
      <c r="M39" s="53"/>
    </row>
    <row r="40" spans="1:13" ht="30.95" customHeight="1" x14ac:dyDescent="0.1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320"/>
    </row>
    <row r="41" spans="1:13" ht="18.75" customHeight="1" x14ac:dyDescent="0.15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320"/>
    </row>
    <row r="42" spans="1:13" ht="32.1" customHeight="1" x14ac:dyDescent="0.15">
      <c r="A42" s="66" t="s">
        <v>133</v>
      </c>
      <c r="B42" s="321" t="s">
        <v>223</v>
      </c>
      <c r="C42" s="321"/>
      <c r="D42" s="67" t="s">
        <v>224</v>
      </c>
      <c r="E42" s="68" t="s">
        <v>324</v>
      </c>
      <c r="F42" s="67" t="s">
        <v>137</v>
      </c>
      <c r="G42" s="79">
        <v>45547</v>
      </c>
      <c r="H42" s="322" t="s">
        <v>138</v>
      </c>
      <c r="I42" s="322"/>
      <c r="J42" s="321" t="s">
        <v>141</v>
      </c>
      <c r="K42" s="323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P10" sqref="P10"/>
    </sheetView>
  </sheetViews>
  <sheetFormatPr defaultColWidth="9" defaultRowHeight="26.1" customHeight="1" x14ac:dyDescent="0.15"/>
  <cols>
    <col min="1" max="1" width="17.125" style="36" customWidth="1"/>
    <col min="2" max="7" width="9.375" style="36" customWidth="1"/>
    <col min="8" max="8" width="1.375" style="36" customWidth="1"/>
    <col min="9" max="12" width="11" style="36" customWidth="1"/>
    <col min="13" max="13" width="13.25" style="36" customWidth="1"/>
    <col min="14" max="14" width="9.625" style="36" customWidth="1"/>
    <col min="15" max="16384" width="9" style="36"/>
  </cols>
  <sheetData>
    <row r="1" spans="1:14" ht="30" customHeight="1" x14ac:dyDescent="0.15">
      <c r="A1" s="367" t="s">
        <v>142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ht="29.1" customHeight="1" x14ac:dyDescent="0.15">
      <c r="A2" s="37" t="s">
        <v>62</v>
      </c>
      <c r="B2" s="369" t="s">
        <v>63</v>
      </c>
      <c r="C2" s="369"/>
      <c r="D2" s="38" t="s">
        <v>68</v>
      </c>
      <c r="E2" s="369" t="s">
        <v>69</v>
      </c>
      <c r="F2" s="369"/>
      <c r="G2" s="369"/>
      <c r="H2" s="375"/>
      <c r="I2" s="51" t="s">
        <v>57</v>
      </c>
      <c r="J2" s="369" t="s">
        <v>58</v>
      </c>
      <c r="K2" s="369"/>
      <c r="L2" s="369"/>
      <c r="M2" s="369"/>
      <c r="N2" s="370"/>
    </row>
    <row r="3" spans="1:14" ht="29.1" customHeight="1" x14ac:dyDescent="0.15">
      <c r="A3" s="374" t="s">
        <v>143</v>
      </c>
      <c r="B3" s="371" t="s">
        <v>144</v>
      </c>
      <c r="C3" s="371"/>
      <c r="D3" s="371"/>
      <c r="E3" s="371"/>
      <c r="F3" s="371"/>
      <c r="G3" s="371"/>
      <c r="H3" s="376"/>
      <c r="I3" s="372" t="s">
        <v>145</v>
      </c>
      <c r="J3" s="372"/>
      <c r="K3" s="372"/>
      <c r="L3" s="372"/>
      <c r="M3" s="372"/>
      <c r="N3" s="373"/>
    </row>
    <row r="4" spans="1:14" ht="29.1" customHeight="1" x14ac:dyDescent="0.35">
      <c r="A4" s="374"/>
      <c r="B4" s="39" t="s">
        <v>111</v>
      </c>
      <c r="C4" s="39" t="s">
        <v>112</v>
      </c>
      <c r="D4" s="39" t="s">
        <v>113</v>
      </c>
      <c r="E4" s="39" t="s">
        <v>114</v>
      </c>
      <c r="F4" s="39" t="s">
        <v>115</v>
      </c>
      <c r="G4" s="40" t="s">
        <v>116</v>
      </c>
      <c r="H4" s="376"/>
      <c r="I4" s="39" t="s">
        <v>112</v>
      </c>
      <c r="J4" s="39" t="s">
        <v>113</v>
      </c>
      <c r="K4" s="39" t="s">
        <v>114</v>
      </c>
      <c r="L4" s="39" t="s">
        <v>115</v>
      </c>
      <c r="M4" s="40" t="s">
        <v>116</v>
      </c>
      <c r="N4" s="114"/>
    </row>
    <row r="5" spans="1:14" ht="21.95" customHeight="1" x14ac:dyDescent="0.35">
      <c r="A5" s="41" t="s">
        <v>146</v>
      </c>
      <c r="B5" s="39" t="s">
        <v>147</v>
      </c>
      <c r="C5" s="39" t="s">
        <v>148</v>
      </c>
      <c r="D5" s="42" t="s">
        <v>149</v>
      </c>
      <c r="E5" s="42" t="s">
        <v>150</v>
      </c>
      <c r="F5" s="39" t="s">
        <v>151</v>
      </c>
      <c r="G5" s="39" t="s">
        <v>152</v>
      </c>
      <c r="H5" s="376"/>
      <c r="I5" s="39" t="s">
        <v>148</v>
      </c>
      <c r="J5" s="42" t="s">
        <v>149</v>
      </c>
      <c r="K5" s="42" t="s">
        <v>150</v>
      </c>
      <c r="L5" s="39" t="s">
        <v>151</v>
      </c>
      <c r="M5" s="39" t="s">
        <v>152</v>
      </c>
      <c r="N5" s="115"/>
    </row>
    <row r="6" spans="1:14" ht="21.95" customHeight="1" x14ac:dyDescent="0.3">
      <c r="A6" s="43" t="s">
        <v>153</v>
      </c>
      <c r="B6" s="44">
        <f>C6-2.1</f>
        <v>98.300000000000011</v>
      </c>
      <c r="C6" s="44">
        <f>D6-2.1</f>
        <v>100.4</v>
      </c>
      <c r="D6" s="45">
        <v>102.5</v>
      </c>
      <c r="E6" s="44">
        <f t="shared" ref="E6:G6" si="0">D6+2.1</f>
        <v>104.6</v>
      </c>
      <c r="F6" s="44">
        <f t="shared" si="0"/>
        <v>106.69999999999999</v>
      </c>
      <c r="G6" s="46">
        <f t="shared" si="0"/>
        <v>108.79999999999998</v>
      </c>
      <c r="H6" s="376"/>
      <c r="I6" s="182" t="s">
        <v>325</v>
      </c>
      <c r="J6" s="182" t="s">
        <v>326</v>
      </c>
      <c r="K6" s="182" t="s">
        <v>327</v>
      </c>
      <c r="L6" s="182" t="s">
        <v>328</v>
      </c>
      <c r="M6" s="182" t="s">
        <v>329</v>
      </c>
      <c r="N6" s="116"/>
    </row>
    <row r="7" spans="1:14" ht="21.95" customHeight="1" x14ac:dyDescent="0.3">
      <c r="A7" s="43" t="s">
        <v>154</v>
      </c>
      <c r="B7" s="44">
        <f>C7-4</f>
        <v>74</v>
      </c>
      <c r="C7" s="44">
        <f>D7-4</f>
        <v>78</v>
      </c>
      <c r="D7" s="45">
        <v>82</v>
      </c>
      <c r="E7" s="44">
        <f>D7+4</f>
        <v>86</v>
      </c>
      <c r="F7" s="44">
        <f>E7+5</f>
        <v>91</v>
      </c>
      <c r="G7" s="46">
        <f>F7+6</f>
        <v>97</v>
      </c>
      <c r="H7" s="376"/>
      <c r="I7" s="182" t="s">
        <v>330</v>
      </c>
      <c r="J7" s="182" t="s">
        <v>331</v>
      </c>
      <c r="K7" s="182" t="s">
        <v>332</v>
      </c>
      <c r="L7" s="182" t="s">
        <v>333</v>
      </c>
      <c r="M7" s="182" t="s">
        <v>330</v>
      </c>
      <c r="N7" s="116"/>
    </row>
    <row r="8" spans="1:14" ht="21.95" customHeight="1" x14ac:dyDescent="0.3">
      <c r="A8" s="47" t="s">
        <v>155</v>
      </c>
      <c r="B8" s="48">
        <f>C8-4</f>
        <v>90</v>
      </c>
      <c r="C8" s="48">
        <f>D8-4</f>
        <v>94</v>
      </c>
      <c r="D8" s="49">
        <v>98</v>
      </c>
      <c r="E8" s="48">
        <f>D8+4</f>
        <v>102</v>
      </c>
      <c r="F8" s="48">
        <f>E8+5</f>
        <v>107</v>
      </c>
      <c r="G8" s="50">
        <f>F8+6</f>
        <v>113</v>
      </c>
      <c r="H8" s="376"/>
      <c r="I8" s="182" t="s">
        <v>334</v>
      </c>
      <c r="J8" s="182" t="s">
        <v>334</v>
      </c>
      <c r="K8" s="182" t="s">
        <v>334</v>
      </c>
      <c r="L8" s="182" t="s">
        <v>334</v>
      </c>
      <c r="M8" s="182" t="s">
        <v>334</v>
      </c>
      <c r="N8" s="116"/>
    </row>
    <row r="9" spans="1:14" ht="21.95" customHeight="1" x14ac:dyDescent="0.3">
      <c r="A9" s="47" t="s">
        <v>156</v>
      </c>
      <c r="B9" s="48">
        <f>C9-3.6</f>
        <v>96.800000000000011</v>
      </c>
      <c r="C9" s="48">
        <f>D9-3.6</f>
        <v>100.4</v>
      </c>
      <c r="D9" s="49">
        <v>104</v>
      </c>
      <c r="E9" s="48">
        <f>D9+4</f>
        <v>108</v>
      </c>
      <c r="F9" s="48">
        <f>E9+4</f>
        <v>112</v>
      </c>
      <c r="G9" s="50">
        <f>F9+4</f>
        <v>116</v>
      </c>
      <c r="H9" s="376"/>
      <c r="I9" s="182" t="s">
        <v>334</v>
      </c>
      <c r="J9" s="182" t="s">
        <v>334</v>
      </c>
      <c r="K9" s="182" t="s">
        <v>334</v>
      </c>
      <c r="L9" s="182" t="s">
        <v>334</v>
      </c>
      <c r="M9" s="182" t="s">
        <v>334</v>
      </c>
      <c r="N9" s="116"/>
    </row>
    <row r="10" spans="1:14" ht="21.95" customHeight="1" x14ac:dyDescent="0.3">
      <c r="A10" s="47" t="s">
        <v>157</v>
      </c>
      <c r="B10" s="48">
        <f>C10-1.15</f>
        <v>30.200000000000003</v>
      </c>
      <c r="C10" s="48">
        <f>D10-1.15</f>
        <v>31.35</v>
      </c>
      <c r="D10" s="49">
        <v>32.5</v>
      </c>
      <c r="E10" s="48">
        <f t="shared" ref="E10:G10" si="1">D10+1.3</f>
        <v>33.799999999999997</v>
      </c>
      <c r="F10" s="48">
        <f t="shared" si="1"/>
        <v>35.099999999999994</v>
      </c>
      <c r="G10" s="50">
        <f t="shared" si="1"/>
        <v>36.399999999999991</v>
      </c>
      <c r="H10" s="376"/>
      <c r="I10" s="182" t="s">
        <v>335</v>
      </c>
      <c r="J10" s="182" t="s">
        <v>334</v>
      </c>
      <c r="K10" s="182" t="s">
        <v>330</v>
      </c>
      <c r="L10" s="182" t="s">
        <v>330</v>
      </c>
      <c r="M10" s="182" t="s">
        <v>334</v>
      </c>
      <c r="N10" s="116"/>
    </row>
    <row r="11" spans="1:14" ht="21.95" customHeight="1" x14ac:dyDescent="0.3">
      <c r="A11" s="47" t="s">
        <v>158</v>
      </c>
      <c r="B11" s="48">
        <f>C11-0.7</f>
        <v>21.1</v>
      </c>
      <c r="C11" s="48">
        <f>D11-0.7</f>
        <v>21.8</v>
      </c>
      <c r="D11" s="49">
        <v>22.5</v>
      </c>
      <c r="E11" s="48">
        <f>D11+0.7</f>
        <v>23.2</v>
      </c>
      <c r="F11" s="48">
        <f>E11+0.7</f>
        <v>23.9</v>
      </c>
      <c r="G11" s="50">
        <f>F11+0.9</f>
        <v>24.799999999999997</v>
      </c>
      <c r="H11" s="376"/>
      <c r="I11" s="182" t="s">
        <v>334</v>
      </c>
      <c r="J11" s="182" t="s">
        <v>333</v>
      </c>
      <c r="K11" s="182" t="s">
        <v>334</v>
      </c>
      <c r="L11" s="182" t="s">
        <v>332</v>
      </c>
      <c r="M11" s="182" t="s">
        <v>336</v>
      </c>
      <c r="N11" s="116"/>
    </row>
    <row r="12" spans="1:14" ht="21.95" customHeight="1" x14ac:dyDescent="0.3">
      <c r="A12" s="47" t="s">
        <v>159</v>
      </c>
      <c r="B12" s="48">
        <f>C12-0.5</f>
        <v>17.5</v>
      </c>
      <c r="C12" s="48">
        <f>D12-0.5</f>
        <v>18</v>
      </c>
      <c r="D12" s="49">
        <v>18.5</v>
      </c>
      <c r="E12" s="48">
        <f>D12+0.5</f>
        <v>19</v>
      </c>
      <c r="F12" s="48">
        <f>E12+0.5</f>
        <v>19.5</v>
      </c>
      <c r="G12" s="50">
        <f>F12+0.7</f>
        <v>20.2</v>
      </c>
      <c r="H12" s="376"/>
      <c r="I12" s="182" t="s">
        <v>334</v>
      </c>
      <c r="J12" s="182" t="s">
        <v>334</v>
      </c>
      <c r="K12" s="182" t="s">
        <v>334</v>
      </c>
      <c r="L12" s="182" t="s">
        <v>334</v>
      </c>
      <c r="M12" s="182" t="s">
        <v>334</v>
      </c>
      <c r="N12" s="116"/>
    </row>
    <row r="13" spans="1:14" ht="21.95" customHeight="1" x14ac:dyDescent="0.3">
      <c r="A13" s="47" t="s">
        <v>160</v>
      </c>
      <c r="B13" s="48">
        <f>C13-0.7</f>
        <v>27.7</v>
      </c>
      <c r="C13" s="48">
        <f>D13-0.6</f>
        <v>28.4</v>
      </c>
      <c r="D13" s="49">
        <v>29</v>
      </c>
      <c r="E13" s="48">
        <f>D13+0.6</f>
        <v>29.6</v>
      </c>
      <c r="F13" s="48">
        <f>E13+0.7</f>
        <v>30.3</v>
      </c>
      <c r="G13" s="50">
        <f>F13+0.6</f>
        <v>30.900000000000002</v>
      </c>
      <c r="H13" s="376"/>
      <c r="I13" s="182" t="s">
        <v>334</v>
      </c>
      <c r="J13" s="182" t="s">
        <v>334</v>
      </c>
      <c r="K13" s="182" t="s">
        <v>334</v>
      </c>
      <c r="L13" s="182" t="s">
        <v>334</v>
      </c>
      <c r="M13" s="182" t="s">
        <v>334</v>
      </c>
      <c r="N13" s="116"/>
    </row>
    <row r="14" spans="1:14" ht="21.95" customHeight="1" x14ac:dyDescent="0.3">
      <c r="A14" s="47" t="s">
        <v>161</v>
      </c>
      <c r="B14" s="48">
        <f>C14-0.9</f>
        <v>40.700000000000003</v>
      </c>
      <c r="C14" s="48">
        <f>D14-0.9</f>
        <v>41.6</v>
      </c>
      <c r="D14" s="49">
        <v>42.5</v>
      </c>
      <c r="E14" s="48">
        <f t="shared" ref="E14:G14" si="2">D14+1.1</f>
        <v>43.6</v>
      </c>
      <c r="F14" s="48">
        <f t="shared" si="2"/>
        <v>44.7</v>
      </c>
      <c r="G14" s="50">
        <f t="shared" si="2"/>
        <v>45.800000000000004</v>
      </c>
      <c r="H14" s="376"/>
      <c r="I14" s="182" t="s">
        <v>334</v>
      </c>
      <c r="J14" s="182" t="s">
        <v>334</v>
      </c>
      <c r="K14" s="182" t="s">
        <v>334</v>
      </c>
      <c r="L14" s="182" t="s">
        <v>334</v>
      </c>
      <c r="M14" s="182" t="s">
        <v>334</v>
      </c>
      <c r="N14" s="116"/>
    </row>
    <row r="15" spans="1:14" ht="14.25" x14ac:dyDescent="0.15">
      <c r="A15" s="112" t="s">
        <v>125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spans="1:14" ht="14.25" x14ac:dyDescent="0.15">
      <c r="A16" s="36" t="s">
        <v>162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3" ht="14.25" x14ac:dyDescent="0.15">
      <c r="A17" s="113"/>
      <c r="B17" s="113"/>
      <c r="C17" s="113"/>
      <c r="D17" s="113"/>
      <c r="E17" s="113"/>
      <c r="F17" s="113"/>
      <c r="G17" s="113"/>
      <c r="H17" s="113"/>
      <c r="I17" s="112" t="s">
        <v>337</v>
      </c>
      <c r="J17" s="117"/>
      <c r="K17" s="112" t="s">
        <v>163</v>
      </c>
      <c r="L17" s="112"/>
      <c r="M17" s="112" t="s">
        <v>164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39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25" zoomScaleNormal="125" workbookViewId="0">
      <selection activeCell="A11" sqref="A11:D11"/>
    </sheetView>
  </sheetViews>
  <sheetFormatPr defaultColWidth="9" defaultRowHeight="14.25" x14ac:dyDescent="0.15"/>
  <cols>
    <col min="1" max="1" width="7" customWidth="1"/>
    <col min="2" max="2" width="12.125" style="29" customWidth="1"/>
    <col min="3" max="3" width="12.875" style="29" customWidth="1"/>
    <col min="4" max="4" width="9.125" style="2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7" t="s">
        <v>225</v>
      </c>
      <c r="B1" s="377"/>
      <c r="C1" s="377"/>
      <c r="D1" s="378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3">
      <c r="A2" s="391" t="s">
        <v>226</v>
      </c>
      <c r="B2" s="392" t="s">
        <v>227</v>
      </c>
      <c r="C2" s="392" t="s">
        <v>228</v>
      </c>
      <c r="D2" s="394" t="s">
        <v>229</v>
      </c>
      <c r="E2" s="392" t="s">
        <v>230</v>
      </c>
      <c r="F2" s="392" t="s">
        <v>231</v>
      </c>
      <c r="G2" s="392" t="s">
        <v>232</v>
      </c>
      <c r="H2" s="392" t="s">
        <v>233</v>
      </c>
      <c r="I2" s="3" t="s">
        <v>234</v>
      </c>
      <c r="J2" s="3" t="s">
        <v>235</v>
      </c>
      <c r="K2" s="3" t="s">
        <v>236</v>
      </c>
      <c r="L2" s="3" t="s">
        <v>237</v>
      </c>
      <c r="M2" s="3" t="s">
        <v>238</v>
      </c>
      <c r="N2" s="392" t="s">
        <v>239</v>
      </c>
      <c r="O2" s="392" t="s">
        <v>240</v>
      </c>
    </row>
    <row r="3" spans="1:15" s="1" customFormat="1" ht="16.5" x14ac:dyDescent="0.3">
      <c r="A3" s="391"/>
      <c r="B3" s="393"/>
      <c r="C3" s="393"/>
      <c r="D3" s="395"/>
      <c r="E3" s="393"/>
      <c r="F3" s="393"/>
      <c r="G3" s="393"/>
      <c r="H3" s="393"/>
      <c r="I3" s="3" t="s">
        <v>241</v>
      </c>
      <c r="J3" s="3" t="s">
        <v>241</v>
      </c>
      <c r="K3" s="3" t="s">
        <v>241</v>
      </c>
      <c r="L3" s="3" t="s">
        <v>241</v>
      </c>
      <c r="M3" s="3" t="s">
        <v>241</v>
      </c>
      <c r="N3" s="393"/>
      <c r="O3" s="393"/>
    </row>
    <row r="4" spans="1:15" ht="21" x14ac:dyDescent="0.15">
      <c r="A4" s="5">
        <v>1</v>
      </c>
      <c r="B4" s="12" t="s">
        <v>242</v>
      </c>
      <c r="C4" s="169" t="s">
        <v>243</v>
      </c>
      <c r="D4" s="170" t="s">
        <v>244</v>
      </c>
      <c r="E4" s="171" t="s">
        <v>63</v>
      </c>
      <c r="F4" s="172" t="s">
        <v>245</v>
      </c>
      <c r="G4" s="6" t="s">
        <v>66</v>
      </c>
      <c r="H4" s="6" t="s">
        <v>66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246</v>
      </c>
    </row>
    <row r="5" spans="1:15" x14ac:dyDescent="0.15">
      <c r="A5" s="5"/>
      <c r="B5" s="6"/>
      <c r="C5" s="30"/>
      <c r="D5" s="23"/>
      <c r="E5" s="6"/>
      <c r="F5" s="31"/>
      <c r="G5" s="6"/>
      <c r="H5" s="6"/>
      <c r="I5" s="6"/>
      <c r="J5" s="6"/>
      <c r="K5" s="6"/>
      <c r="L5" s="6"/>
      <c r="M5" s="6"/>
      <c r="N5" s="6"/>
      <c r="O5" s="6"/>
    </row>
    <row r="6" spans="1:15" x14ac:dyDescent="0.15">
      <c r="A6" s="5"/>
      <c r="B6" s="6"/>
      <c r="C6" s="30"/>
      <c r="D6" s="23"/>
      <c r="E6" s="6"/>
      <c r="F6" s="32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5"/>
      <c r="B7" s="6"/>
      <c r="C7" s="6"/>
      <c r="D7" s="33"/>
      <c r="E7" s="6"/>
      <c r="F7" s="34"/>
      <c r="G7" s="6"/>
      <c r="H7" s="6"/>
      <c r="I7" s="6"/>
      <c r="J7" s="6"/>
      <c r="K7" s="6"/>
      <c r="L7" s="6"/>
      <c r="M7" s="5"/>
      <c r="N7" s="5"/>
      <c r="O7" s="5"/>
    </row>
    <row r="8" spans="1:15" x14ac:dyDescent="0.15">
      <c r="A8" s="5"/>
      <c r="B8" s="25"/>
      <c r="C8" s="25"/>
      <c r="D8" s="35"/>
      <c r="E8" s="25"/>
      <c r="F8" s="34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6"/>
      <c r="C9" s="6"/>
      <c r="D9" s="27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6"/>
      <c r="C10" s="6"/>
      <c r="D10" s="2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 x14ac:dyDescent="0.15">
      <c r="A11" s="379" t="s">
        <v>315</v>
      </c>
      <c r="B11" s="380"/>
      <c r="C11" s="380"/>
      <c r="D11" s="381"/>
      <c r="E11" s="382"/>
      <c r="F11" s="383"/>
      <c r="G11" s="383"/>
      <c r="H11" s="383"/>
      <c r="I11" s="384"/>
      <c r="J11" s="379" t="s">
        <v>247</v>
      </c>
      <c r="K11" s="385"/>
      <c r="L11" s="385"/>
      <c r="M11" s="386"/>
      <c r="N11" s="9"/>
      <c r="O11" s="10"/>
    </row>
    <row r="12" spans="1:15" ht="16.5" x14ac:dyDescent="0.15">
      <c r="A12" s="387" t="s">
        <v>248</v>
      </c>
      <c r="B12" s="388"/>
      <c r="C12" s="388"/>
      <c r="D12" s="389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0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25" zoomScaleNormal="125" workbookViewId="0">
      <selection activeCell="A11" sqref="A11:E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20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7" t="s">
        <v>249</v>
      </c>
      <c r="B1" s="377"/>
      <c r="C1" s="377"/>
      <c r="D1" s="377"/>
      <c r="E1" s="378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3">
      <c r="A2" s="391" t="s">
        <v>226</v>
      </c>
      <c r="B2" s="392" t="s">
        <v>231</v>
      </c>
      <c r="C2" s="392" t="s">
        <v>227</v>
      </c>
      <c r="D2" s="392" t="s">
        <v>228</v>
      </c>
      <c r="E2" s="394" t="s">
        <v>229</v>
      </c>
      <c r="F2" s="392" t="s">
        <v>230</v>
      </c>
      <c r="G2" s="391" t="s">
        <v>250</v>
      </c>
      <c r="H2" s="391"/>
      <c r="I2" s="391" t="s">
        <v>251</v>
      </c>
      <c r="J2" s="391"/>
      <c r="K2" s="397" t="s">
        <v>252</v>
      </c>
      <c r="L2" s="399" t="s">
        <v>253</v>
      </c>
      <c r="M2" s="401" t="s">
        <v>254</v>
      </c>
    </row>
    <row r="3" spans="1:13" s="1" customFormat="1" ht="16.5" x14ac:dyDescent="0.3">
      <c r="A3" s="391"/>
      <c r="B3" s="393"/>
      <c r="C3" s="393"/>
      <c r="D3" s="393"/>
      <c r="E3" s="395"/>
      <c r="F3" s="393"/>
      <c r="G3" s="3" t="s">
        <v>255</v>
      </c>
      <c r="H3" s="3" t="s">
        <v>256</v>
      </c>
      <c r="I3" s="3" t="s">
        <v>255</v>
      </c>
      <c r="J3" s="3" t="s">
        <v>256</v>
      </c>
      <c r="K3" s="398"/>
      <c r="L3" s="400"/>
      <c r="M3" s="402"/>
    </row>
    <row r="4" spans="1:13" x14ac:dyDescent="0.15">
      <c r="A4" s="5">
        <v>1</v>
      </c>
      <c r="B4" s="172" t="s">
        <v>245</v>
      </c>
      <c r="C4" s="12" t="s">
        <v>242</v>
      </c>
      <c r="D4" s="169" t="s">
        <v>243</v>
      </c>
      <c r="E4" s="170" t="s">
        <v>244</v>
      </c>
      <c r="F4" s="171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257</v>
      </c>
      <c r="M4" s="6" t="s">
        <v>246</v>
      </c>
    </row>
    <row r="5" spans="1:13" x14ac:dyDescent="0.15">
      <c r="A5" s="5"/>
      <c r="B5" s="11"/>
      <c r="C5" s="6"/>
      <c r="D5" s="6"/>
      <c r="E5" s="22"/>
      <c r="F5" s="6"/>
      <c r="G5" s="6"/>
      <c r="H5" s="6"/>
      <c r="I5" s="6"/>
      <c r="J5" s="6"/>
      <c r="K5" s="6"/>
      <c r="L5" s="6"/>
      <c r="M5" s="6"/>
    </row>
    <row r="6" spans="1:13" x14ac:dyDescent="0.15">
      <c r="A6" s="5"/>
      <c r="B6" s="11"/>
      <c r="C6" s="6"/>
      <c r="D6" s="6"/>
      <c r="E6" s="22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28"/>
      <c r="C7" s="6"/>
      <c r="D7" s="6"/>
      <c r="E7" s="24"/>
      <c r="F7" s="6"/>
      <c r="G7" s="6"/>
      <c r="H7" s="6"/>
      <c r="I7" s="6"/>
      <c r="J7" s="6"/>
      <c r="K7" s="5"/>
      <c r="L7" s="6"/>
      <c r="M7" s="5"/>
    </row>
    <row r="8" spans="1:13" x14ac:dyDescent="0.15">
      <c r="A8" s="5"/>
      <c r="B8" s="28"/>
      <c r="C8" s="6"/>
      <c r="D8" s="6"/>
      <c r="E8" s="26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5"/>
      <c r="C9" s="5"/>
      <c r="D9" s="5"/>
      <c r="E9" s="27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27"/>
      <c r="F10" s="5"/>
      <c r="G10" s="5"/>
      <c r="H10" s="5"/>
      <c r="I10" s="5"/>
      <c r="J10" s="5"/>
      <c r="K10" s="5"/>
      <c r="L10" s="5"/>
      <c r="M10" s="5"/>
    </row>
    <row r="11" spans="1:13" s="2" customFormat="1" ht="18.75" x14ac:dyDescent="0.15">
      <c r="A11" s="379" t="s">
        <v>315</v>
      </c>
      <c r="B11" s="385"/>
      <c r="C11" s="385"/>
      <c r="D11" s="385"/>
      <c r="E11" s="381"/>
      <c r="F11" s="382"/>
      <c r="G11" s="384"/>
      <c r="H11" s="379" t="s">
        <v>258</v>
      </c>
      <c r="I11" s="385"/>
      <c r="J11" s="385"/>
      <c r="K11" s="386"/>
      <c r="L11" s="403"/>
      <c r="M11" s="404"/>
    </row>
    <row r="12" spans="1:13" ht="16.5" x14ac:dyDescent="0.15">
      <c r="A12" s="396" t="s">
        <v>259</v>
      </c>
      <c r="B12" s="396"/>
      <c r="C12" s="390"/>
      <c r="D12" s="390"/>
      <c r="E12" s="389"/>
      <c r="F12" s="390"/>
      <c r="G12" s="390"/>
      <c r="H12" s="390"/>
      <c r="I12" s="390"/>
      <c r="J12" s="390"/>
      <c r="K12" s="390"/>
      <c r="L12" s="390"/>
      <c r="M12" s="390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9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="125" zoomScaleNormal="125" workbookViewId="0">
      <selection activeCell="A17" sqref="A17:E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20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7" t="s">
        <v>260</v>
      </c>
      <c r="B1" s="377"/>
      <c r="C1" s="377"/>
      <c r="D1" s="377"/>
      <c r="E1" s="378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5.95" customHeight="1" x14ac:dyDescent="0.3">
      <c r="A2" s="392" t="s">
        <v>261</v>
      </c>
      <c r="B2" s="392" t="s">
        <v>231</v>
      </c>
      <c r="C2" s="392" t="s">
        <v>227</v>
      </c>
      <c r="D2" s="392" t="s">
        <v>228</v>
      </c>
      <c r="E2" s="394" t="s">
        <v>229</v>
      </c>
      <c r="F2" s="392" t="s">
        <v>230</v>
      </c>
      <c r="G2" s="413" t="s">
        <v>262</v>
      </c>
      <c r="H2" s="414"/>
      <c r="I2" s="415"/>
      <c r="J2" s="413" t="s">
        <v>263</v>
      </c>
      <c r="K2" s="414"/>
      <c r="L2" s="415"/>
      <c r="M2" s="413" t="s">
        <v>264</v>
      </c>
      <c r="N2" s="414"/>
      <c r="O2" s="415"/>
      <c r="P2" s="413" t="s">
        <v>265</v>
      </c>
      <c r="Q2" s="414"/>
      <c r="R2" s="415"/>
      <c r="S2" s="414" t="s">
        <v>266</v>
      </c>
      <c r="T2" s="414"/>
      <c r="U2" s="415"/>
      <c r="V2" s="417" t="s">
        <v>267</v>
      </c>
      <c r="W2" s="417" t="s">
        <v>240</v>
      </c>
    </row>
    <row r="3" spans="1:23" s="1" customFormat="1" ht="16.5" x14ac:dyDescent="0.3">
      <c r="A3" s="393"/>
      <c r="B3" s="407"/>
      <c r="C3" s="407"/>
      <c r="D3" s="407"/>
      <c r="E3" s="416"/>
      <c r="F3" s="407"/>
      <c r="G3" s="3" t="s">
        <v>268</v>
      </c>
      <c r="H3" s="3" t="s">
        <v>68</v>
      </c>
      <c r="I3" s="3" t="s">
        <v>231</v>
      </c>
      <c r="J3" s="3" t="s">
        <v>268</v>
      </c>
      <c r="K3" s="3" t="s">
        <v>68</v>
      </c>
      <c r="L3" s="3" t="s">
        <v>231</v>
      </c>
      <c r="M3" s="3" t="s">
        <v>268</v>
      </c>
      <c r="N3" s="3" t="s">
        <v>68</v>
      </c>
      <c r="O3" s="3" t="s">
        <v>231</v>
      </c>
      <c r="P3" s="3" t="s">
        <v>268</v>
      </c>
      <c r="Q3" s="3" t="s">
        <v>68</v>
      </c>
      <c r="R3" s="3" t="s">
        <v>231</v>
      </c>
      <c r="S3" s="3" t="s">
        <v>268</v>
      </c>
      <c r="T3" s="3" t="s">
        <v>68</v>
      </c>
      <c r="U3" s="3" t="s">
        <v>231</v>
      </c>
      <c r="V3" s="418"/>
      <c r="W3" s="418"/>
    </row>
    <row r="4" spans="1:23" ht="27" x14ac:dyDescent="0.15">
      <c r="A4" s="410" t="s">
        <v>269</v>
      </c>
      <c r="B4" s="172" t="s">
        <v>245</v>
      </c>
      <c r="C4" s="12" t="s">
        <v>242</v>
      </c>
      <c r="D4" s="169" t="s">
        <v>243</v>
      </c>
      <c r="E4" s="170" t="s">
        <v>244</v>
      </c>
      <c r="F4" s="171" t="s">
        <v>63</v>
      </c>
      <c r="G4" s="176" t="s">
        <v>270</v>
      </c>
      <c r="H4" s="176" t="s">
        <v>271</v>
      </c>
      <c r="I4" s="172" t="s">
        <v>272</v>
      </c>
      <c r="J4" s="177" t="s">
        <v>273</v>
      </c>
      <c r="K4" s="172" t="s">
        <v>274</v>
      </c>
      <c r="L4" s="177" t="s">
        <v>275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1"/>
      <c r="B5" s="172"/>
      <c r="C5" s="21"/>
      <c r="D5" s="173"/>
      <c r="E5" s="174"/>
      <c r="F5" s="175"/>
      <c r="G5" s="413" t="s">
        <v>276</v>
      </c>
      <c r="H5" s="414"/>
      <c r="I5" s="415"/>
      <c r="J5" s="413" t="s">
        <v>277</v>
      </c>
      <c r="K5" s="414"/>
      <c r="L5" s="415"/>
      <c r="M5" s="413" t="s">
        <v>278</v>
      </c>
      <c r="N5" s="414"/>
      <c r="O5" s="415"/>
      <c r="P5" s="413" t="s">
        <v>279</v>
      </c>
      <c r="Q5" s="414"/>
      <c r="R5" s="415"/>
      <c r="S5" s="414" t="s">
        <v>280</v>
      </c>
      <c r="T5" s="414"/>
      <c r="U5" s="415"/>
      <c r="V5" s="6"/>
      <c r="W5" s="6"/>
    </row>
    <row r="6" spans="1:23" ht="16.5" x14ac:dyDescent="0.15">
      <c r="A6" s="411"/>
      <c r="B6" s="11"/>
      <c r="C6" s="6"/>
      <c r="D6" s="6"/>
      <c r="E6" s="22"/>
      <c r="F6" s="6"/>
      <c r="G6" s="3" t="s">
        <v>268</v>
      </c>
      <c r="H6" s="3" t="s">
        <v>68</v>
      </c>
      <c r="I6" s="3" t="s">
        <v>231</v>
      </c>
      <c r="J6" s="3" t="s">
        <v>268</v>
      </c>
      <c r="K6" s="3" t="s">
        <v>68</v>
      </c>
      <c r="L6" s="3" t="s">
        <v>231</v>
      </c>
      <c r="M6" s="3" t="s">
        <v>268</v>
      </c>
      <c r="N6" s="3" t="s">
        <v>68</v>
      </c>
      <c r="O6" s="3" t="s">
        <v>231</v>
      </c>
      <c r="P6" s="3" t="s">
        <v>268</v>
      </c>
      <c r="Q6" s="3" t="s">
        <v>68</v>
      </c>
      <c r="R6" s="3" t="s">
        <v>231</v>
      </c>
      <c r="S6" s="3" t="s">
        <v>268</v>
      </c>
      <c r="T6" s="3" t="s">
        <v>68</v>
      </c>
      <c r="U6" s="3" t="s">
        <v>231</v>
      </c>
      <c r="V6" s="6"/>
      <c r="W6" s="6"/>
    </row>
    <row r="7" spans="1:23" x14ac:dyDescent="0.15">
      <c r="A7" s="412"/>
      <c r="B7" s="11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08" t="s">
        <v>281</v>
      </c>
      <c r="B8" s="408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09"/>
      <c r="B9" s="409"/>
      <c r="C9" s="6"/>
      <c r="D9" s="6"/>
      <c r="E9" s="2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08" t="s">
        <v>282</v>
      </c>
      <c r="B10" s="408"/>
      <c r="C10" s="408"/>
      <c r="D10" s="408"/>
      <c r="E10" s="405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09"/>
      <c r="B11" s="409"/>
      <c r="C11" s="409"/>
      <c r="D11" s="409"/>
      <c r="E11" s="406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08" t="s">
        <v>283</v>
      </c>
      <c r="B12" s="408"/>
      <c r="C12" s="408"/>
      <c r="D12" s="408"/>
      <c r="E12" s="405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09"/>
      <c r="B13" s="409"/>
      <c r="C13" s="409"/>
      <c r="D13" s="409"/>
      <c r="E13" s="406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08" t="s">
        <v>284</v>
      </c>
      <c r="B14" s="408"/>
      <c r="C14" s="408"/>
      <c r="D14" s="408"/>
      <c r="E14" s="405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09"/>
      <c r="B15" s="409"/>
      <c r="C15" s="409"/>
      <c r="D15" s="409"/>
      <c r="E15" s="406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9" t="s">
        <v>315</v>
      </c>
      <c r="B17" s="385"/>
      <c r="C17" s="385"/>
      <c r="D17" s="385"/>
      <c r="E17" s="381"/>
      <c r="F17" s="382"/>
      <c r="G17" s="384"/>
      <c r="H17" s="19"/>
      <c r="I17" s="19"/>
      <c r="J17" s="379" t="s">
        <v>258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9"/>
      <c r="W17" s="10"/>
    </row>
    <row r="18" spans="1:23" ht="16.5" x14ac:dyDescent="0.15">
      <c r="A18" s="387" t="s">
        <v>285</v>
      </c>
      <c r="B18" s="387"/>
      <c r="C18" s="390"/>
      <c r="D18" s="390"/>
      <c r="E18" s="389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9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pc1</cp:lastModifiedBy>
  <dcterms:created xsi:type="dcterms:W3CDTF">2020-03-11T01:34:00Z</dcterms:created>
  <dcterms:modified xsi:type="dcterms:W3CDTF">2024-09-12T10:35:29Z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