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C项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<sst xmlns="http://schemas.openxmlformats.org/spreadsheetml/2006/main" count="72" uniqueCount="50">
  <si>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QC规格测量表</t>
  </si>
  <si>
    <t>款号</t>
  </si>
  <si>
    <t>TABBFM92870</t>
  </si>
  <si>
    <t>女冲锋衣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</si>
  <si>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</si>
  <si>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</si>
  <si>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</si>
  <si>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</si>
  <si>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</si>
  <si>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</si>
  <si>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</si>
  <si>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</si>
  <si>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</si>
  <si>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4XL</t>
  </si>
  <si>
    <t>镜空蓝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</si>
  <si>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</si>
  <si>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</si>
  <si>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</si>
  <si>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</si>
  <si>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</si>
  <si>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</si>
  <si>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</si>
  <si>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</si>
  <si>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后中长</t>
  </si>
  <si>
    <t>+1  +0.5</t>
  </si>
  <si>
    <t>+0.5  0</t>
  </si>
  <si>
    <t>+1  +1</t>
  </si>
  <si>
    <t>胸围</t>
  </si>
  <si>
    <t>0  +0.5</t>
  </si>
  <si>
    <t>+1  0</t>
  </si>
  <si>
    <t>腰围</t>
  </si>
  <si>
    <t xml:space="preserve"> +1  +1</t>
  </si>
  <si>
    <t>+0.5  +1</t>
  </si>
  <si>
    <t>摆围</t>
  </si>
  <si>
    <t>肩宽</t>
  </si>
  <si>
    <t>肩点袖长</t>
  </si>
  <si>
    <t>0  +1</t>
  </si>
  <si>
    <t>袖肥/2</t>
  </si>
  <si>
    <t>+0.7  0</t>
  </si>
  <si>
    <t>0  +0.4</t>
  </si>
  <si>
    <t>+0.6  0</t>
  </si>
  <si>
    <t>袖口围/2</t>
  </si>
  <si>
    <t>+0.3  0</t>
  </si>
  <si>
    <t>下领围</t>
  </si>
  <si>
    <t>0  -0.5</t>
  </si>
  <si>
    <t>0  0</t>
  </si>
  <si>
    <t>-0.5  0</t>
  </si>
  <si>
    <t>帽高</t>
  </si>
  <si>
    <t>帽宽</t>
  </si>
  <si>
    <t>0   0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</si>
</sst>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8" fillId="52" borderId="15" applyProtection="0">
      <alignment vertical="center"/>
    </xf>
    <xf numFmtId="0" fontId="39" fillId="53" borderId="16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7" applyProtection="0">
      <alignment vertical="center"/>
    </xf>
    <xf numFmtId="0" fontId="43" fillId="0" borderId="18" applyProtection="0">
      <alignment vertical="center"/>
    </xf>
    <xf numFmtId="0" fontId="44" fillId="0" borderId="19" applyProtection="0">
      <alignment vertical="center"/>
    </xf>
    <xf numFmtId="0" fontId="44" fillId="0" borderId="0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5" fillId="39" borderId="15" applyProtection="0">
      <alignment vertical="center"/>
    </xf>
    <xf numFmtId="0" fontId="46" fillId="0" borderId="20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49" fillId="52" borderId="22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4" fillId="0" borderId="23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6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33" fillId="55" borderId="21" applyProtection="0">
      <alignment vertical="center"/>
    </xf>
    <xf numFmtId="0" fontId="60" fillId="0" borderId="20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69" fillId="52" borderId="22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1" fillId="0" borderId="23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2" fillId="52" borderId="15" applyProtection="0">
      <alignment vertical="center"/>
    </xf>
    <xf numFmtId="0" fontId="73" fillId="0" borderId="17" applyProtection="0">
      <alignment vertical="center"/>
    </xf>
    <xf numFmtId="0" fontId="74" fillId="0" borderId="18" applyProtection="0">
      <alignment vertical="center"/>
    </xf>
    <xf numFmtId="0" fontId="75" fillId="0" borderId="19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78" fillId="39" borderId="15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</cellStyleXfs>
  <cellXfs count="1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4" fillId="2" borderId="1" xfId="283" applyFont="1" applyFill="1" applyBorder="1" applyAlignment="1">
      <alignment horizontal="center" vertical="center"/>
    </xf>
    <xf numFmtId="0" fontId="5" fillId="2" borderId="2" xfId="248" applyFont="1" applyFill="1" applyBorder="1" applyAlignment="1">
      <alignment horizontal="center" vertical="center"/>
    </xf>
    <xf numFmtId="0" fontId="6" fillId="0" borderId="3" xfId="269" applyFont="1" applyBorder="1" applyAlignment="1">
      <alignment horizontal="center" vertical="center"/>
    </xf>
    <xf numFmtId="0" fontId="5" fillId="0" borderId="4" xfId="383" applyFont="1" applyFill="1" applyBorder="1" applyAlignment="1">
      <alignment horizontal="center" vertical="center"/>
    </xf>
    <xf numFmtId="0" fontId="5" fillId="2" borderId="5" xfId="283" applyFont="1" applyFill="1" applyBorder="1" applyAlignment="1" applyProtection="1">
      <alignment horizontal="center" vertical="center"/>
    </xf>
    <xf numFmtId="0" fontId="5" fillId="2" borderId="1" xfId="283" applyFont="1" applyFill="1" applyBorder="1" applyAlignment="1">
      <alignment horizontal="center" vertical="center"/>
    </xf>
    <xf numFmtId="0" fontId="7" fillId="0" borderId="1" xfId="269" applyFont="1" applyFill="1" applyBorder="1" applyAlignment="1">
      <alignment horizontal="center" vertical="center"/>
    </xf>
    <xf numFmtId="0" fontId="8" fillId="2" borderId="1" xfId="269" applyFont="1" applyFill="1" applyBorder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5" fillId="0" borderId="6" xfId="3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10" fillId="2" borderId="3" xfId="283" applyFont="1" applyFill="1" applyBorder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49" fontId="2" fillId="2" borderId="1" xfId="283" applyNumberFormat="1" applyFont="1" applyFill="1" applyBorder="1" applyAlignment="1">
      <alignment horizontal="center" vertical="center"/>
    </xf>
    <xf numFmtId="0" fontId="0" fillId="2" borderId="0" xfId="315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11</xdr:col>
      <xdr:colOff>57150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494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11</xdr:col>
      <xdr:colOff>57150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98600" y="419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11</xdr:col>
      <xdr:colOff>57150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22400" y="419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57150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49400" y="4610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11</xdr:col>
      <xdr:colOff>57150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494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M16" sqref="M16"/>
    </sheetView>
  </sheetViews>
  <sheetFormatPr defaultColWidth="10" defaultRowHeight="33" customHeight="1"/>
  <cols>
    <col min="1" max="9" width="7" style="1" customWidth="1"/>
    <col min="10" max="10" width="1.75" style="2" customWidth="1"/>
    <col min="11" max="13" width="11.5" style="2" customWidth="1"/>
    <col min="14" max="16381" width="10" style="2" customWidth="1"/>
    <col min="16382" max="16384" width="10" style="2"/>
  </cols>
  <sheetData>
    <row r="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5" t="s">
        <v>1</v>
      </c>
      <c r="B2" s="6" t="s">
        <v>2</v>
      </c>
      <c r="C2" s="6"/>
      <c r="D2" s="6"/>
      <c r="E2" s="7" t="s">
        <v>3</v>
      </c>
      <c r="F2" s="7"/>
      <c r="G2" s="7"/>
      <c r="H2" s="7"/>
      <c r="I2" s="13"/>
      <c r="J2" s="14"/>
      <c r="K2" s="15" t="s">
        <v>4</v>
      </c>
      <c r="L2" s="15"/>
      <c r="M2" s="15"/>
    </row>
    <row r="3" customHeight="1" spans="1:13">
      <c r="A3" s="8"/>
      <c r="B3" s="9" t="s">
        <v>5</v>
      </c>
      <c r="C3" s="9"/>
      <c r="D3" s="9"/>
      <c r="E3" s="9"/>
      <c r="F3" s="9"/>
      <c r="G3" s="9"/>
      <c r="H3" s="9"/>
      <c r="I3" s="9"/>
      <c r="J3" s="16"/>
      <c r="K3" s="16"/>
      <c r="L3" s="16"/>
      <c r="M3" s="16"/>
    </row>
    <row r="4" customHeight="1" spans="1:13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6"/>
      <c r="K4" s="16" t="s">
        <v>14</v>
      </c>
      <c r="L4" s="16" t="s">
        <v>14</v>
      </c>
      <c r="M4" s="16" t="s">
        <v>14</v>
      </c>
    </row>
    <row r="5" customHeight="1" spans="1:13">
      <c r="A5" s="8"/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6"/>
      <c r="K5" s="16" t="s">
        <v>9</v>
      </c>
      <c r="L5" s="16" t="s">
        <v>10</v>
      </c>
      <c r="M5" s="16" t="s">
        <v>11</v>
      </c>
    </row>
    <row r="6" customHeight="1" spans="1:13">
      <c r="A6" s="11" t="s">
        <v>23</v>
      </c>
      <c r="B6" s="10">
        <f>C6-1</f>
        <v>65</v>
      </c>
      <c r="C6" s="10">
        <f>D6-2</f>
        <v>66</v>
      </c>
      <c r="D6" s="10">
        <v>68</v>
      </c>
      <c r="E6" s="10">
        <f>D6+2</f>
        <v>70</v>
      </c>
      <c r="F6" s="10">
        <f>E6+2</f>
        <v>72</v>
      </c>
      <c r="G6" s="10">
        <f t="shared" ref="G6:I6" si="0">F6+1</f>
        <v>73</v>
      </c>
      <c r="H6" s="10">
        <f t="shared" si="0"/>
        <v>74</v>
      </c>
      <c r="I6" s="10">
        <f t="shared" si="0"/>
        <v>75</v>
      </c>
      <c r="J6" s="16"/>
      <c r="K6" s="17" t="s">
        <v>24</v>
      </c>
      <c r="L6" s="17" t="s">
        <v>25</v>
      </c>
      <c r="M6" s="17" t="s">
        <v>26</v>
      </c>
    </row>
    <row r="7" customHeight="1" spans="1:13">
      <c r="A7" s="10" t="s">
        <v>27</v>
      </c>
      <c r="B7" s="10">
        <f t="shared" ref="B7:B9" si="1">C7-4</f>
        <v>100</v>
      </c>
      <c r="C7" s="10">
        <f t="shared" ref="C7:C9" si="2">D7-4</f>
        <v>104</v>
      </c>
      <c r="D7" s="10">
        <v>108</v>
      </c>
      <c r="E7" s="10">
        <f t="shared" ref="E7:E9" si="3">D7+4</f>
        <v>112</v>
      </c>
      <c r="F7" s="10">
        <f>E7+4</f>
        <v>116</v>
      </c>
      <c r="G7" s="10">
        <f t="shared" ref="G7:I7" si="4">F7+6</f>
        <v>122</v>
      </c>
      <c r="H7" s="10">
        <f t="shared" si="4"/>
        <v>128</v>
      </c>
      <c r="I7" s="10">
        <f t="shared" si="4"/>
        <v>134</v>
      </c>
      <c r="J7" s="16"/>
      <c r="K7" s="17" t="s">
        <v>26</v>
      </c>
      <c r="L7" s="17" t="s">
        <v>28</v>
      </c>
      <c r="M7" s="17" t="s">
        <v>29</v>
      </c>
    </row>
    <row r="8" customHeight="1" spans="1:13">
      <c r="A8" s="10" t="s">
        <v>30</v>
      </c>
      <c r="B8" s="10">
        <f t="shared" si="1"/>
        <v>94</v>
      </c>
      <c r="C8" s="10">
        <f t="shared" si="2"/>
        <v>98</v>
      </c>
      <c r="D8" s="10">
        <v>102</v>
      </c>
      <c r="E8" s="10">
        <f t="shared" si="3"/>
        <v>106</v>
      </c>
      <c r="F8" s="10">
        <f>E8+5</f>
        <v>111</v>
      </c>
      <c r="G8" s="10">
        <f>F8+6</f>
        <v>117</v>
      </c>
      <c r="H8" s="10">
        <f>G8+7</f>
        <v>124</v>
      </c>
      <c r="I8" s="10">
        <f>H8+7</f>
        <v>131</v>
      </c>
      <c r="J8" s="16"/>
      <c r="K8" s="17" t="s">
        <v>29</v>
      </c>
      <c r="L8" s="17" t="s">
        <v>31</v>
      </c>
      <c r="M8" s="17" t="s">
        <v>32</v>
      </c>
    </row>
    <row r="9" customHeight="1" spans="1:13">
      <c r="A9" s="10" t="s">
        <v>33</v>
      </c>
      <c r="B9" s="10">
        <f t="shared" si="1"/>
        <v>104</v>
      </c>
      <c r="C9" s="10">
        <f t="shared" si="2"/>
        <v>108</v>
      </c>
      <c r="D9" s="10">
        <v>112</v>
      </c>
      <c r="E9" s="10">
        <f t="shared" si="3"/>
        <v>116</v>
      </c>
      <c r="F9" s="10">
        <f>E9+5</f>
        <v>121</v>
      </c>
      <c r="G9" s="10">
        <f>F9+6</f>
        <v>127</v>
      </c>
      <c r="H9" s="10">
        <f>G9+7</f>
        <v>134</v>
      </c>
      <c r="I9" s="10">
        <f>H9+7</f>
        <v>141</v>
      </c>
      <c r="J9" s="16"/>
      <c r="K9" s="17" t="s">
        <v>26</v>
      </c>
      <c r="L9" s="17" t="s">
        <v>32</v>
      </c>
      <c r="M9" s="17" t="s">
        <v>29</v>
      </c>
    </row>
    <row r="10" customHeight="1" spans="1:13">
      <c r="A10" s="10" t="s">
        <v>34</v>
      </c>
      <c r="B10" s="10">
        <f>C10-1</f>
        <v>39</v>
      </c>
      <c r="C10" s="10">
        <f t="shared" ref="C10:C14" si="5">D10-1</f>
        <v>40</v>
      </c>
      <c r="D10" s="10">
        <v>41</v>
      </c>
      <c r="E10" s="10">
        <f t="shared" ref="E10:E14" si="6">D10+1</f>
        <v>42</v>
      </c>
      <c r="F10" s="10">
        <f t="shared" ref="F10:F14" si="7">E10+1</f>
        <v>43</v>
      </c>
      <c r="G10" s="10">
        <f t="shared" ref="G10:I10" si="8">F10+1.2</f>
        <v>44.2</v>
      </c>
      <c r="H10" s="10">
        <f t="shared" si="8"/>
        <v>45.4</v>
      </c>
      <c r="I10" s="10">
        <f t="shared" si="8"/>
        <v>46.6</v>
      </c>
      <c r="J10" s="16"/>
      <c r="K10" s="17" t="s">
        <v>25</v>
      </c>
      <c r="L10" s="17" t="s">
        <v>25</v>
      </c>
      <c r="M10" s="17" t="s">
        <v>25</v>
      </c>
    </row>
    <row r="11" customHeight="1" spans="1:13">
      <c r="A11" s="10" t="s">
        <v>35</v>
      </c>
      <c r="B11" s="10">
        <f t="shared" ref="B11:B16" si="9">C11-0.5</f>
        <v>60.5</v>
      </c>
      <c r="C11" s="10">
        <f t="shared" si="5"/>
        <v>61</v>
      </c>
      <c r="D11" s="10">
        <v>62</v>
      </c>
      <c r="E11" s="10">
        <f t="shared" si="6"/>
        <v>63</v>
      </c>
      <c r="F11" s="10">
        <f t="shared" si="7"/>
        <v>64</v>
      </c>
      <c r="G11" s="10">
        <f t="shared" ref="G11:I11" si="10">F11+0.5</f>
        <v>64.5</v>
      </c>
      <c r="H11" s="10">
        <f t="shared" si="10"/>
        <v>65</v>
      </c>
      <c r="I11" s="10">
        <f t="shared" si="10"/>
        <v>65.5</v>
      </c>
      <c r="J11" s="16"/>
      <c r="K11" s="17" t="s">
        <v>24</v>
      </c>
      <c r="L11" s="17" t="s">
        <v>25</v>
      </c>
      <c r="M11" s="17" t="s">
        <v>36</v>
      </c>
    </row>
    <row r="12" customHeight="1" spans="1:13">
      <c r="A12" s="10" t="s">
        <v>37</v>
      </c>
      <c r="B12" s="10">
        <f>C12-0.8</f>
        <v>20.9</v>
      </c>
      <c r="C12" s="10">
        <f>D12-0.8</f>
        <v>21.7</v>
      </c>
      <c r="D12" s="10">
        <v>22.5</v>
      </c>
      <c r="E12" s="10">
        <f>D12+0.8</f>
        <v>23.3</v>
      </c>
      <c r="F12" s="10">
        <f>E12+0.8</f>
        <v>24.1</v>
      </c>
      <c r="G12" s="10">
        <f t="shared" ref="G12:I12" si="11">F12+1.3</f>
        <v>25.4</v>
      </c>
      <c r="H12" s="10">
        <f t="shared" si="11"/>
        <v>26.7</v>
      </c>
      <c r="I12" s="10">
        <f t="shared" si="11"/>
        <v>28</v>
      </c>
      <c r="J12" s="16"/>
      <c r="K12" s="17" t="s">
        <v>38</v>
      </c>
      <c r="L12" s="17" t="s">
        <v>39</v>
      </c>
      <c r="M12" s="17" t="s">
        <v>40</v>
      </c>
    </row>
    <row r="13" customHeight="1" spans="1:13">
      <c r="A13" s="10" t="s">
        <v>41</v>
      </c>
      <c r="B13" s="10">
        <f t="shared" si="9"/>
        <v>12.5</v>
      </c>
      <c r="C13" s="10">
        <f t="shared" ref="C13:C16" si="12">D13-0.5</f>
        <v>13</v>
      </c>
      <c r="D13" s="10">
        <v>13.5</v>
      </c>
      <c r="E13" s="10">
        <f>D13+0.5</f>
        <v>14</v>
      </c>
      <c r="F13" s="10">
        <f>E13+0.5</f>
        <v>14.5</v>
      </c>
      <c r="G13" s="10">
        <f t="shared" ref="G13:I13" si="13">F13+0.7</f>
        <v>15.2</v>
      </c>
      <c r="H13" s="10">
        <f t="shared" si="13"/>
        <v>15.9</v>
      </c>
      <c r="I13" s="10">
        <f t="shared" si="13"/>
        <v>16.6</v>
      </c>
      <c r="J13" s="16"/>
      <c r="K13" s="17" t="s">
        <v>28</v>
      </c>
      <c r="L13" s="17" t="s">
        <v>28</v>
      </c>
      <c r="M13" s="17" t="s">
        <v>42</v>
      </c>
    </row>
    <row r="14" customHeight="1" spans="1:13">
      <c r="A14" s="10" t="s">
        <v>43</v>
      </c>
      <c r="B14" s="10">
        <f>C14-1</f>
        <v>51</v>
      </c>
      <c r="C14" s="10">
        <f t="shared" si="5"/>
        <v>52</v>
      </c>
      <c r="D14" s="10">
        <v>53</v>
      </c>
      <c r="E14" s="10">
        <f t="shared" si="6"/>
        <v>54</v>
      </c>
      <c r="F14" s="10">
        <f t="shared" si="7"/>
        <v>55</v>
      </c>
      <c r="G14" s="10">
        <f t="shared" ref="G14:I14" si="14">F14+1.5</f>
        <v>56.5</v>
      </c>
      <c r="H14" s="10">
        <f t="shared" si="14"/>
        <v>58</v>
      </c>
      <c r="I14" s="10">
        <f t="shared" si="14"/>
        <v>59.5</v>
      </c>
      <c r="J14" s="16"/>
      <c r="K14" s="17" t="s">
        <v>44</v>
      </c>
      <c r="L14" s="17" t="s">
        <v>45</v>
      </c>
      <c r="M14" s="17" t="s">
        <v>46</v>
      </c>
    </row>
    <row r="15" customHeight="1" spans="1:13">
      <c r="A15" s="10" t="s">
        <v>47</v>
      </c>
      <c r="B15" s="10">
        <f t="shared" si="9"/>
        <v>35</v>
      </c>
      <c r="C15" s="10">
        <f t="shared" si="12"/>
        <v>35.5</v>
      </c>
      <c r="D15" s="10">
        <v>36</v>
      </c>
      <c r="E15" s="10">
        <f t="shared" ref="E15:G15" si="15">D15+0.5</f>
        <v>36.5</v>
      </c>
      <c r="F15" s="10">
        <f t="shared" si="15"/>
        <v>37</v>
      </c>
      <c r="G15" s="10">
        <f t="shared" si="15"/>
        <v>37.5</v>
      </c>
      <c r="H15" s="10">
        <f>G15</f>
        <v>37.5</v>
      </c>
      <c r="I15" s="10">
        <f>H15</f>
        <v>37.5</v>
      </c>
      <c r="J15" s="16"/>
      <c r="K15" s="17" t="s">
        <v>28</v>
      </c>
      <c r="L15" s="17" t="s">
        <v>45</v>
      </c>
      <c r="M15" s="17" t="s">
        <v>28</v>
      </c>
    </row>
    <row r="16" customHeight="1" spans="1:13">
      <c r="A16" s="10" t="s">
        <v>48</v>
      </c>
      <c r="B16" s="10">
        <f t="shared" si="9"/>
        <v>25</v>
      </c>
      <c r="C16" s="10">
        <f t="shared" si="12"/>
        <v>25.5</v>
      </c>
      <c r="D16" s="10">
        <v>26</v>
      </c>
      <c r="E16" s="10">
        <f>D16+0.5</f>
        <v>26.5</v>
      </c>
      <c r="F16" s="10">
        <f>E16+0.5</f>
        <v>27</v>
      </c>
      <c r="G16" s="10">
        <f>F16+0.75</f>
        <v>27.75</v>
      </c>
      <c r="H16" s="10">
        <f>G16</f>
        <v>27.75</v>
      </c>
      <c r="I16" s="10">
        <f>H16</f>
        <v>27.75</v>
      </c>
      <c r="J16" s="16"/>
      <c r="K16" s="17" t="s">
        <v>49</v>
      </c>
      <c r="L16" s="17" t="s">
        <v>25</v>
      </c>
      <c r="M16" s="17" t="s">
        <v>28</v>
      </c>
    </row>
    <row r="1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8"/>
      <c r="K17" s="18"/>
      <c r="L17" s="18"/>
      <c r="M17" s="18"/>
    </row>
  </sheetData>
  <mergeCells count="7">
    <mergeCell ref="A1:M1"/>
    <mergeCell ref="B2:D2"/>
    <mergeCell ref="E2:I2"/>
    <mergeCell ref="K2:M2"/>
    <mergeCell ref="B3:I3"/>
    <mergeCell ref="A3:A5"/>
    <mergeCell ref="J2:J1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2024-09-02T08:39:25Z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