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4"/>
  </bookViews>
  <sheets>
    <sheet name="AQL2.5验货" sheetId="2" r:id="rId1"/>
    <sheet name="首期" sheetId="3" r:id="rId2"/>
    <sheet name="中期" sheetId="4" r:id="rId3"/>
    <sheet name="尾期" sheetId="5" r:id="rId4"/>
    <sheet name="验货尺寸表" sheetId="13" r:id="rId5"/>
    <sheet name="1.面料验布" sheetId="7" r:id="rId6"/>
    <sheet name="2.面料缩率" sheetId="8" r:id="rId7"/>
    <sheet name="3.面料互染" sheetId="9" r:id="rId8"/>
    <sheet name="4.面料静水压" sheetId="10" r:id="rId9"/>
    <sheet name="5.特殊工艺测试" sheetId="11" r:id="rId10"/>
    <sheet name="6.织带类缩率测试" sheetId="12" r:id="rId1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<sst xmlns="http://schemas.openxmlformats.org/spreadsheetml/2006/main" count="830" uniqueCount="318">
  <si>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</si>
  <si>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</si>
  <si>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</si>
  <si>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</si>
  <si>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</si>
  <si>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</si>
  <si>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</si>
  <si>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</si>
  <si>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</si>
  <si>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</si>
  <si>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</si>
  <si>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</si>
  <si>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</si>
  <si>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</si>
  <si>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</si>
  <si>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</si>
  <si>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</si>
  <si>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</si>
  <si>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</si>
  <si>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</si>
  <si>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</si>
  <si>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</si>
  <si>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</si>
  <si>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</si>
  <si>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</si>
  <si>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</si>
  <si>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</si>
  <si>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</si>
  <si>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TADDAM92510</t>
  </si>
  <si>
    <t>合同交期</t>
  </si>
  <si>
    <t>产前确认样</t>
  </si>
  <si>
    <t>有</t>
  </si>
  <si>
    <t>无</t>
  </si>
  <si>
    <t>品名</t>
  </si>
  <si>
    <t>女式羽绒服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</si>
  <si>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</si>
  <si>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</si>
  <si>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</si>
  <si>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</si>
  <si>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</si>
  <si>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</si>
  <si>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</si>
  <si>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</si>
  <si>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</si>
  <si>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</si>
  <si>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</si>
  <si>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</si>
  <si>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</si>
  <si>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</si>
  <si>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</si>
  <si>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</si>
  <si>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</si>
  <si>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</si>
  <si>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</si>
  <si>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</si>
  <si>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</si>
  <si>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</si>
  <si>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</si>
  <si>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</si>
  <si>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</si>
  <si>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</si>
  <si>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</si>
  <si>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</si>
  <si>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</si>
  <si>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</si>
  <si>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</si>
  <si>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</si>
  <si>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</si>
  <si>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</si>
  <si>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</si>
  <si>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</si>
  <si>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</si>
  <si>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</si>
  <si>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</si>
  <si>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</si>
  <si>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</si>
  <si>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</si>
  <si>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</si>
  <si>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</si>
  <si>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</si>
  <si>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</si>
  <si>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</si>
  <si>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</si>
  <si>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米色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</si>
  <si>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</si>
  <si>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米色XXL/3件.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</si>
  <si>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</si>
  <si>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</si>
  <si>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</si>
  <si>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</si>
  <si>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</si>
  <si>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1，前门拉链宽窄，</t>
  </si>
  <si>
    <t>2.号印未合进去，</t>
  </si>
  <si>
    <t>3.上袖吃身，</t>
  </si>
  <si>
    <t>4.注意脏污，</t>
  </si>
  <si>
    <t>5.不许接线。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</si>
  <si>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</si>
  <si>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</si>
  <si>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</si>
  <si>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</si>
  <si>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</si>
  <si>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</si>
  <si>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</si>
  <si>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</si>
  <si>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</si>
  <si>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质检</t>
  </si>
  <si>
    <t>查验时间</t>
  </si>
  <si>
    <t>工厂负责人</t>
  </si>
  <si>
    <t>杨金铃</t>
  </si>
  <si>
    <t>【整改结果】</t>
  </si>
  <si>
    <t>李泽峰</t>
  </si>
  <si>
    <t>复核时间</t>
  </si>
  <si>
    <t>TOREAD-QC中期检验报告书</t>
  </si>
  <si>
    <t>【附属资料确认】</t>
  </si>
  <si>
    <t>【检验明细】：检验明细（要求齐色、齐号至少10件检查）</t>
  </si>
  <si>
    <t>浅灰紫.米色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</si>
  <si>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</si>
  <si>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</si>
  <si>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</si>
  <si>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1.后下节拼缝转角不顺，</t>
  </si>
  <si>
    <t>2.袖标膜未撕掉。</t>
  </si>
  <si>
    <t>【整改的严重缺陷及整改复核时间】</t>
  </si>
  <si>
    <t>李泽锋</t>
  </si>
  <si>
    <t>李晓龙</t>
  </si>
  <si>
    <t>QC出货报告书</t>
  </si>
  <si>
    <t>产品名称</t>
  </si>
  <si>
    <t>合同日期</t>
  </si>
  <si>
    <t>检验资料确认</t>
  </si>
  <si>
    <t>交货形式</t>
  </si>
  <si>
    <t>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</si>
  <si>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</si>
  <si>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</si>
  <si>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</si>
  <si>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</si>
  <si>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</si>
  <si>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</si>
  <si>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</si>
  <si>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</si>
  <si>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</si>
  <si>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</si>
  <si>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</si>
  <si>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</si>
  <si>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</si>
  <si>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</si>
  <si>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</si>
  <si>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</si>
  <si>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</si>
  <si>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</si>
  <si>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</si>
  <si>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</si>
  <si>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</si>
  <si>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</si>
  <si>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</si>
  <si>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</si>
  <si>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</si>
  <si>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</si>
  <si>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</si>
  <si>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</si>
  <si>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</si>
  <si>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</si>
  <si>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</si>
  <si>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</t>
  </si>
  <si>
    <t>情况说明：</t>
  </si>
  <si>
    <t xml:space="preserve">【问题点描述】  </t>
  </si>
  <si>
    <t>1.号位外漏1件，</t>
  </si>
  <si>
    <t>2.开线1件，</t>
  </si>
  <si>
    <t>3.脏污1件。</t>
  </si>
  <si>
    <t>门襟死褶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</si>
  <si>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</si>
  <si>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</si>
  <si>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</si>
  <si>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</si>
  <si>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</si>
  <si>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</si>
  <si>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尾期验货，翻箱后复检，合格，不良品已经改正，可以出货</t>
  </si>
  <si>
    <t>服装QC部门</t>
  </si>
  <si>
    <t>检验人</t>
  </si>
  <si>
    <t>杨金玲</t>
  </si>
  <si>
    <t>QC规格测量表</t>
  </si>
  <si>
    <t>天津探越</t>
  </si>
  <si>
    <t>部位名称</t>
  </si>
  <si>
    <t>指示规格  FINAL SPEC</t>
  </si>
  <si>
    <t>样品规格  SAMPLE SPEC</t>
  </si>
  <si>
    <t>150/80B</t>
  </si>
  <si>
    <t>155/84B</t>
  </si>
  <si>
    <t>160/88B</t>
  </si>
  <si>
    <t>165/92B</t>
  </si>
  <si>
    <t>170/96B</t>
  </si>
  <si>
    <t>175/100B</t>
  </si>
  <si>
    <t>浅灰紫</t>
  </si>
  <si>
    <t>黑色</t>
  </si>
  <si>
    <t>乌梅紫</t>
  </si>
  <si>
    <t>后中长</t>
  </si>
  <si>
    <t>0-0.5</t>
  </si>
  <si>
    <t>+0.8/0</t>
  </si>
  <si>
    <t>+0.50</t>
  </si>
  <si>
    <t>+10</t>
  </si>
  <si>
    <t>0+1</t>
  </si>
  <si>
    <t>前中长拉链长</t>
  </si>
  <si>
    <t>00</t>
  </si>
  <si>
    <t>胸围</t>
  </si>
  <si>
    <t>0—+0.5</t>
  </si>
  <si>
    <t>-0.50</t>
  </si>
  <si>
    <t>腰围</t>
  </si>
  <si>
    <t>0+0.5</t>
  </si>
  <si>
    <t>0+1.5</t>
  </si>
  <si>
    <t>摆围</t>
  </si>
  <si>
    <t>0—0.5</t>
  </si>
  <si>
    <t>后中袖长</t>
  </si>
  <si>
    <t>袖肥/2（参考值）</t>
  </si>
  <si>
    <t>袖肘围/2</t>
  </si>
  <si>
    <t>袖口围/2</t>
  </si>
  <si>
    <t>下领围</t>
  </si>
  <si>
    <t>前领高</t>
  </si>
  <si>
    <t>帽高</t>
  </si>
  <si>
    <t>帽宽</t>
  </si>
  <si>
    <t xml:space="preserve">    1. 初期请洗测2-3件，有问题的另加测量数量。</t>
  </si>
  <si>
    <t>2.中期验货需要齐色码洗水测试，并填写洗水前后尺寸</t>
  </si>
  <si>
    <t>验货时间：8-29</t>
  </si>
  <si>
    <t>跟单QC:李波</t>
  </si>
  <si>
    <t>工厂负责人：</t>
  </si>
  <si>
    <t>3.尾期验货按单量，5000件一下的齐色错码各测量3件。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</si>
  <si>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</si>
  <si>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</si>
  <si>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</si>
  <si>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</si>
  <si>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</si>
  <si>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</si>
  <si>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</si>
  <si>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</si>
  <si>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</si>
  <si>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</si>
  <si>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</si>
  <si>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</si>
  <si>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</si>
  <si>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</si>
  <si>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</si>
  <si>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</si>
  <si>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</si>
  <si>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'FW11520</t>
  </si>
  <si>
    <t>19SS黑色/E77//</t>
  </si>
  <si>
    <t>苏州纽悦纺织科技有限公司</t>
  </si>
  <si>
    <t>YES</t>
  </si>
  <si>
    <t>21SS米色/K08//</t>
  </si>
  <si>
    <t>22FW原木色/N90//</t>
  </si>
  <si>
    <t>24FW浅灰紫/R234//</t>
  </si>
  <si>
    <t>24FW乌梅紫/R233//</t>
  </si>
  <si>
    <t>制表时间：3-25</t>
  </si>
  <si>
    <t>测试人签名：尹正合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</si>
  <si>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</si>
  <si>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</si>
  <si>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</si>
  <si>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</si>
  <si>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</si>
  <si>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</si>
  <si>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</si>
  <si>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</si>
  <si>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</si>
  <si>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</si>
  <si>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</si>
  <si>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</si>
  <si>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</si>
  <si>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</si>
  <si>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</si>
  <si>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</si>
  <si>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</si>
  <si>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</si>
  <si>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</si>
  <si>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</si>
  <si>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</si>
  <si>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</si>
  <si>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</si>
  <si>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</si>
  <si>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KK00099</t>
  </si>
  <si>
    <t xml:space="preserve">心型实色气眼卡扣（0079003） </t>
  </si>
  <si>
    <t>倍腾</t>
  </si>
  <si>
    <t>FZ00020</t>
  </si>
  <si>
    <t xml:space="preserve">三角形佛珠（TPU） </t>
  </si>
  <si>
    <t>物料6</t>
  </si>
  <si>
    <t>物料7</t>
  </si>
  <si>
    <t>物料8</t>
  </si>
  <si>
    <t>物料9</t>
  </si>
  <si>
    <t>物料10</t>
  </si>
  <si>
    <t>XJ00002</t>
  </si>
  <si>
    <t xml:space="preserve">橡筋绳（0.25CM） </t>
  </si>
  <si>
    <t>锦湾</t>
  </si>
  <si>
    <t>KE00644</t>
  </si>
  <si>
    <t>拉链</t>
  </si>
  <si>
    <t>kee</t>
  </si>
  <si>
    <t>KE00678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</si>
  <si>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</si>
  <si>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</si>
  <si>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</si>
  <si>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</si>
  <si>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</si>
  <si>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</si>
  <si>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</si>
  <si>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</si>
  <si>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</si>
  <si>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</si>
  <si>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</si>
  <si>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</si>
  <si>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</si>
  <si>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</si>
  <si>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</si>
  <si>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</si>
  <si>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袖子</t>
  </si>
  <si>
    <t>印花1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</si>
  <si>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</si>
  <si>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</si>
  <si>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</si>
  <si>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</si>
  <si>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</si>
  <si>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</si>
  <si>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</si>
  <si>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</si>
  <si>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'XJ00002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</si>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</sst>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宋体"/>
      <charset val="134"/>
      <scheme val="major"/>
    </font>
    <font>
      <b/>
      <sz val="9"/>
      <color theme="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color theme="1"/>
      <name val="微软雅黑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3" fillId="6" borderId="77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78" applyNumberFormat="0" applyFill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0" borderId="7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7" borderId="80" applyNumberFormat="0" applyAlignment="0" applyProtection="0">
      <alignment vertical="center"/>
    </xf>
    <xf numFmtId="0" fontId="41" fillId="8" borderId="81" applyNumberFormat="0" applyAlignment="0" applyProtection="0">
      <alignment vertical="center"/>
    </xf>
    <xf numFmtId="0" fontId="42" fillId="8" borderId="80" applyNumberFormat="0" applyAlignment="0" applyProtection="0">
      <alignment vertical="center"/>
    </xf>
    <xf numFmtId="0" fontId="43" fillId="9" borderId="82" applyNumberFormat="0" applyAlignment="0" applyProtection="0">
      <alignment vertical="center"/>
    </xf>
    <xf numFmtId="0" fontId="44" fillId="0" borderId="83" applyNumberFormat="0" applyFill="0" applyAlignment="0" applyProtection="0">
      <alignment vertical="center"/>
    </xf>
    <xf numFmtId="0" fontId="45" fillId="0" borderId="84" applyNumberFormat="0" applyFill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51" fillId="0" borderId="0">
      <alignment horizontal="center" vertical="center"/>
    </xf>
    <xf numFmtId="0" fontId="5" fillId="0" borderId="0">
      <alignment horizontal="center" vertical="center"/>
    </xf>
    <xf numFmtId="0" fontId="52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53" fillId="0" borderId="0">
      <alignment vertical="center"/>
    </xf>
    <xf numFmtId="0" fontId="53" fillId="0" borderId="0">
      <alignment vertical="center"/>
    </xf>
  </cellStyleXfs>
  <cellXfs count="32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48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/>
    </xf>
    <xf numFmtId="0" fontId="5" fillId="0" borderId="6" xfId="48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9" fillId="0" borderId="2" xfId="47" applyFont="1" applyBorder="1" applyAlignment="1">
      <alignment horizontal="center" vertical="center" wrapText="1"/>
    </xf>
    <xf numFmtId="0" fontId="5" fillId="0" borderId="10" xfId="48" applyBorder="1" applyAlignment="1">
      <alignment horizontal="center" vertical="center" wrapText="1"/>
    </xf>
    <xf numFmtId="0" fontId="9" fillId="0" borderId="11" xfId="47" applyFont="1" applyBorder="1" applyAlignment="1">
      <alignment horizontal="center" vertical="center" wrapText="1"/>
    </xf>
    <xf numFmtId="0" fontId="5" fillId="0" borderId="12" xfId="48" applyFont="1" applyBorder="1" applyAlignment="1">
      <alignment horizontal="center" vertical="center" wrapText="1"/>
    </xf>
    <xf numFmtId="0" fontId="5" fillId="0" borderId="13" xfId="48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9" fillId="0" borderId="8" xfId="47" applyFont="1" applyBorder="1" applyAlignment="1">
      <alignment horizontal="center" vertical="center" wrapText="1"/>
    </xf>
    <xf numFmtId="0" fontId="9" fillId="0" borderId="15" xfId="47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9" fillId="0" borderId="16" xfId="47" applyFont="1" applyBorder="1" applyAlignment="1">
      <alignment horizontal="center" vertical="center" wrapText="1"/>
    </xf>
    <xf numFmtId="0" fontId="9" fillId="0" borderId="17" xfId="47" applyFont="1" applyBorder="1" applyAlignment="1">
      <alignment horizontal="center" vertical="center" wrapText="1"/>
    </xf>
    <xf numFmtId="0" fontId="5" fillId="3" borderId="2" xfId="48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9" fillId="0" borderId="18" xfId="47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9" fontId="0" fillId="0" borderId="2" xfId="0" applyNumberFormat="1" applyBorder="1"/>
    <xf numFmtId="0" fontId="6" fillId="0" borderId="7" xfId="0" applyFont="1" applyBorder="1" applyAlignment="1">
      <alignment horizontal="center" vertical="center"/>
    </xf>
    <xf numFmtId="0" fontId="11" fillId="3" borderId="0" xfId="52" applyFont="1" applyFill="1"/>
    <xf numFmtId="0" fontId="12" fillId="3" borderId="0" xfId="52" applyFont="1" applyFill="1" applyAlignment="1">
      <alignment horizontal="center"/>
    </xf>
    <xf numFmtId="0" fontId="11" fillId="3" borderId="0" xfId="52" applyFont="1" applyFill="1" applyAlignment="1">
      <alignment horizontal="center"/>
    </xf>
    <xf numFmtId="0" fontId="12" fillId="3" borderId="19" xfId="50" applyFont="1" applyFill="1" applyBorder="1" applyAlignment="1">
      <alignment horizontal="left" vertical="center"/>
    </xf>
    <xf numFmtId="0" fontId="11" fillId="3" borderId="20" xfId="50" applyFont="1" applyFill="1" applyBorder="1" applyAlignment="1">
      <alignment horizontal="center" vertical="center"/>
    </xf>
    <xf numFmtId="0" fontId="12" fillId="3" borderId="20" xfId="50" applyFont="1" applyFill="1" applyBorder="1">
      <alignment vertical="center"/>
    </xf>
    <xf numFmtId="0" fontId="11" fillId="3" borderId="20" xfId="52" applyFont="1" applyFill="1" applyBorder="1" applyAlignment="1">
      <alignment horizontal="center"/>
    </xf>
    <xf numFmtId="0" fontId="12" fillId="3" borderId="21" xfId="52" applyFont="1" applyFill="1" applyBorder="1" applyAlignment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0" fontId="11" fillId="3" borderId="2" xfId="52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5" fillId="0" borderId="2" xfId="0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4" fillId="0" borderId="2" xfId="54" applyFont="1" applyBorder="1" applyAlignment="1">
      <alignment horizontal="center"/>
    </xf>
    <xf numFmtId="0" fontId="16" fillId="0" borderId="2" xfId="51" applyFont="1" applyFill="1" applyBorder="1" applyAlignment="1">
      <alignment horizontal="left"/>
    </xf>
    <xf numFmtId="0" fontId="16" fillId="0" borderId="2" xfId="51" applyFont="1" applyFill="1" applyBorder="1" applyAlignment="1">
      <alignment horizontal="center"/>
    </xf>
    <xf numFmtId="0" fontId="12" fillId="3" borderId="0" xfId="52" applyFont="1" applyFill="1"/>
    <xf numFmtId="0" fontId="0" fillId="3" borderId="0" xfId="53" applyFont="1" applyFill="1">
      <alignment vertical="center"/>
    </xf>
    <xf numFmtId="0" fontId="12" fillId="3" borderId="20" xfId="50" applyFont="1" applyFill="1" applyBorder="1" applyAlignment="1">
      <alignment horizontal="left" vertical="center"/>
    </xf>
    <xf numFmtId="0" fontId="11" fillId="3" borderId="22" xfId="50" applyFont="1" applyFill="1" applyBorder="1" applyAlignment="1">
      <alignment horizontal="center" vertical="center"/>
    </xf>
    <xf numFmtId="0" fontId="12" fillId="3" borderId="23" xfId="52" applyFont="1" applyFill="1" applyBorder="1" applyAlignment="1">
      <alignment horizontal="center" vertical="center"/>
    </xf>
    <xf numFmtId="0" fontId="12" fillId="3" borderId="2" xfId="53" applyFont="1" applyFill="1" applyBorder="1" applyAlignment="1">
      <alignment horizontal="center" vertical="center"/>
    </xf>
    <xf numFmtId="0" fontId="12" fillId="3" borderId="24" xfId="53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2" fillId="3" borderId="2" xfId="53" applyNumberFormat="1" applyFont="1" applyFill="1" applyBorder="1" applyAlignment="1">
      <alignment horizontal="center" vertical="center"/>
    </xf>
    <xf numFmtId="14" fontId="12" fillId="3" borderId="0" xfId="52" applyNumberFormat="1" applyFont="1" applyFill="1"/>
    <xf numFmtId="0" fontId="18" fillId="0" borderId="0" xfId="50" applyAlignment="1">
      <alignment horizontal="left" vertical="center"/>
    </xf>
    <xf numFmtId="0" fontId="19" fillId="0" borderId="25" xfId="50" applyFont="1" applyBorder="1" applyAlignment="1">
      <alignment horizontal="center" vertical="top"/>
    </xf>
    <xf numFmtId="0" fontId="20" fillId="0" borderId="26" xfId="50" applyFont="1" applyBorder="1" applyAlignment="1">
      <alignment horizontal="left" vertical="center"/>
    </xf>
    <xf numFmtId="0" fontId="21" fillId="0" borderId="27" xfId="50" applyFont="1" applyBorder="1" applyAlignment="1">
      <alignment horizontal="center" vertical="center"/>
    </xf>
    <xf numFmtId="0" fontId="20" fillId="0" borderId="27" xfId="50" applyFont="1" applyBorder="1" applyAlignment="1">
      <alignment horizontal="center" vertical="center"/>
    </xf>
    <xf numFmtId="0" fontId="22" fillId="0" borderId="27" xfId="50" applyFont="1" applyBorder="1">
      <alignment vertical="center"/>
    </xf>
    <xf numFmtId="0" fontId="20" fillId="0" borderId="27" xfId="50" applyFont="1" applyBorder="1">
      <alignment vertical="center"/>
    </xf>
    <xf numFmtId="0" fontId="22" fillId="0" borderId="27" xfId="50" applyFont="1" applyBorder="1" applyAlignment="1">
      <alignment horizontal="center" vertical="center"/>
    </xf>
    <xf numFmtId="0" fontId="20" fillId="0" borderId="28" xfId="50" applyFont="1" applyBorder="1">
      <alignment vertical="center"/>
    </xf>
    <xf numFmtId="0" fontId="21" fillId="0" borderId="29" xfId="50" applyFont="1" applyBorder="1" applyAlignment="1">
      <alignment horizontal="center" vertical="center"/>
    </xf>
    <xf numFmtId="0" fontId="20" fillId="0" borderId="29" xfId="50" applyFont="1" applyBorder="1">
      <alignment vertical="center"/>
    </xf>
    <xf numFmtId="58" fontId="22" fillId="0" borderId="29" xfId="50" applyNumberFormat="1" applyFont="1" applyBorder="1" applyAlignment="1">
      <alignment horizontal="center" vertical="center"/>
    </xf>
    <xf numFmtId="0" fontId="22" fillId="0" borderId="29" xfId="50" applyFont="1" applyBorder="1" applyAlignment="1">
      <alignment horizontal="center" vertical="center"/>
    </xf>
    <xf numFmtId="0" fontId="20" fillId="0" borderId="29" xfId="50" applyFont="1" applyBorder="1" applyAlignment="1">
      <alignment horizontal="center" vertical="center"/>
    </xf>
    <xf numFmtId="0" fontId="20" fillId="0" borderId="28" xfId="50" applyFont="1" applyBorder="1" applyAlignment="1">
      <alignment horizontal="left" vertical="center"/>
    </xf>
    <xf numFmtId="0" fontId="21" fillId="0" borderId="29" xfId="50" applyFont="1" applyBorder="1" applyAlignment="1">
      <alignment horizontal="right" vertical="center"/>
    </xf>
    <xf numFmtId="0" fontId="20" fillId="0" borderId="29" xfId="50" applyFont="1" applyBorder="1" applyAlignment="1">
      <alignment horizontal="left" vertical="center"/>
    </xf>
    <xf numFmtId="0" fontId="20" fillId="0" borderId="30" xfId="50" applyFont="1" applyBorder="1">
      <alignment vertical="center"/>
    </xf>
    <xf numFmtId="0" fontId="21" fillId="0" borderId="31" xfId="50" applyFont="1" applyBorder="1" applyAlignment="1">
      <alignment horizontal="right" vertical="center"/>
    </xf>
    <xf numFmtId="0" fontId="20" fillId="0" borderId="31" xfId="50" applyFont="1" applyBorder="1">
      <alignment vertical="center"/>
    </xf>
    <xf numFmtId="0" fontId="22" fillId="0" borderId="31" xfId="50" applyFont="1" applyBorder="1">
      <alignment vertical="center"/>
    </xf>
    <xf numFmtId="0" fontId="22" fillId="0" borderId="31" xfId="50" applyFont="1" applyBorder="1" applyAlignment="1">
      <alignment horizontal="left" vertical="center"/>
    </xf>
    <xf numFmtId="0" fontId="20" fillId="0" borderId="31" xfId="50" applyFont="1" applyBorder="1" applyAlignment="1">
      <alignment horizontal="left" vertical="center"/>
    </xf>
    <xf numFmtId="0" fontId="20" fillId="0" borderId="0" xfId="50" applyFont="1">
      <alignment vertical="center"/>
    </xf>
    <xf numFmtId="0" fontId="22" fillId="0" borderId="0" xfId="50" applyFont="1">
      <alignment vertical="center"/>
    </xf>
    <xf numFmtId="0" fontId="22" fillId="0" borderId="0" xfId="50" applyFont="1" applyAlignment="1">
      <alignment horizontal="left" vertical="center"/>
    </xf>
    <xf numFmtId="0" fontId="20" fillId="0" borderId="26" xfId="50" applyFont="1" applyBorder="1">
      <alignment vertical="center"/>
    </xf>
    <xf numFmtId="0" fontId="22" fillId="0" borderId="32" xfId="50" applyFont="1" applyBorder="1" applyAlignment="1">
      <alignment horizontal="center" vertical="center"/>
    </xf>
    <xf numFmtId="0" fontId="22" fillId="0" borderId="33" xfId="50" applyFont="1" applyBorder="1" applyAlignment="1">
      <alignment horizontal="center" vertical="center"/>
    </xf>
    <xf numFmtId="0" fontId="22" fillId="0" borderId="29" xfId="50" applyFont="1" applyBorder="1" applyAlignment="1">
      <alignment horizontal="left" vertical="center"/>
    </xf>
    <xf numFmtId="0" fontId="22" fillId="0" borderId="29" xfId="50" applyFont="1" applyBorder="1">
      <alignment vertical="center"/>
    </xf>
    <xf numFmtId="0" fontId="22" fillId="0" borderId="34" xfId="50" applyFont="1" applyBorder="1" applyAlignment="1">
      <alignment horizontal="center" vertical="center"/>
    </xf>
    <xf numFmtId="0" fontId="22" fillId="0" borderId="35" xfId="50" applyFont="1" applyBorder="1" applyAlignment="1">
      <alignment horizontal="center" vertical="center"/>
    </xf>
    <xf numFmtId="0" fontId="23" fillId="0" borderId="36" xfId="50" applyFont="1" applyBorder="1" applyAlignment="1">
      <alignment horizontal="left" vertical="center"/>
    </xf>
    <xf numFmtId="0" fontId="23" fillId="0" borderId="35" xfId="50" applyFont="1" applyBorder="1" applyAlignment="1">
      <alignment horizontal="left" vertical="center"/>
    </xf>
    <xf numFmtId="0" fontId="20" fillId="0" borderId="27" xfId="50" applyFont="1" applyBorder="1" applyAlignment="1">
      <alignment horizontal="left" vertical="center"/>
    </xf>
    <xf numFmtId="0" fontId="22" fillId="0" borderId="28" xfId="50" applyFont="1" applyBorder="1" applyAlignment="1">
      <alignment horizontal="left" vertical="center"/>
    </xf>
    <xf numFmtId="0" fontId="22" fillId="0" borderId="36" xfId="50" applyFont="1" applyBorder="1" applyAlignment="1">
      <alignment horizontal="left" vertical="center"/>
    </xf>
    <xf numFmtId="0" fontId="22" fillId="0" borderId="35" xfId="50" applyFont="1" applyBorder="1" applyAlignment="1">
      <alignment horizontal="left" vertical="center"/>
    </xf>
    <xf numFmtId="0" fontId="22" fillId="0" borderId="28" xfId="50" applyFont="1" applyBorder="1" applyAlignment="1">
      <alignment horizontal="left" vertical="center" wrapText="1"/>
    </xf>
    <xf numFmtId="0" fontId="22" fillId="0" borderId="29" xfId="50" applyFont="1" applyBorder="1" applyAlignment="1">
      <alignment horizontal="left" vertical="center" wrapText="1"/>
    </xf>
    <xf numFmtId="0" fontId="20" fillId="0" borderId="30" xfId="50" applyFont="1" applyBorder="1" applyAlignment="1">
      <alignment horizontal="left" vertical="center"/>
    </xf>
    <xf numFmtId="0" fontId="18" fillId="0" borderId="31" xfId="50" applyBorder="1" applyAlignment="1">
      <alignment horizontal="center" vertical="center"/>
    </xf>
    <xf numFmtId="0" fontId="20" fillId="0" borderId="37" xfId="50" applyFont="1" applyBorder="1" applyAlignment="1">
      <alignment horizontal="center" vertical="center"/>
    </xf>
    <xf numFmtId="0" fontId="20" fillId="0" borderId="38" xfId="50" applyFont="1" applyBorder="1" applyAlignment="1">
      <alignment horizontal="left" vertical="center"/>
    </xf>
    <xf numFmtId="0" fontId="20" fillId="0" borderId="33" xfId="50" applyFont="1" applyBorder="1" applyAlignment="1">
      <alignment horizontal="left" vertical="center"/>
    </xf>
    <xf numFmtId="0" fontId="18" fillId="0" borderId="36" xfId="50" applyBorder="1" applyAlignment="1">
      <alignment horizontal="left" vertical="center"/>
    </xf>
    <xf numFmtId="0" fontId="18" fillId="0" borderId="35" xfId="50" applyBorder="1" applyAlignment="1">
      <alignment horizontal="left" vertical="center"/>
    </xf>
    <xf numFmtId="0" fontId="24" fillId="0" borderId="36" xfId="50" applyFont="1" applyBorder="1" applyAlignment="1">
      <alignment horizontal="left" vertical="center"/>
    </xf>
    <xf numFmtId="0" fontId="22" fillId="0" borderId="39" xfId="50" applyFont="1" applyBorder="1" applyAlignment="1">
      <alignment horizontal="left" vertical="center"/>
    </xf>
    <xf numFmtId="0" fontId="22" fillId="0" borderId="40" xfId="50" applyFont="1" applyBorder="1" applyAlignment="1">
      <alignment horizontal="left" vertical="center"/>
    </xf>
    <xf numFmtId="0" fontId="23" fillId="0" borderId="26" xfId="50" applyFont="1" applyBorder="1" applyAlignment="1">
      <alignment horizontal="left" vertical="center"/>
    </xf>
    <xf numFmtId="0" fontId="23" fillId="0" borderId="27" xfId="50" applyFont="1" applyBorder="1" applyAlignment="1">
      <alignment horizontal="left" vertical="center"/>
    </xf>
    <xf numFmtId="0" fontId="20" fillId="0" borderId="34" xfId="50" applyFont="1" applyBorder="1" applyAlignment="1">
      <alignment horizontal="left" vertical="center"/>
    </xf>
    <xf numFmtId="0" fontId="20" fillId="0" borderId="41" xfId="50" applyFont="1" applyBorder="1" applyAlignment="1">
      <alignment horizontal="left" vertical="center"/>
    </xf>
    <xf numFmtId="0" fontId="22" fillId="0" borderId="31" xfId="50" applyFont="1" applyBorder="1" applyAlignment="1">
      <alignment horizontal="center" vertical="center"/>
    </xf>
    <xf numFmtId="58" fontId="22" fillId="0" borderId="31" xfId="50" applyNumberFormat="1" applyFont="1" applyBorder="1">
      <alignment vertical="center"/>
    </xf>
    <xf numFmtId="0" fontId="20" fillId="0" borderId="31" xfId="50" applyFont="1" applyBorder="1" applyAlignment="1">
      <alignment horizontal="center" vertical="center"/>
    </xf>
    <xf numFmtId="0" fontId="22" fillId="0" borderId="42" xfId="50" applyFont="1" applyBorder="1" applyAlignment="1">
      <alignment horizontal="center" vertical="center"/>
    </xf>
    <xf numFmtId="0" fontId="20" fillId="0" borderId="43" xfId="50" applyFont="1" applyBorder="1" applyAlignment="1">
      <alignment horizontal="center" vertical="center"/>
    </xf>
    <xf numFmtId="0" fontId="22" fillId="0" borderId="43" xfId="50" applyFont="1" applyBorder="1" applyAlignment="1">
      <alignment horizontal="left" vertical="center"/>
    </xf>
    <xf numFmtId="0" fontId="22" fillId="0" borderId="44" xfId="50" applyFont="1" applyBorder="1" applyAlignment="1">
      <alignment horizontal="left" vertical="center"/>
    </xf>
    <xf numFmtId="0" fontId="22" fillId="0" borderId="45" xfId="50" applyFont="1" applyBorder="1" applyAlignment="1">
      <alignment horizontal="center" vertical="center"/>
    </xf>
    <xf numFmtId="0" fontId="22" fillId="0" borderId="46" xfId="50" applyFont="1" applyBorder="1" applyAlignment="1">
      <alignment horizontal="center" vertical="center"/>
    </xf>
    <xf numFmtId="0" fontId="23" fillId="0" borderId="46" xfId="50" applyFont="1" applyBorder="1" applyAlignment="1">
      <alignment horizontal="left" vertical="center"/>
    </xf>
    <xf numFmtId="0" fontId="20" fillId="0" borderId="42" xfId="50" applyFont="1" applyBorder="1" applyAlignment="1">
      <alignment horizontal="left" vertical="center"/>
    </xf>
    <xf numFmtId="0" fontId="20" fillId="0" borderId="43" xfId="50" applyFont="1" applyBorder="1" applyAlignment="1">
      <alignment horizontal="left" vertical="center"/>
    </xf>
    <xf numFmtId="0" fontId="22" fillId="0" borderId="46" xfId="50" applyFont="1" applyBorder="1" applyAlignment="1">
      <alignment horizontal="left" vertical="center"/>
    </xf>
    <xf numFmtId="0" fontId="22" fillId="0" borderId="43" xfId="50" applyFont="1" applyBorder="1" applyAlignment="1">
      <alignment horizontal="left" vertical="center" wrapText="1"/>
    </xf>
    <xf numFmtId="0" fontId="18" fillId="0" borderId="44" xfId="50" applyBorder="1" applyAlignment="1">
      <alignment horizontal="center" vertical="center"/>
    </xf>
    <xf numFmtId="0" fontId="20" fillId="0" borderId="45" xfId="50" applyFont="1" applyBorder="1" applyAlignment="1">
      <alignment horizontal="left" vertical="center"/>
    </xf>
    <xf numFmtId="0" fontId="18" fillId="0" borderId="46" xfId="50" applyBorder="1" applyAlignment="1">
      <alignment horizontal="left" vertical="center"/>
    </xf>
    <xf numFmtId="0" fontId="22" fillId="0" borderId="47" xfId="50" applyFont="1" applyBorder="1" applyAlignment="1">
      <alignment horizontal="left" vertical="center"/>
    </xf>
    <xf numFmtId="0" fontId="23" fillId="0" borderId="42" xfId="50" applyFont="1" applyBorder="1" applyAlignment="1">
      <alignment horizontal="left" vertical="center"/>
    </xf>
    <xf numFmtId="0" fontId="22" fillId="0" borderId="44" xfId="50" applyFont="1" applyBorder="1" applyAlignment="1">
      <alignment horizontal="center" vertical="center"/>
    </xf>
    <xf numFmtId="0" fontId="25" fillId="0" borderId="25" xfId="50" applyFont="1" applyBorder="1" applyAlignment="1">
      <alignment horizontal="center" vertical="top"/>
    </xf>
    <xf numFmtId="0" fontId="24" fillId="0" borderId="48" xfId="50" applyFont="1" applyBorder="1" applyAlignment="1">
      <alignment horizontal="left" vertical="center"/>
    </xf>
    <xf numFmtId="0" fontId="21" fillId="0" borderId="49" xfId="50" applyFont="1" applyBorder="1" applyAlignment="1">
      <alignment horizontal="center" vertical="center"/>
    </xf>
    <xf numFmtId="0" fontId="24" fillId="0" borderId="49" xfId="50" applyFont="1" applyBorder="1" applyAlignment="1">
      <alignment horizontal="center" vertical="center"/>
    </xf>
    <xf numFmtId="0" fontId="23" fillId="0" borderId="49" xfId="50" applyFont="1" applyBorder="1" applyAlignment="1">
      <alignment horizontal="left" vertical="center"/>
    </xf>
    <xf numFmtId="0" fontId="23" fillId="0" borderId="26" xfId="50" applyFont="1" applyBorder="1" applyAlignment="1">
      <alignment horizontal="center" vertical="center"/>
    </xf>
    <xf numFmtId="0" fontId="23" fillId="0" borderId="27" xfId="50" applyFont="1" applyBorder="1" applyAlignment="1">
      <alignment horizontal="center" vertical="center"/>
    </xf>
    <xf numFmtId="0" fontId="23" fillId="0" borderId="42" xfId="50" applyFont="1" applyBorder="1" applyAlignment="1">
      <alignment horizontal="center" vertical="center"/>
    </xf>
    <xf numFmtId="0" fontId="24" fillId="0" borderId="26" xfId="50" applyFont="1" applyBorder="1" applyAlignment="1">
      <alignment horizontal="center" vertical="center"/>
    </xf>
    <xf numFmtId="0" fontId="24" fillId="0" borderId="27" xfId="50" applyFont="1" applyBorder="1" applyAlignment="1">
      <alignment horizontal="center" vertical="center"/>
    </xf>
    <xf numFmtId="0" fontId="24" fillId="0" borderId="42" xfId="50" applyFont="1" applyBorder="1" applyAlignment="1">
      <alignment horizontal="center" vertical="center"/>
    </xf>
    <xf numFmtId="0" fontId="23" fillId="0" borderId="28" xfId="50" applyFont="1" applyBorder="1" applyAlignment="1">
      <alignment horizontal="left" vertical="center"/>
    </xf>
    <xf numFmtId="0" fontId="21" fillId="0" borderId="29" xfId="50" applyFont="1" applyBorder="1" applyAlignment="1">
      <alignment horizontal="left" vertical="center"/>
    </xf>
    <xf numFmtId="0" fontId="21" fillId="0" borderId="43" xfId="50" applyFont="1" applyBorder="1" applyAlignment="1">
      <alignment horizontal="left" vertical="center"/>
    </xf>
    <xf numFmtId="0" fontId="23" fillId="0" borderId="29" xfId="50" applyFont="1" applyBorder="1" applyAlignment="1">
      <alignment horizontal="left" vertical="center"/>
    </xf>
    <xf numFmtId="14" fontId="21" fillId="0" borderId="29" xfId="50" applyNumberFormat="1" applyFont="1" applyBorder="1" applyAlignment="1">
      <alignment horizontal="center" vertical="center"/>
    </xf>
    <xf numFmtId="14" fontId="21" fillId="0" borderId="43" xfId="50" applyNumberFormat="1" applyFont="1" applyBorder="1" applyAlignment="1">
      <alignment horizontal="center" vertical="center"/>
    </xf>
    <xf numFmtId="0" fontId="23" fillId="0" borderId="28" xfId="50" applyFont="1" applyBorder="1">
      <alignment vertical="center"/>
    </xf>
    <xf numFmtId="0" fontId="21" fillId="0" borderId="29" xfId="50" applyFont="1" applyBorder="1">
      <alignment vertical="center"/>
    </xf>
    <xf numFmtId="0" fontId="21" fillId="0" borderId="43" xfId="50" applyFont="1" applyBorder="1">
      <alignment vertical="center"/>
    </xf>
    <xf numFmtId="0" fontId="23" fillId="0" borderId="29" xfId="50" applyFont="1" applyBorder="1">
      <alignment vertical="center"/>
    </xf>
    <xf numFmtId="0" fontId="21" fillId="0" borderId="34" xfId="50" applyFont="1" applyBorder="1" applyAlignment="1">
      <alignment horizontal="left" vertical="center"/>
    </xf>
    <xf numFmtId="0" fontId="21" fillId="0" borderId="46" xfId="50" applyFont="1" applyBorder="1" applyAlignment="1">
      <alignment horizontal="left" vertical="center"/>
    </xf>
    <xf numFmtId="0" fontId="18" fillId="0" borderId="29" xfId="50" applyBorder="1">
      <alignment vertical="center"/>
    </xf>
    <xf numFmtId="0" fontId="23" fillId="0" borderId="30" xfId="50" applyFont="1" applyBorder="1">
      <alignment vertical="center"/>
    </xf>
    <xf numFmtId="0" fontId="21" fillId="0" borderId="31" xfId="50" applyFont="1" applyBorder="1" applyAlignment="1">
      <alignment horizontal="center" vertical="center"/>
    </xf>
    <xf numFmtId="0" fontId="21" fillId="0" borderId="44" xfId="50" applyFont="1" applyBorder="1" applyAlignment="1">
      <alignment horizontal="center" vertical="center"/>
    </xf>
    <xf numFmtId="0" fontId="23" fillId="0" borderId="30" xfId="50" applyFont="1" applyBorder="1" applyAlignment="1">
      <alignment horizontal="left" vertical="center"/>
    </xf>
    <xf numFmtId="0" fontId="23" fillId="0" borderId="31" xfId="50" applyFont="1" applyBorder="1" applyAlignment="1">
      <alignment horizontal="left" vertical="center"/>
    </xf>
    <xf numFmtId="14" fontId="21" fillId="0" borderId="31" xfId="50" applyNumberFormat="1" applyFont="1" applyBorder="1" applyAlignment="1">
      <alignment horizontal="center" vertical="center"/>
    </xf>
    <xf numFmtId="14" fontId="21" fillId="0" borderId="44" xfId="50" applyNumberFormat="1" applyFont="1" applyBorder="1" applyAlignment="1">
      <alignment horizontal="center" vertical="center"/>
    </xf>
    <xf numFmtId="0" fontId="24" fillId="0" borderId="0" xfId="50" applyFont="1" applyAlignment="1">
      <alignment horizontal="left" vertical="center"/>
    </xf>
    <xf numFmtId="0" fontId="23" fillId="0" borderId="26" xfId="50" applyFont="1" applyBorder="1">
      <alignment vertical="center"/>
    </xf>
    <xf numFmtId="0" fontId="18" fillId="0" borderId="27" xfId="50" applyBorder="1" applyAlignment="1">
      <alignment horizontal="left" vertical="center"/>
    </xf>
    <xf numFmtId="0" fontId="21" fillId="0" borderId="27" xfId="50" applyFont="1" applyBorder="1" applyAlignment="1">
      <alignment horizontal="left" vertical="center"/>
    </xf>
    <xf numFmtId="0" fontId="18" fillId="0" borderId="27" xfId="50" applyBorder="1">
      <alignment vertical="center"/>
    </xf>
    <xf numFmtId="0" fontId="23" fillId="0" borderId="27" xfId="50" applyFont="1" applyBorder="1">
      <alignment vertical="center"/>
    </xf>
    <xf numFmtId="0" fontId="18" fillId="0" borderId="29" xfId="50" applyBorder="1" applyAlignment="1">
      <alignment horizontal="left" vertical="center"/>
    </xf>
    <xf numFmtId="0" fontId="23" fillId="0" borderId="0" xfId="50" applyFont="1" applyAlignment="1">
      <alignment horizontal="left" vertical="center"/>
    </xf>
    <xf numFmtId="0" fontId="22" fillId="0" borderId="26" xfId="50" applyFont="1" applyBorder="1" applyAlignment="1">
      <alignment horizontal="left" vertical="center"/>
    </xf>
    <xf numFmtId="0" fontId="22" fillId="0" borderId="27" xfId="50" applyFont="1" applyBorder="1" applyAlignment="1">
      <alignment horizontal="left" vertical="center"/>
    </xf>
    <xf numFmtId="0" fontId="22" fillId="0" borderId="41" xfId="50" applyFont="1" applyBorder="1" applyAlignment="1">
      <alignment horizontal="left" vertical="center"/>
    </xf>
    <xf numFmtId="0" fontId="22" fillId="0" borderId="34" xfId="50" applyFont="1" applyBorder="1" applyAlignment="1">
      <alignment horizontal="left" vertical="center"/>
    </xf>
    <xf numFmtId="0" fontId="21" fillId="0" borderId="30" xfId="50" applyFont="1" applyBorder="1" applyAlignment="1">
      <alignment horizontal="left" vertical="center"/>
    </xf>
    <xf numFmtId="0" fontId="21" fillId="0" borderId="31" xfId="5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3" fillId="0" borderId="30" xfId="50" applyFont="1" applyBorder="1" applyAlignment="1">
      <alignment horizontal="center" vertical="center"/>
    </xf>
    <xf numFmtId="0" fontId="23" fillId="0" borderId="31" xfId="50" applyFont="1" applyBorder="1" applyAlignment="1">
      <alignment horizontal="center" vertical="center"/>
    </xf>
    <xf numFmtId="0" fontId="23" fillId="0" borderId="28" xfId="50" applyFont="1" applyBorder="1" applyAlignment="1">
      <alignment horizontal="center" vertical="center"/>
    </xf>
    <xf numFmtId="0" fontId="23" fillId="0" borderId="29" xfId="50" applyFont="1" applyBorder="1" applyAlignment="1">
      <alignment horizontal="center" vertical="center"/>
    </xf>
    <xf numFmtId="0" fontId="23" fillId="0" borderId="39" xfId="50" applyFont="1" applyBorder="1" applyAlignment="1">
      <alignment horizontal="left" vertical="center"/>
    </xf>
    <xf numFmtId="0" fontId="23" fillId="0" borderId="40" xfId="50" applyFont="1" applyBorder="1" applyAlignment="1">
      <alignment horizontal="left" vertical="center"/>
    </xf>
    <xf numFmtId="0" fontId="21" fillId="0" borderId="38" xfId="50" applyFont="1" applyBorder="1" applyAlignment="1">
      <alignment horizontal="left" vertical="center"/>
    </xf>
    <xf numFmtId="0" fontId="21" fillId="0" borderId="33" xfId="50" applyFont="1" applyBorder="1" applyAlignment="1">
      <alignment horizontal="left" vertical="center"/>
    </xf>
    <xf numFmtId="0" fontId="21" fillId="0" borderId="36" xfId="50" applyFont="1" applyBorder="1" applyAlignment="1">
      <alignment horizontal="left" vertical="center"/>
    </xf>
    <xf numFmtId="0" fontId="21" fillId="0" borderId="35" xfId="50" applyFont="1" applyBorder="1" applyAlignment="1">
      <alignment horizontal="left" vertical="center"/>
    </xf>
    <xf numFmtId="0" fontId="24" fillId="0" borderId="50" xfId="50" applyFont="1" applyBorder="1">
      <alignment vertical="center"/>
    </xf>
    <xf numFmtId="0" fontId="21" fillId="0" borderId="51" xfId="50" applyFont="1" applyBorder="1" applyAlignment="1">
      <alignment horizontal="center" vertical="center"/>
    </xf>
    <xf numFmtId="0" fontId="24" fillId="0" borderId="51" xfId="50" applyFont="1" applyBorder="1">
      <alignment vertical="center"/>
    </xf>
    <xf numFmtId="0" fontId="21" fillId="0" borderId="51" xfId="50" applyFont="1" applyBorder="1">
      <alignment vertical="center"/>
    </xf>
    <xf numFmtId="58" fontId="18" fillId="0" borderId="51" xfId="50" applyNumberFormat="1" applyBorder="1">
      <alignment vertical="center"/>
    </xf>
    <xf numFmtId="0" fontId="24" fillId="0" borderId="51" xfId="50" applyFont="1" applyBorder="1" applyAlignment="1">
      <alignment horizontal="center" vertical="center"/>
    </xf>
    <xf numFmtId="0" fontId="24" fillId="0" borderId="52" xfId="50" applyFont="1" applyBorder="1" applyAlignment="1">
      <alignment horizontal="left" vertical="center"/>
    </xf>
    <xf numFmtId="0" fontId="24" fillId="0" borderId="51" xfId="50" applyFont="1" applyBorder="1" applyAlignment="1">
      <alignment horizontal="left" vertical="center"/>
    </xf>
    <xf numFmtId="0" fontId="24" fillId="0" borderId="53" xfId="50" applyFont="1" applyBorder="1" applyAlignment="1">
      <alignment horizontal="center" vertical="center"/>
    </xf>
    <xf numFmtId="0" fontId="24" fillId="0" borderId="54" xfId="50" applyFont="1" applyBorder="1" applyAlignment="1">
      <alignment horizontal="center" vertical="center"/>
    </xf>
    <xf numFmtId="0" fontId="24" fillId="0" borderId="30" xfId="50" applyFont="1" applyBorder="1" applyAlignment="1">
      <alignment horizontal="center" vertical="center"/>
    </xf>
    <xf numFmtId="0" fontId="24" fillId="0" borderId="31" xfId="50" applyFont="1" applyBorder="1" applyAlignment="1">
      <alignment horizontal="center" vertical="center"/>
    </xf>
    <xf numFmtId="58" fontId="24" fillId="0" borderId="51" xfId="50" applyNumberFormat="1" applyFont="1" applyBorder="1">
      <alignment vertical="center"/>
    </xf>
    <xf numFmtId="0" fontId="18" fillId="0" borderId="49" xfId="50" applyBorder="1" applyAlignment="1">
      <alignment horizontal="center" vertical="center"/>
    </xf>
    <xf numFmtId="0" fontId="18" fillId="0" borderId="55" xfId="50" applyBorder="1" applyAlignment="1">
      <alignment horizontal="center" vertical="center"/>
    </xf>
    <xf numFmtId="0" fontId="21" fillId="0" borderId="44" xfId="50" applyFont="1" applyBorder="1" applyAlignment="1">
      <alignment horizontal="left" vertical="center"/>
    </xf>
    <xf numFmtId="0" fontId="21" fillId="0" borderId="42" xfId="50" applyFont="1" applyBorder="1" applyAlignment="1">
      <alignment horizontal="left" vertical="center"/>
    </xf>
    <xf numFmtId="0" fontId="23" fillId="0" borderId="44" xfId="50" applyFont="1" applyBorder="1" applyAlignment="1">
      <alignment horizontal="left" vertical="center"/>
    </xf>
    <xf numFmtId="0" fontId="20" fillId="0" borderId="35" xfId="50" applyFont="1" applyBorder="1" applyAlignment="1">
      <alignment horizontal="left" vertical="center"/>
    </xf>
    <xf numFmtId="0" fontId="20" fillId="0" borderId="46" xfId="50" applyFont="1" applyBorder="1" applyAlignment="1">
      <alignment horizontal="left" vertical="center"/>
    </xf>
    <xf numFmtId="0" fontId="23" fillId="0" borderId="44" xfId="50" applyFont="1" applyBorder="1" applyAlignment="1">
      <alignment horizontal="center" vertical="center"/>
    </xf>
    <xf numFmtId="0" fontId="23" fillId="0" borderId="47" xfId="50" applyFont="1" applyBorder="1" applyAlignment="1">
      <alignment horizontal="left" vertical="center"/>
    </xf>
    <xf numFmtId="0" fontId="21" fillId="0" borderId="45" xfId="50" applyFont="1" applyBorder="1" applyAlignment="1">
      <alignment horizontal="left" vertical="center"/>
    </xf>
    <xf numFmtId="0" fontId="21" fillId="0" borderId="56" xfId="50" applyFont="1" applyBorder="1" applyAlignment="1">
      <alignment horizontal="center" vertical="center"/>
    </xf>
    <xf numFmtId="0" fontId="24" fillId="0" borderId="57" xfId="50" applyFont="1" applyBorder="1" applyAlignment="1">
      <alignment horizontal="left" vertical="center"/>
    </xf>
    <xf numFmtId="0" fontId="24" fillId="0" borderId="58" xfId="50" applyFont="1" applyBorder="1" applyAlignment="1">
      <alignment horizontal="center" vertical="center"/>
    </xf>
    <xf numFmtId="0" fontId="24" fillId="0" borderId="44" xfId="50" applyFont="1" applyBorder="1" applyAlignment="1">
      <alignment horizontal="center" vertical="center"/>
    </xf>
    <xf numFmtId="0" fontId="18" fillId="0" borderId="51" xfId="50" applyBorder="1" applyAlignment="1">
      <alignment horizontal="center" vertical="center"/>
    </xf>
    <xf numFmtId="0" fontId="18" fillId="0" borderId="56" xfId="50" applyBorder="1" applyAlignment="1">
      <alignment horizontal="center" vertical="center"/>
    </xf>
    <xf numFmtId="0" fontId="26" fillId="0" borderId="25" xfId="50" applyFont="1" applyBorder="1" applyAlignment="1">
      <alignment horizontal="center" vertical="top"/>
    </xf>
    <xf numFmtId="0" fontId="23" fillId="0" borderId="59" xfId="50" applyFont="1" applyBorder="1" applyAlignment="1">
      <alignment horizontal="left" vertical="center"/>
    </xf>
    <xf numFmtId="0" fontId="23" fillId="0" borderId="37" xfId="50" applyFont="1" applyBorder="1" applyAlignment="1">
      <alignment horizontal="left" vertical="center"/>
    </xf>
    <xf numFmtId="0" fontId="23" fillId="0" borderId="53" xfId="50" applyFont="1" applyBorder="1">
      <alignment vertical="center"/>
    </xf>
    <xf numFmtId="0" fontId="18" fillId="0" borderId="54" xfId="50" applyBorder="1" applyAlignment="1">
      <alignment horizontal="left" vertical="center"/>
    </xf>
    <xf numFmtId="0" fontId="21" fillId="0" borderId="54" xfId="50" applyFont="1" applyBorder="1" applyAlignment="1">
      <alignment horizontal="left" vertical="center"/>
    </xf>
    <xf numFmtId="0" fontId="18" fillId="0" borderId="54" xfId="50" applyBorder="1">
      <alignment vertical="center"/>
    </xf>
    <xf numFmtId="0" fontId="23" fillId="0" borderId="54" xfId="50" applyFont="1" applyBorder="1">
      <alignment vertical="center"/>
    </xf>
    <xf numFmtId="0" fontId="23" fillId="0" borderId="53" xfId="50" applyFont="1" applyBorder="1" applyAlignment="1">
      <alignment horizontal="center" vertical="center"/>
    </xf>
    <xf numFmtId="0" fontId="21" fillId="0" borderId="54" xfId="50" applyFont="1" applyBorder="1" applyAlignment="1">
      <alignment horizontal="center" vertical="center"/>
    </xf>
    <xf numFmtId="0" fontId="23" fillId="0" borderId="54" xfId="50" applyFont="1" applyBorder="1" applyAlignment="1">
      <alignment horizontal="center" vertical="center"/>
    </xf>
    <xf numFmtId="0" fontId="18" fillId="0" borderId="54" xfId="50" applyBorder="1" applyAlignment="1">
      <alignment horizontal="center" vertical="center"/>
    </xf>
    <xf numFmtId="0" fontId="18" fillId="0" borderId="29" xfId="50" applyBorder="1" applyAlignment="1">
      <alignment horizontal="center" vertical="center"/>
    </xf>
    <xf numFmtId="0" fontId="23" fillId="0" borderId="39" xfId="50" applyFont="1" applyBorder="1" applyAlignment="1">
      <alignment horizontal="left" vertical="center" wrapText="1"/>
    </xf>
    <xf numFmtId="0" fontId="23" fillId="0" borderId="40" xfId="50" applyFont="1" applyBorder="1" applyAlignment="1">
      <alignment horizontal="left" vertical="center" wrapText="1"/>
    </xf>
    <xf numFmtId="0" fontId="23" fillId="0" borderId="53" xfId="50" applyFont="1" applyBorder="1" applyAlignment="1">
      <alignment horizontal="left" vertical="center"/>
    </xf>
    <xf numFmtId="0" fontId="23" fillId="0" borderId="54" xfId="50" applyFont="1" applyBorder="1" applyAlignment="1">
      <alignment horizontal="left" vertical="center"/>
    </xf>
    <xf numFmtId="0" fontId="27" fillId="0" borderId="60" xfId="50" applyFont="1" applyBorder="1" applyAlignment="1">
      <alignment horizontal="left" vertical="center" wrapText="1"/>
    </xf>
    <xf numFmtId="9" fontId="21" fillId="0" borderId="29" xfId="50" applyNumberFormat="1" applyFont="1" applyBorder="1" applyAlignment="1">
      <alignment horizontal="center" vertical="center"/>
    </xf>
    <xf numFmtId="0" fontId="21" fillId="0" borderId="28" xfId="50" applyFont="1" applyBorder="1" applyAlignment="1">
      <alignment horizontal="left" vertical="center"/>
    </xf>
    <xf numFmtId="0" fontId="24" fillId="0" borderId="52" xfId="0" applyFont="1" applyBorder="1" applyAlignment="1">
      <alignment horizontal="left" vertical="center"/>
    </xf>
    <xf numFmtId="0" fontId="24" fillId="0" borderId="51" xfId="0" applyFont="1" applyBorder="1" applyAlignment="1">
      <alignment horizontal="left" vertical="center"/>
    </xf>
    <xf numFmtId="9" fontId="21" fillId="0" borderId="38" xfId="50" applyNumberFormat="1" applyFont="1" applyBorder="1" applyAlignment="1">
      <alignment horizontal="left" vertical="center"/>
    </xf>
    <xf numFmtId="9" fontId="21" fillId="0" borderId="33" xfId="50" applyNumberFormat="1" applyFont="1" applyBorder="1" applyAlignment="1">
      <alignment horizontal="left" vertical="center"/>
    </xf>
    <xf numFmtId="9" fontId="21" fillId="0" borderId="39" xfId="50" applyNumberFormat="1" applyFont="1" applyBorder="1" applyAlignment="1">
      <alignment horizontal="left" vertical="center"/>
    </xf>
    <xf numFmtId="9" fontId="21" fillId="0" borderId="40" xfId="50" applyNumberFormat="1" applyFont="1" applyBorder="1" applyAlignment="1">
      <alignment horizontal="left" vertical="center"/>
    </xf>
    <xf numFmtId="0" fontId="20" fillId="0" borderId="53" xfId="50" applyFont="1" applyBorder="1" applyAlignment="1">
      <alignment horizontal="left" vertical="center"/>
    </xf>
    <xf numFmtId="0" fontId="20" fillId="0" borderId="54" xfId="50" applyFont="1" applyBorder="1" applyAlignment="1">
      <alignment horizontal="left" vertical="center"/>
    </xf>
    <xf numFmtId="0" fontId="20" fillId="0" borderId="61" xfId="50" applyFont="1" applyBorder="1" applyAlignment="1">
      <alignment horizontal="left" vertical="center"/>
    </xf>
    <xf numFmtId="0" fontId="20" fillId="0" borderId="40" xfId="50" applyFont="1" applyBorder="1" applyAlignment="1">
      <alignment horizontal="left" vertical="center"/>
    </xf>
    <xf numFmtId="0" fontId="24" fillId="0" borderId="37" xfId="50" applyFont="1" applyBorder="1" applyAlignment="1">
      <alignment horizontal="left" vertical="center"/>
    </xf>
    <xf numFmtId="0" fontId="21" fillId="0" borderId="62" xfId="50" applyFont="1" applyBorder="1" applyAlignment="1">
      <alignment horizontal="left" vertical="center"/>
    </xf>
    <xf numFmtId="0" fontId="21" fillId="0" borderId="63" xfId="50" applyFont="1" applyBorder="1" applyAlignment="1">
      <alignment horizontal="left" vertical="center"/>
    </xf>
    <xf numFmtId="0" fontId="24" fillId="0" borderId="48" xfId="50" applyFont="1" applyBorder="1">
      <alignment vertical="center"/>
    </xf>
    <xf numFmtId="0" fontId="28" fillId="0" borderId="51" xfId="50" applyFont="1" applyBorder="1" applyAlignment="1">
      <alignment horizontal="center" vertical="center"/>
    </xf>
    <xf numFmtId="0" fontId="24" fillId="0" borderId="49" xfId="50" applyFont="1" applyBorder="1">
      <alignment vertical="center"/>
    </xf>
    <xf numFmtId="0" fontId="21" fillId="0" borderId="64" xfId="50" applyFont="1" applyBorder="1">
      <alignment vertical="center"/>
    </xf>
    <xf numFmtId="0" fontId="24" fillId="0" borderId="64" xfId="50" applyFont="1" applyBorder="1">
      <alignment vertical="center"/>
    </xf>
    <xf numFmtId="58" fontId="18" fillId="0" borderId="49" xfId="50" applyNumberFormat="1" applyBorder="1">
      <alignment vertical="center"/>
    </xf>
    <xf numFmtId="0" fontId="24" fillId="0" borderId="37" xfId="50" applyFont="1" applyBorder="1" applyAlignment="1">
      <alignment horizontal="center" vertical="center"/>
    </xf>
    <xf numFmtId="0" fontId="21" fillId="0" borderId="59" xfId="50" applyFont="1" applyBorder="1" applyAlignment="1">
      <alignment horizontal="left" vertical="center"/>
    </xf>
    <xf numFmtId="0" fontId="21" fillId="0" borderId="37" xfId="50" applyFont="1" applyBorder="1" applyAlignment="1">
      <alignment horizontal="left" vertical="center"/>
    </xf>
    <xf numFmtId="0" fontId="18" fillId="0" borderId="64" xfId="50" applyBorder="1">
      <alignment vertical="center"/>
    </xf>
    <xf numFmtId="0" fontId="23" fillId="0" borderId="65" xfId="50" applyFont="1" applyBorder="1" applyAlignment="1">
      <alignment horizontal="left" vertical="center"/>
    </xf>
    <xf numFmtId="0" fontId="21" fillId="0" borderId="58" xfId="50" applyFont="1" applyBorder="1" applyAlignment="1">
      <alignment horizontal="left" vertical="center"/>
    </xf>
    <xf numFmtId="0" fontId="23" fillId="0" borderId="0" xfId="50" applyFont="1">
      <alignment vertical="center"/>
    </xf>
    <xf numFmtId="0" fontId="23" fillId="0" borderId="47" xfId="50" applyFont="1" applyBorder="1" applyAlignment="1">
      <alignment horizontal="left" vertical="center" wrapText="1"/>
    </xf>
    <xf numFmtId="0" fontId="23" fillId="0" borderId="58" xfId="5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0" fillId="0" borderId="43" xfId="50" applyFont="1" applyBorder="1" applyAlignment="1">
      <alignment horizontal="left" vertical="center" wrapText="1"/>
    </xf>
    <xf numFmtId="0" fontId="30" fillId="0" borderId="43" xfId="50" applyFont="1" applyBorder="1" applyAlignment="1">
      <alignment horizontal="left" vertical="center"/>
    </xf>
    <xf numFmtId="0" fontId="24" fillId="0" borderId="57" xfId="0" applyFont="1" applyBorder="1" applyAlignment="1">
      <alignment horizontal="left" vertical="center"/>
    </xf>
    <xf numFmtId="9" fontId="21" fillId="0" borderId="45" xfId="50" applyNumberFormat="1" applyFont="1" applyBorder="1" applyAlignment="1">
      <alignment horizontal="left" vertical="center"/>
    </xf>
    <xf numFmtId="9" fontId="21" fillId="0" borderId="47" xfId="50" applyNumberFormat="1" applyFont="1" applyBorder="1" applyAlignment="1">
      <alignment horizontal="left" vertical="center"/>
    </xf>
    <xf numFmtId="0" fontId="20" fillId="0" borderId="58" xfId="50" applyFont="1" applyBorder="1" applyAlignment="1">
      <alignment horizontal="left" vertical="center"/>
    </xf>
    <xf numFmtId="0" fontId="20" fillId="0" borderId="47" xfId="50" applyFont="1" applyBorder="1" applyAlignment="1">
      <alignment horizontal="left" vertical="center"/>
    </xf>
    <xf numFmtId="0" fontId="21" fillId="0" borderId="66" xfId="50" applyFont="1" applyBorder="1" applyAlignment="1">
      <alignment horizontal="left" vertical="center"/>
    </xf>
    <xf numFmtId="0" fontId="24" fillId="0" borderId="67" xfId="50" applyFont="1" applyBorder="1" applyAlignment="1">
      <alignment horizontal="center" vertical="center"/>
    </xf>
    <xf numFmtId="0" fontId="21" fillId="0" borderId="64" xfId="50" applyFont="1" applyBorder="1" applyAlignment="1">
      <alignment horizontal="center" vertical="center"/>
    </xf>
    <xf numFmtId="0" fontId="21" fillId="0" borderId="65" xfId="50" applyFont="1" applyBorder="1" applyAlignment="1">
      <alignment horizontal="center" vertical="center"/>
    </xf>
    <xf numFmtId="0" fontId="21" fillId="0" borderId="65" xfId="50" applyFont="1" applyBorder="1" applyAlignment="1">
      <alignment horizontal="left" vertical="center"/>
    </xf>
    <xf numFmtId="0" fontId="31" fillId="0" borderId="68" xfId="0" applyFont="1" applyBorder="1" applyAlignment="1">
      <alignment horizontal="center" vertical="center" wrapText="1"/>
    </xf>
    <xf numFmtId="0" fontId="31" fillId="0" borderId="69" xfId="0" applyFont="1" applyBorder="1" applyAlignment="1">
      <alignment horizontal="center" vertical="center" wrapText="1"/>
    </xf>
    <xf numFmtId="0" fontId="32" fillId="0" borderId="70" xfId="0" applyFont="1" applyBorder="1"/>
    <xf numFmtId="0" fontId="32" fillId="0" borderId="2" xfId="0" applyFont="1" applyBorder="1"/>
    <xf numFmtId="0" fontId="32" fillId="0" borderId="7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4" borderId="9" xfId="0" applyFont="1" applyFill="1" applyBorder="1" applyAlignment="1">
      <alignment horizontal="center" vertical="center"/>
    </xf>
    <xf numFmtId="0" fontId="32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31" fillId="0" borderId="73" xfId="0" applyFont="1" applyBorder="1" applyAlignment="1">
      <alignment horizontal="center" vertical="center" wrapText="1"/>
    </xf>
    <xf numFmtId="0" fontId="32" fillId="0" borderId="74" xfId="0" applyFont="1" applyBorder="1" applyAlignment="1">
      <alignment horizontal="center" vertical="center"/>
    </xf>
    <xf numFmtId="0" fontId="32" fillId="0" borderId="75" xfId="0" applyFont="1" applyBorder="1"/>
    <xf numFmtId="0" fontId="0" fillId="0" borderId="75" xfId="0" applyBorder="1"/>
    <xf numFmtId="0" fontId="0" fillId="0" borderId="76" xfId="0" applyBorder="1"/>
    <xf numFmtId="0" fontId="9" fillId="0" borderId="2" xfId="47" applyFont="1" applyBorder="1" applyAlignment="1" quotePrefix="1">
      <alignment horizontal="center" vertical="center" wrapText="1"/>
    </xf>
    <xf numFmtId="0" fontId="5" fillId="0" borderId="10" xfId="48" applyBorder="1" applyAlignment="1" quotePrefix="1">
      <alignment horizontal="center" vertical="center" wrapText="1"/>
    </xf>
    <xf numFmtId="0" fontId="9" fillId="0" borderId="18" xfId="47" applyFont="1" applyBorder="1" applyAlignment="1" quotePrefix="1">
      <alignment horizontal="center" vertical="center" wrapText="1"/>
    </xf>
    <xf numFmtId="0" fontId="5" fillId="0" borderId="12" xfId="48" applyFont="1" applyBorder="1" applyAlignment="1" quotePrefix="1">
      <alignment horizontal="center" vertical="center" wrapText="1"/>
    </xf>
    <xf numFmtId="0" fontId="5" fillId="0" borderId="13" xfId="48" applyFont="1" applyBorder="1" applyAlignment="1" quotePrefix="1">
      <alignment horizontal="center" vertical="center" wrapText="1"/>
    </xf>
    <xf numFmtId="0" fontId="9" fillId="0" borderId="8" xfId="47" applyFont="1" applyBorder="1" applyAlignment="1" quotePrefix="1">
      <alignment horizontal="center" vertical="center" wrapText="1"/>
    </xf>
    <xf numFmtId="0" fontId="9" fillId="0" borderId="15" xfId="47" applyFont="1" applyBorder="1" applyAlignment="1" quotePrefix="1">
      <alignment horizontal="center" vertical="center" wrapText="1"/>
    </xf>
    <xf numFmtId="0" fontId="9" fillId="0" borderId="16" xfId="47" applyFont="1" applyBorder="1" applyAlignment="1" quotePrefix="1">
      <alignment horizontal="center" vertical="center" wrapText="1"/>
    </xf>
    <xf numFmtId="0" fontId="9" fillId="0" borderId="17" xfId="47" applyFont="1" applyBorder="1" applyAlignment="1" quotePrefix="1">
      <alignment horizontal="center" vertical="center" wrapText="1"/>
    </xf>
    <xf numFmtId="0" fontId="5" fillId="0" borderId="5" xfId="48" applyFont="1" applyBorder="1" applyAlignment="1" quotePrefix="1">
      <alignment horizontal="center" vertical="center" wrapText="1"/>
    </xf>
    <xf numFmtId="0" fontId="5" fillId="0" borderId="6" xfId="48" applyFont="1" applyBorder="1" applyAlignment="1" quotePrefix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注释" xfId="6" builtinId="10"/>
    <cellStyle name="警告文本" xfId="7" builtinId="11"/>
    <cellStyle name="标题" xfId="8" builtinId="15"/>
    <cellStyle name="解释性文本" xfId="9" builtinId="53"/>
    <cellStyle name="标题 1" xfId="10" builtinId="16"/>
    <cellStyle name="标题 2" xfId="11" builtinId="17"/>
    <cellStyle name="标题 3" xfId="12" builtinId="18"/>
    <cellStyle name="标题 4" xfId="13" builtinId="19"/>
    <cellStyle name="输入" xfId="14" builtinId="20"/>
    <cellStyle name="输出" xfId="15" builtinId="21"/>
    <cellStyle name="计算" xfId="16" builtinId="22"/>
    <cellStyle name="检查单元格" xfId="17" builtinId="23"/>
    <cellStyle name="链接单元格" xfId="18" builtinId="24"/>
    <cellStyle name="汇总" xfId="19" builtinId="25"/>
    <cellStyle name="好" xfId="20" builtinId="26"/>
    <cellStyle name="差" xfId="21" builtinId="27"/>
    <cellStyle name="适中" xfId="22" builtinId="28"/>
    <cellStyle name="强调文字颜色 1" xfId="23" builtinId="29"/>
    <cellStyle name="20% - 强调文字颜色 1" xfId="24" builtinId="30"/>
    <cellStyle name="40% - 强调文字颜色 1" xfId="25" builtinId="31"/>
    <cellStyle name="60% - 强调文字颜色 1" xfId="26" builtinId="32"/>
    <cellStyle name="强调文字颜色 2" xfId="27" builtinId="33"/>
    <cellStyle name="20% - 强调文字颜色 2" xfId="28" builtinId="34"/>
    <cellStyle name="40% - 强调文字颜色 2" xfId="29" builtinId="35"/>
    <cellStyle name="60% - 强调文字颜色 2" xfId="30" builtinId="36"/>
    <cellStyle name="强调文字颜色 3" xfId="31" builtinId="37"/>
    <cellStyle name="20% - 强调文字颜色 3" xfId="32" builtinId="38"/>
    <cellStyle name="40% - 强调文字颜色 3" xfId="33" builtinId="39"/>
    <cellStyle name="60% - 强调文字颜色 3" xfId="34" builtinId="40"/>
    <cellStyle name="强调文字颜色 4" xfId="35" builtinId="41"/>
    <cellStyle name="20% - 强调文字颜色 4" xfId="36" builtinId="42"/>
    <cellStyle name="40% - 强调文字颜色 4" xfId="37" builtinId="43"/>
    <cellStyle name="60% - 强调文字颜色 4" xfId="38" builtinId="44"/>
    <cellStyle name="强调文字颜色 5" xfId="39" builtinId="45"/>
    <cellStyle name="20% - 强调文字颜色 5" xfId="40" builtinId="46"/>
    <cellStyle name="40% - 强调文字颜色 5" xfId="41" builtinId="47"/>
    <cellStyle name="60% - 强调文字颜色 5" xfId="42" builtinId="48"/>
    <cellStyle name="强调文字颜色 6" xfId="43" builtinId="49"/>
    <cellStyle name="20% - 强调文字颜色 6" xfId="44" builtinId="50"/>
    <cellStyle name="40% - 强调文字颜色 6" xfId="45" builtinId="51"/>
    <cellStyle name="60% - 强调文字颜色 6" xfId="46" builtinId="52"/>
    <cellStyle name="S10" xfId="47"/>
    <cellStyle name="S16" xfId="48"/>
    <cellStyle name="常规 11 17" xfId="49"/>
    <cellStyle name="常规 2" xfId="50"/>
    <cellStyle name="常规 23" xfId="51"/>
    <cellStyle name="常规 3" xfId="52"/>
    <cellStyle name="常规 4" xfId="53"/>
    <cellStyle name="常规 40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</xdr:row>
          <xdr:rowOff>0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096125" y="134302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096125" y="15525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096125" y="1133475"/>
              <a:ext cx="40005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086600" y="876300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</xdr:row>
          <xdr:rowOff>0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077075" y="7143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10500" y="64770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20025" y="866775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839075" y="1133475"/>
              <a:ext cx="3905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839075" y="1343025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839075" y="1552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609600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428625" cy="600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266700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266700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266700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266700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266700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07" t="s">
        <v>0</v>
      </c>
      <c r="C2" s="308"/>
      <c r="D2" s="308"/>
      <c r="E2" s="308"/>
      <c r="F2" s="308"/>
      <c r="G2" s="308"/>
      <c r="H2" s="308"/>
      <c r="I2" s="322"/>
    </row>
    <row r="3" ht="27.95" customHeight="1" spans="2:9">
      <c r="B3" s="309"/>
      <c r="C3" s="310"/>
      <c r="D3" s="311" t="s">
        <v>1</v>
      </c>
      <c r="E3" s="312"/>
      <c r="F3" s="313" t="s">
        <v>2</v>
      </c>
      <c r="G3" s="314"/>
      <c r="H3" s="311" t="s">
        <v>3</v>
      </c>
      <c r="I3" s="323"/>
    </row>
    <row r="4" ht="27.95" customHeight="1" spans="2:9">
      <c r="B4" s="309" t="s">
        <v>4</v>
      </c>
      <c r="C4" s="310" t="s">
        <v>5</v>
      </c>
      <c r="D4" s="310" t="s">
        <v>6</v>
      </c>
      <c r="E4" s="310" t="s">
        <v>7</v>
      </c>
      <c r="F4" s="315" t="s">
        <v>6</v>
      </c>
      <c r="G4" s="315" t="s">
        <v>7</v>
      </c>
      <c r="H4" s="310" t="s">
        <v>6</v>
      </c>
      <c r="I4" s="324" t="s">
        <v>7</v>
      </c>
    </row>
    <row r="5" ht="27.95" customHeight="1" spans="2:9">
      <c r="B5" s="316" t="s">
        <v>8</v>
      </c>
      <c r="C5" s="9">
        <v>13</v>
      </c>
      <c r="D5" s="9">
        <v>0</v>
      </c>
      <c r="E5" s="9">
        <v>1</v>
      </c>
      <c r="F5" s="317">
        <v>0</v>
      </c>
      <c r="G5" s="317">
        <v>1</v>
      </c>
      <c r="H5" s="9">
        <v>1</v>
      </c>
      <c r="I5" s="325">
        <v>2</v>
      </c>
    </row>
    <row r="6" ht="27.95" customHeight="1" spans="2:9">
      <c r="B6" s="316" t="s">
        <v>9</v>
      </c>
      <c r="C6" s="9">
        <v>20</v>
      </c>
      <c r="D6" s="9">
        <v>0</v>
      </c>
      <c r="E6" s="9">
        <v>1</v>
      </c>
      <c r="F6" s="317">
        <v>1</v>
      </c>
      <c r="G6" s="317">
        <v>2</v>
      </c>
      <c r="H6" s="9">
        <v>2</v>
      </c>
      <c r="I6" s="325">
        <v>3</v>
      </c>
    </row>
    <row r="7" ht="27.95" customHeight="1" spans="2:9">
      <c r="B7" s="316" t="s">
        <v>10</v>
      </c>
      <c r="C7" s="9">
        <v>32</v>
      </c>
      <c r="D7" s="9">
        <v>0</v>
      </c>
      <c r="E7" s="9">
        <v>1</v>
      </c>
      <c r="F7" s="317">
        <v>2</v>
      </c>
      <c r="G7" s="317">
        <v>3</v>
      </c>
      <c r="H7" s="9">
        <v>3</v>
      </c>
      <c r="I7" s="325">
        <v>4</v>
      </c>
    </row>
    <row r="8" ht="27.95" customHeight="1" spans="2:9">
      <c r="B8" s="316" t="s">
        <v>11</v>
      </c>
      <c r="C8" s="9">
        <v>50</v>
      </c>
      <c r="D8" s="9">
        <v>1</v>
      </c>
      <c r="E8" s="9">
        <v>2</v>
      </c>
      <c r="F8" s="317">
        <v>3</v>
      </c>
      <c r="G8" s="317">
        <v>4</v>
      </c>
      <c r="H8" s="9">
        <v>5</v>
      </c>
      <c r="I8" s="325">
        <v>6</v>
      </c>
    </row>
    <row r="9" ht="27.95" customHeight="1" spans="2:9">
      <c r="B9" s="316" t="s">
        <v>12</v>
      </c>
      <c r="C9" s="9">
        <v>80</v>
      </c>
      <c r="D9" s="9">
        <v>2</v>
      </c>
      <c r="E9" s="9">
        <v>3</v>
      </c>
      <c r="F9" s="317">
        <v>5</v>
      </c>
      <c r="G9" s="317">
        <v>6</v>
      </c>
      <c r="H9" s="9">
        <v>7</v>
      </c>
      <c r="I9" s="325">
        <v>8</v>
      </c>
    </row>
    <row r="10" ht="27.95" customHeight="1" spans="2:9">
      <c r="B10" s="316" t="s">
        <v>13</v>
      </c>
      <c r="C10" s="9">
        <v>125</v>
      </c>
      <c r="D10" s="9">
        <v>3</v>
      </c>
      <c r="E10" s="9">
        <v>4</v>
      </c>
      <c r="F10" s="317">
        <v>7</v>
      </c>
      <c r="G10" s="317">
        <v>8</v>
      </c>
      <c r="H10" s="9">
        <v>10</v>
      </c>
      <c r="I10" s="325">
        <v>11</v>
      </c>
    </row>
    <row r="11" ht="27.95" customHeight="1" spans="2:9">
      <c r="B11" s="316" t="s">
        <v>14</v>
      </c>
      <c r="C11" s="9">
        <v>200</v>
      </c>
      <c r="D11" s="9">
        <v>5</v>
      </c>
      <c r="E11" s="9">
        <v>6</v>
      </c>
      <c r="F11" s="317">
        <v>10</v>
      </c>
      <c r="G11" s="317">
        <v>11</v>
      </c>
      <c r="H11" s="9">
        <v>14</v>
      </c>
      <c r="I11" s="325">
        <v>15</v>
      </c>
    </row>
    <row r="12" ht="27.95" customHeight="1" spans="2:9">
      <c r="B12" s="318" t="s">
        <v>15</v>
      </c>
      <c r="C12" s="319">
        <v>315</v>
      </c>
      <c r="D12" s="319">
        <v>7</v>
      </c>
      <c r="E12" s="319">
        <v>8</v>
      </c>
      <c r="F12" s="320">
        <v>14</v>
      </c>
      <c r="G12" s="320">
        <v>15</v>
      </c>
      <c r="H12" s="319">
        <v>21</v>
      </c>
      <c r="I12" s="326">
        <v>22</v>
      </c>
    </row>
    <row r="14" spans="2:4">
      <c r="B14" s="321" t="s">
        <v>16</v>
      </c>
      <c r="C14" s="321"/>
      <c r="D14" s="32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A11" sqref="A11:E11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301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264</v>
      </c>
      <c r="B2" s="5" t="s">
        <v>228</v>
      </c>
      <c r="C2" s="5" t="s">
        <v>224</v>
      </c>
      <c r="D2" s="5" t="s">
        <v>225</v>
      </c>
      <c r="E2" s="5" t="s">
        <v>226</v>
      </c>
      <c r="F2" s="5" t="s">
        <v>227</v>
      </c>
      <c r="G2" s="4" t="s">
        <v>302</v>
      </c>
      <c r="H2" s="4" t="s">
        <v>303</v>
      </c>
      <c r="I2" s="4" t="s">
        <v>304</v>
      </c>
      <c r="J2" s="4" t="s">
        <v>305</v>
      </c>
      <c r="K2" s="5" t="s">
        <v>270</v>
      </c>
      <c r="L2" s="5" t="s">
        <v>237</v>
      </c>
    </row>
    <row r="3" spans="1:12">
      <c r="A3" s="9" t="s">
        <v>272</v>
      </c>
      <c r="B3" s="9"/>
      <c r="C3" s="10">
        <v>4680</v>
      </c>
      <c r="D3" s="327" t="s">
        <v>239</v>
      </c>
      <c r="E3" s="328" t="s">
        <v>240</v>
      </c>
      <c r="F3" s="10" t="s">
        <v>28</v>
      </c>
      <c r="G3" s="10" t="s">
        <v>306</v>
      </c>
      <c r="H3" s="25" t="s">
        <v>307</v>
      </c>
      <c r="I3" s="25"/>
      <c r="J3" s="10"/>
      <c r="K3" s="10" t="s">
        <v>259</v>
      </c>
      <c r="L3" s="10"/>
    </row>
    <row r="4" spans="1:12">
      <c r="A4" s="9" t="s">
        <v>308</v>
      </c>
      <c r="B4" s="9"/>
      <c r="C4" s="10">
        <v>4677</v>
      </c>
      <c r="D4" s="327" t="s">
        <v>239</v>
      </c>
      <c r="E4" s="330" t="s">
        <v>243</v>
      </c>
      <c r="F4" s="10" t="s">
        <v>28</v>
      </c>
      <c r="G4" s="10" t="s">
        <v>306</v>
      </c>
      <c r="H4" s="25" t="s">
        <v>307</v>
      </c>
      <c r="I4" s="25"/>
      <c r="J4" s="10"/>
      <c r="K4" s="10" t="s">
        <v>259</v>
      </c>
      <c r="L4" s="10"/>
    </row>
    <row r="5" ht="22.5" spans="1:12">
      <c r="A5" s="9" t="s">
        <v>309</v>
      </c>
      <c r="B5" s="9"/>
      <c r="C5" s="10">
        <v>4653</v>
      </c>
      <c r="D5" s="327" t="s">
        <v>239</v>
      </c>
      <c r="E5" s="331" t="s">
        <v>244</v>
      </c>
      <c r="F5" s="10" t="s">
        <v>28</v>
      </c>
      <c r="G5" s="10" t="s">
        <v>306</v>
      </c>
      <c r="H5" s="25" t="s">
        <v>307</v>
      </c>
      <c r="I5" s="25"/>
      <c r="J5" s="10"/>
      <c r="K5" s="10" t="s">
        <v>259</v>
      </c>
      <c r="L5" s="10"/>
    </row>
    <row r="6" ht="22.5" spans="1:12">
      <c r="A6" s="9" t="s">
        <v>310</v>
      </c>
      <c r="B6" s="9"/>
      <c r="C6" s="10">
        <v>4679</v>
      </c>
      <c r="D6" s="327" t="s">
        <v>239</v>
      </c>
      <c r="E6" s="330" t="s">
        <v>245</v>
      </c>
      <c r="F6" s="10" t="s">
        <v>28</v>
      </c>
      <c r="G6" s="10" t="s">
        <v>306</v>
      </c>
      <c r="H6" s="25" t="s">
        <v>307</v>
      </c>
      <c r="I6" s="25"/>
      <c r="J6" s="10"/>
      <c r="K6" s="10" t="s">
        <v>259</v>
      </c>
      <c r="L6" s="10"/>
    </row>
    <row r="7" ht="22.5" spans="1:12">
      <c r="A7" s="9" t="s">
        <v>311</v>
      </c>
      <c r="B7" s="9"/>
      <c r="C7" s="10">
        <v>4674</v>
      </c>
      <c r="D7" s="327" t="s">
        <v>239</v>
      </c>
      <c r="E7" s="331" t="s">
        <v>246</v>
      </c>
      <c r="F7" s="10" t="s">
        <v>28</v>
      </c>
      <c r="G7" s="10" t="s">
        <v>306</v>
      </c>
      <c r="H7" s="25" t="s">
        <v>307</v>
      </c>
      <c r="I7" s="9"/>
      <c r="J7" s="9"/>
      <c r="K7" s="10" t="s">
        <v>259</v>
      </c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4" t="s">
        <v>247</v>
      </c>
      <c r="B11" s="15"/>
      <c r="C11" s="15"/>
      <c r="D11" s="15"/>
      <c r="E11" s="16"/>
      <c r="F11" s="17"/>
      <c r="G11" s="28"/>
      <c r="H11" s="14" t="s">
        <v>260</v>
      </c>
      <c r="I11" s="15"/>
      <c r="J11" s="15"/>
      <c r="K11" s="15"/>
      <c r="L11" s="22"/>
    </row>
    <row r="12" ht="79.5" customHeight="1" spans="1:12">
      <c r="A12" s="18" t="s">
        <v>312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  <row r="13" spans="1:1">
      <c r="A13" t="s">
        <v>262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PageLayoutView="125" workbookViewId="0">
      <selection activeCell="A11" sqref="A11:D1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223</v>
      </c>
      <c r="B2" s="5" t="s">
        <v>228</v>
      </c>
      <c r="C2" s="5" t="s">
        <v>271</v>
      </c>
      <c r="D2" s="5" t="s">
        <v>226</v>
      </c>
      <c r="E2" s="5" t="s">
        <v>227</v>
      </c>
      <c r="F2" s="4" t="s">
        <v>314</v>
      </c>
      <c r="G2" s="4" t="s">
        <v>253</v>
      </c>
      <c r="H2" s="6" t="s">
        <v>254</v>
      </c>
      <c r="I2" s="20" t="s">
        <v>256</v>
      </c>
    </row>
    <row r="3" s="1" customFormat="1" ht="16.5" spans="1:9">
      <c r="A3" s="4"/>
      <c r="B3" s="7"/>
      <c r="C3" s="7"/>
      <c r="D3" s="7"/>
      <c r="E3" s="7"/>
      <c r="F3" s="4" t="s">
        <v>315</v>
      </c>
      <c r="G3" s="4" t="s">
        <v>257</v>
      </c>
      <c r="H3" s="8"/>
      <c r="I3" s="21"/>
    </row>
    <row r="4" ht="22.5" spans="1:9">
      <c r="A4" s="9"/>
      <c r="B4" s="9" t="s">
        <v>285</v>
      </c>
      <c r="C4" s="10" t="s">
        <v>316</v>
      </c>
      <c r="D4" s="336" t="s">
        <v>244</v>
      </c>
      <c r="E4" s="10" t="s">
        <v>28</v>
      </c>
      <c r="F4" s="12">
        <v>0.02</v>
      </c>
      <c r="G4" s="12">
        <v>0.02</v>
      </c>
      <c r="H4" s="12">
        <f>SUM(F4:G4)</f>
        <v>0.04</v>
      </c>
      <c r="I4" s="10" t="s">
        <v>242</v>
      </c>
    </row>
    <row r="5" spans="1:9">
      <c r="A5" s="9"/>
      <c r="B5" s="9" t="s">
        <v>285</v>
      </c>
      <c r="C5" s="10" t="s">
        <v>316</v>
      </c>
      <c r="D5" s="337" t="s">
        <v>243</v>
      </c>
      <c r="E5" s="10" t="s">
        <v>28</v>
      </c>
      <c r="F5" s="12">
        <v>0.02</v>
      </c>
      <c r="G5" s="12">
        <v>0.02</v>
      </c>
      <c r="H5" s="12">
        <f>SUM(F5:G5)</f>
        <v>0.04</v>
      </c>
      <c r="I5" s="10" t="s">
        <v>242</v>
      </c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4" t="s">
        <v>247</v>
      </c>
      <c r="B11" s="15"/>
      <c r="C11" s="15"/>
      <c r="D11" s="16"/>
      <c r="E11" s="17"/>
      <c r="F11" s="14" t="s">
        <v>260</v>
      </c>
      <c r="G11" s="15"/>
      <c r="H11" s="16"/>
      <c r="I11" s="22"/>
    </row>
    <row r="12" ht="39" customHeight="1" spans="1:9">
      <c r="A12" s="18" t="s">
        <v>317</v>
      </c>
      <c r="B12" s="18"/>
      <c r="C12" s="19"/>
      <c r="D12" s="19"/>
      <c r="E12" s="19"/>
      <c r="F12" s="19"/>
      <c r="G12" s="19"/>
      <c r="H12" s="19"/>
      <c r="I12" s="19"/>
    </row>
    <row r="13" spans="1:1">
      <c r="A13" t="s">
        <v>262</v>
      </c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topLeftCell="A10" workbookViewId="0">
      <selection activeCell="P20" sqref="P20"/>
    </sheetView>
  </sheetViews>
  <sheetFormatPr defaultColWidth="10.375" defaultRowHeight="16.5" customHeight="1"/>
  <cols>
    <col min="1" max="9" width="10.375" style="86"/>
    <col min="10" max="10" width="8.875" style="86" customWidth="1"/>
    <col min="11" max="11" width="12" style="86" customWidth="1"/>
    <col min="12" max="16384" width="10.375" style="86"/>
  </cols>
  <sheetData>
    <row r="1" ht="21" spans="1:11">
      <c r="A1" s="246" t="s">
        <v>17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ht="15" spans="1:11">
      <c r="A2" s="162" t="s">
        <v>18</v>
      </c>
      <c r="B2" s="163" t="s">
        <v>19</v>
      </c>
      <c r="C2" s="163"/>
      <c r="D2" s="164" t="s">
        <v>20</v>
      </c>
      <c r="E2" s="164"/>
      <c r="F2" s="163" t="s">
        <v>21</v>
      </c>
      <c r="G2" s="163"/>
      <c r="H2" s="165" t="s">
        <v>22</v>
      </c>
      <c r="I2" s="230" t="s">
        <v>23</v>
      </c>
      <c r="J2" s="230"/>
      <c r="K2" s="231"/>
    </row>
    <row r="3" ht="14.25" spans="1:11">
      <c r="A3" s="166" t="s">
        <v>24</v>
      </c>
      <c r="B3" s="167"/>
      <c r="C3" s="168"/>
      <c r="D3" s="169" t="s">
        <v>25</v>
      </c>
      <c r="E3" s="170"/>
      <c r="F3" s="170"/>
      <c r="G3" s="171"/>
      <c r="H3" s="169" t="s">
        <v>26</v>
      </c>
      <c r="I3" s="170"/>
      <c r="J3" s="170"/>
      <c r="K3" s="171"/>
    </row>
    <row r="4" ht="14.25" spans="1:11">
      <c r="A4" s="172" t="s">
        <v>27</v>
      </c>
      <c r="B4" s="173" t="s">
        <v>28</v>
      </c>
      <c r="C4" s="174"/>
      <c r="D4" s="172" t="s">
        <v>29</v>
      </c>
      <c r="E4" s="175"/>
      <c r="F4" s="176">
        <v>45532</v>
      </c>
      <c r="G4" s="177"/>
      <c r="H4" s="172" t="s">
        <v>30</v>
      </c>
      <c r="I4" s="175"/>
      <c r="J4" s="173" t="s">
        <v>31</v>
      </c>
      <c r="K4" s="174" t="s">
        <v>32</v>
      </c>
    </row>
    <row r="5" ht="14.25" spans="1:11">
      <c r="A5" s="178" t="s">
        <v>33</v>
      </c>
      <c r="B5" s="173" t="s">
        <v>34</v>
      </c>
      <c r="C5" s="174"/>
      <c r="D5" s="172" t="s">
        <v>35</v>
      </c>
      <c r="E5" s="175"/>
      <c r="F5" s="176">
        <v>45379</v>
      </c>
      <c r="G5" s="177"/>
      <c r="H5" s="172" t="s">
        <v>36</v>
      </c>
      <c r="I5" s="175"/>
      <c r="J5" s="173" t="s">
        <v>31</v>
      </c>
      <c r="K5" s="174" t="s">
        <v>32</v>
      </c>
    </row>
    <row r="6" ht="14.25" spans="1:11">
      <c r="A6" s="172" t="s">
        <v>37</v>
      </c>
      <c r="B6" s="179">
        <v>4</v>
      </c>
      <c r="C6" s="180">
        <v>6</v>
      </c>
      <c r="D6" s="178" t="s">
        <v>38</v>
      </c>
      <c r="E6" s="181"/>
      <c r="F6" s="176">
        <v>45427</v>
      </c>
      <c r="G6" s="177"/>
      <c r="H6" s="172" t="s">
        <v>39</v>
      </c>
      <c r="I6" s="175"/>
      <c r="J6" s="173" t="s">
        <v>31</v>
      </c>
      <c r="K6" s="174" t="s">
        <v>32</v>
      </c>
    </row>
    <row r="7" ht="14.25" spans="1:11">
      <c r="A7" s="172" t="s">
        <v>40</v>
      </c>
      <c r="B7" s="182">
        <v>4501</v>
      </c>
      <c r="C7" s="183"/>
      <c r="D7" s="178" t="s">
        <v>41</v>
      </c>
      <c r="E7" s="184"/>
      <c r="F7" s="176">
        <v>45432</v>
      </c>
      <c r="G7" s="177"/>
      <c r="H7" s="172" t="s">
        <v>42</v>
      </c>
      <c r="I7" s="175"/>
      <c r="J7" s="173" t="s">
        <v>31</v>
      </c>
      <c r="K7" s="174" t="s">
        <v>32</v>
      </c>
    </row>
    <row r="8" ht="15" spans="1:11">
      <c r="A8" s="185"/>
      <c r="B8" s="186"/>
      <c r="C8" s="187"/>
      <c r="D8" s="188" t="s">
        <v>43</v>
      </c>
      <c r="E8" s="189"/>
      <c r="F8" s="190">
        <v>45442</v>
      </c>
      <c r="G8" s="191"/>
      <c r="H8" s="188" t="s">
        <v>44</v>
      </c>
      <c r="I8" s="189"/>
      <c r="J8" s="205" t="s">
        <v>31</v>
      </c>
      <c r="K8" s="232" t="s">
        <v>32</v>
      </c>
    </row>
    <row r="9" ht="15" spans="1:11">
      <c r="A9" s="247" t="s">
        <v>45</v>
      </c>
      <c r="B9" s="248"/>
      <c r="C9" s="248"/>
      <c r="D9" s="248"/>
      <c r="E9" s="248"/>
      <c r="F9" s="248"/>
      <c r="G9" s="248"/>
      <c r="H9" s="248"/>
      <c r="I9" s="248"/>
      <c r="J9" s="248"/>
      <c r="K9" s="289"/>
    </row>
    <row r="10" ht="15" spans="1:11">
      <c r="A10" s="223" t="s">
        <v>46</v>
      </c>
      <c r="B10" s="224"/>
      <c r="C10" s="224"/>
      <c r="D10" s="224"/>
      <c r="E10" s="224"/>
      <c r="F10" s="224"/>
      <c r="G10" s="224"/>
      <c r="H10" s="224"/>
      <c r="I10" s="224"/>
      <c r="J10" s="224"/>
      <c r="K10" s="241"/>
    </row>
    <row r="11" ht="14.25" spans="1:11">
      <c r="A11" s="249" t="s">
        <v>47</v>
      </c>
      <c r="B11" s="250" t="s">
        <v>48</v>
      </c>
      <c r="C11" s="251" t="s">
        <v>49</v>
      </c>
      <c r="D11" s="252"/>
      <c r="E11" s="253" t="s">
        <v>50</v>
      </c>
      <c r="F11" s="250" t="s">
        <v>48</v>
      </c>
      <c r="G11" s="251" t="s">
        <v>49</v>
      </c>
      <c r="H11" s="251" t="s">
        <v>51</v>
      </c>
      <c r="I11" s="253" t="s">
        <v>52</v>
      </c>
      <c r="J11" s="250" t="s">
        <v>48</v>
      </c>
      <c r="K11" s="290" t="s">
        <v>49</v>
      </c>
    </row>
    <row r="12" ht="14.25" spans="1:11">
      <c r="A12" s="178" t="s">
        <v>53</v>
      </c>
      <c r="B12" s="198" t="s">
        <v>48</v>
      </c>
      <c r="C12" s="173" t="s">
        <v>49</v>
      </c>
      <c r="D12" s="184"/>
      <c r="E12" s="181" t="s">
        <v>54</v>
      </c>
      <c r="F12" s="198" t="s">
        <v>48</v>
      </c>
      <c r="G12" s="173" t="s">
        <v>49</v>
      </c>
      <c r="H12" s="173" t="s">
        <v>51</v>
      </c>
      <c r="I12" s="181" t="s">
        <v>55</v>
      </c>
      <c r="J12" s="198" t="s">
        <v>48</v>
      </c>
      <c r="K12" s="174" t="s">
        <v>49</v>
      </c>
    </row>
    <row r="13" ht="14.25" spans="1:11">
      <c r="A13" s="178" t="s">
        <v>56</v>
      </c>
      <c r="B13" s="198" t="s">
        <v>48</v>
      </c>
      <c r="C13" s="173" t="s">
        <v>49</v>
      </c>
      <c r="D13" s="184"/>
      <c r="E13" s="181" t="s">
        <v>57</v>
      </c>
      <c r="F13" s="173" t="s">
        <v>58</v>
      </c>
      <c r="G13" s="173" t="s">
        <v>59</v>
      </c>
      <c r="H13" s="173" t="s">
        <v>51</v>
      </c>
      <c r="I13" s="181" t="s">
        <v>60</v>
      </c>
      <c r="J13" s="198" t="s">
        <v>48</v>
      </c>
      <c r="K13" s="174" t="s">
        <v>49</v>
      </c>
    </row>
    <row r="14" ht="15" spans="1:11">
      <c r="A14" s="188" t="s">
        <v>61</v>
      </c>
      <c r="B14" s="189"/>
      <c r="C14" s="189"/>
      <c r="D14" s="189"/>
      <c r="E14" s="189"/>
      <c r="F14" s="189"/>
      <c r="G14" s="189"/>
      <c r="H14" s="189"/>
      <c r="I14" s="189"/>
      <c r="J14" s="189"/>
      <c r="K14" s="234"/>
    </row>
    <row r="15" ht="15" spans="1:11">
      <c r="A15" s="223" t="s">
        <v>62</v>
      </c>
      <c r="B15" s="224"/>
      <c r="C15" s="224"/>
      <c r="D15" s="224"/>
      <c r="E15" s="224"/>
      <c r="F15" s="224"/>
      <c r="G15" s="224"/>
      <c r="H15" s="224"/>
      <c r="I15" s="224"/>
      <c r="J15" s="224"/>
      <c r="K15" s="241"/>
    </row>
    <row r="16" ht="14.25" spans="1:11">
      <c r="A16" s="254" t="s">
        <v>63</v>
      </c>
      <c r="B16" s="251" t="s">
        <v>58</v>
      </c>
      <c r="C16" s="251" t="s">
        <v>59</v>
      </c>
      <c r="D16" s="255"/>
      <c r="E16" s="256" t="s">
        <v>64</v>
      </c>
      <c r="F16" s="251" t="s">
        <v>58</v>
      </c>
      <c r="G16" s="251" t="s">
        <v>59</v>
      </c>
      <c r="H16" s="257"/>
      <c r="I16" s="256" t="s">
        <v>65</v>
      </c>
      <c r="J16" s="251" t="s">
        <v>58</v>
      </c>
      <c r="K16" s="290" t="s">
        <v>59</v>
      </c>
    </row>
    <row r="17" customHeight="1" spans="1:22">
      <c r="A17" s="209" t="s">
        <v>66</v>
      </c>
      <c r="B17" s="173" t="s">
        <v>58</v>
      </c>
      <c r="C17" s="173" t="s">
        <v>59</v>
      </c>
      <c r="D17" s="95"/>
      <c r="E17" s="210" t="s">
        <v>67</v>
      </c>
      <c r="F17" s="173" t="s">
        <v>58</v>
      </c>
      <c r="G17" s="173" t="s">
        <v>59</v>
      </c>
      <c r="H17" s="258"/>
      <c r="I17" s="210" t="s">
        <v>68</v>
      </c>
      <c r="J17" s="173" t="s">
        <v>58</v>
      </c>
      <c r="K17" s="174" t="s">
        <v>59</v>
      </c>
      <c r="L17" s="291"/>
      <c r="M17" s="291"/>
      <c r="N17" s="291"/>
      <c r="O17" s="291"/>
      <c r="P17" s="291"/>
      <c r="Q17" s="291"/>
      <c r="R17" s="291"/>
      <c r="S17" s="291"/>
      <c r="T17" s="291"/>
      <c r="U17" s="291"/>
      <c r="V17" s="291"/>
    </row>
    <row r="18" ht="18" customHeight="1" spans="1:11">
      <c r="A18" s="259" t="s">
        <v>69</v>
      </c>
      <c r="B18" s="260"/>
      <c r="C18" s="260"/>
      <c r="D18" s="260"/>
      <c r="E18" s="260"/>
      <c r="F18" s="260"/>
      <c r="G18" s="260"/>
      <c r="H18" s="260"/>
      <c r="I18" s="260"/>
      <c r="J18" s="260"/>
      <c r="K18" s="292"/>
    </row>
    <row r="19" ht="18" customHeight="1" spans="1:11">
      <c r="A19" s="223" t="s">
        <v>70</v>
      </c>
      <c r="B19" s="224"/>
      <c r="C19" s="224"/>
      <c r="D19" s="224"/>
      <c r="E19" s="224"/>
      <c r="F19" s="224"/>
      <c r="G19" s="224"/>
      <c r="H19" s="224"/>
      <c r="I19" s="224"/>
      <c r="J19" s="224"/>
      <c r="K19" s="241"/>
    </row>
    <row r="20" customHeight="1" spans="1:11">
      <c r="A20" s="261" t="s">
        <v>71</v>
      </c>
      <c r="B20" s="262"/>
      <c r="C20" s="262"/>
      <c r="D20" s="262"/>
      <c r="E20" s="262"/>
      <c r="F20" s="262"/>
      <c r="G20" s="262"/>
      <c r="H20" s="262"/>
      <c r="I20" s="262"/>
      <c r="J20" s="262"/>
      <c r="K20" s="293"/>
    </row>
    <row r="21" ht="21.75" customHeight="1" spans="1:11">
      <c r="A21" s="263" t="s">
        <v>72</v>
      </c>
      <c r="B21" s="210" t="s">
        <v>73</v>
      </c>
      <c r="C21" s="210" t="s">
        <v>74</v>
      </c>
      <c r="D21" s="210" t="s">
        <v>75</v>
      </c>
      <c r="E21" s="210" t="s">
        <v>76</v>
      </c>
      <c r="F21" s="210" t="s">
        <v>77</v>
      </c>
      <c r="G21" s="210" t="s">
        <v>78</v>
      </c>
      <c r="H21" s="210" t="s">
        <v>79</v>
      </c>
      <c r="I21" s="210" t="s">
        <v>80</v>
      </c>
      <c r="J21" s="210" t="s">
        <v>81</v>
      </c>
      <c r="K21" s="152" t="s">
        <v>82</v>
      </c>
    </row>
    <row r="22" customHeight="1" spans="1:11">
      <c r="A22" s="83" t="s">
        <v>83</v>
      </c>
      <c r="B22" s="264"/>
      <c r="C22" s="264">
        <v>1</v>
      </c>
      <c r="D22" s="264">
        <v>1</v>
      </c>
      <c r="E22" s="264">
        <v>1</v>
      </c>
      <c r="F22" s="264">
        <v>1</v>
      </c>
      <c r="G22" s="264">
        <v>1</v>
      </c>
      <c r="H22" s="264">
        <v>1</v>
      </c>
      <c r="I22" s="294"/>
      <c r="J22" s="264"/>
      <c r="K22" s="295"/>
    </row>
    <row r="23" customHeight="1" spans="1:11">
      <c r="A23" s="265"/>
      <c r="B23" s="264"/>
      <c r="C23" s="264"/>
      <c r="D23" s="264"/>
      <c r="E23" s="264"/>
      <c r="F23" s="264"/>
      <c r="G23" s="264"/>
      <c r="H23" s="264"/>
      <c r="I23" s="264"/>
      <c r="J23" s="264"/>
      <c r="K23" s="296"/>
    </row>
    <row r="24" customHeight="1" spans="1:11">
      <c r="A24" s="265"/>
      <c r="B24" s="264"/>
      <c r="C24" s="264"/>
      <c r="D24" s="264"/>
      <c r="E24" s="264"/>
      <c r="F24" s="264"/>
      <c r="G24" s="264"/>
      <c r="H24" s="264"/>
      <c r="I24" s="264"/>
      <c r="J24" s="264"/>
      <c r="K24" s="296"/>
    </row>
    <row r="25" customHeight="1" spans="1:11">
      <c r="A25" s="265"/>
      <c r="B25" s="264"/>
      <c r="C25" s="264"/>
      <c r="D25" s="264"/>
      <c r="E25" s="264"/>
      <c r="F25" s="264"/>
      <c r="G25" s="264"/>
      <c r="H25" s="264"/>
      <c r="I25" s="264"/>
      <c r="J25" s="264"/>
      <c r="K25" s="146"/>
    </row>
    <row r="26" customHeight="1" spans="1:11">
      <c r="A26" s="265"/>
      <c r="B26" s="264"/>
      <c r="C26" s="264"/>
      <c r="D26" s="264"/>
      <c r="E26" s="264"/>
      <c r="F26" s="264"/>
      <c r="G26" s="264"/>
      <c r="H26" s="264"/>
      <c r="I26" s="264"/>
      <c r="J26" s="264"/>
      <c r="K26" s="146"/>
    </row>
    <row r="27" customHeight="1" spans="1:11">
      <c r="A27" s="265"/>
      <c r="B27" s="264"/>
      <c r="C27" s="264"/>
      <c r="D27" s="264"/>
      <c r="E27" s="264"/>
      <c r="F27" s="264"/>
      <c r="G27" s="264"/>
      <c r="H27" s="264"/>
      <c r="I27" s="264"/>
      <c r="J27" s="264"/>
      <c r="K27" s="146"/>
    </row>
    <row r="28" customHeight="1" spans="1:11">
      <c r="A28" s="265"/>
      <c r="B28" s="264"/>
      <c r="C28" s="264"/>
      <c r="D28" s="264"/>
      <c r="E28" s="264"/>
      <c r="F28" s="264"/>
      <c r="G28" s="264"/>
      <c r="H28" s="264"/>
      <c r="I28" s="264"/>
      <c r="J28" s="264"/>
      <c r="K28" s="146"/>
    </row>
    <row r="29" ht="18" customHeight="1" spans="1:11">
      <c r="A29" s="266" t="s">
        <v>84</v>
      </c>
      <c r="B29" s="267"/>
      <c r="C29" s="267"/>
      <c r="D29" s="267"/>
      <c r="E29" s="267"/>
      <c r="F29" s="267"/>
      <c r="G29" s="267"/>
      <c r="H29" s="267"/>
      <c r="I29" s="267"/>
      <c r="J29" s="267"/>
      <c r="K29" s="297"/>
    </row>
    <row r="30" ht="18.75" customHeight="1" spans="1:11">
      <c r="A30" s="268" t="s">
        <v>85</v>
      </c>
      <c r="B30" s="269"/>
      <c r="C30" s="269"/>
      <c r="D30" s="269"/>
      <c r="E30" s="269"/>
      <c r="F30" s="269"/>
      <c r="G30" s="269"/>
      <c r="H30" s="269"/>
      <c r="I30" s="269"/>
      <c r="J30" s="269"/>
      <c r="K30" s="298"/>
    </row>
    <row r="31" ht="18.75" customHeight="1" spans="1:11">
      <c r="A31" s="270"/>
      <c r="B31" s="271"/>
      <c r="C31" s="271"/>
      <c r="D31" s="271"/>
      <c r="E31" s="271"/>
      <c r="F31" s="271"/>
      <c r="G31" s="271"/>
      <c r="H31" s="271"/>
      <c r="I31" s="271"/>
      <c r="J31" s="271"/>
      <c r="K31" s="299"/>
    </row>
    <row r="32" ht="18" customHeight="1" spans="1:11">
      <c r="A32" s="266" t="s">
        <v>86</v>
      </c>
      <c r="B32" s="267"/>
      <c r="C32" s="267"/>
      <c r="D32" s="267"/>
      <c r="E32" s="267"/>
      <c r="F32" s="267"/>
      <c r="G32" s="267"/>
      <c r="H32" s="267"/>
      <c r="I32" s="267"/>
      <c r="J32" s="267"/>
      <c r="K32" s="297"/>
    </row>
    <row r="33" ht="14.25" spans="1:11">
      <c r="A33" s="272" t="s">
        <v>87</v>
      </c>
      <c r="B33" s="273"/>
      <c r="C33" s="273"/>
      <c r="D33" s="273"/>
      <c r="E33" s="273"/>
      <c r="F33" s="273"/>
      <c r="G33" s="273"/>
      <c r="H33" s="273"/>
      <c r="I33" s="273"/>
      <c r="J33" s="273"/>
      <c r="K33" s="300"/>
    </row>
    <row r="34" ht="15" spans="1:11">
      <c r="A34" s="100" t="s">
        <v>88</v>
      </c>
      <c r="B34" s="102"/>
      <c r="C34" s="173" t="s">
        <v>31</v>
      </c>
      <c r="D34" s="173" t="s">
        <v>32</v>
      </c>
      <c r="E34" s="274" t="s">
        <v>89</v>
      </c>
      <c r="F34" s="275"/>
      <c r="G34" s="275"/>
      <c r="H34" s="275"/>
      <c r="I34" s="275"/>
      <c r="J34" s="275"/>
      <c r="K34" s="301"/>
    </row>
    <row r="35" ht="15" spans="1:11">
      <c r="A35" s="276" t="s">
        <v>90</v>
      </c>
      <c r="B35" s="276"/>
      <c r="C35" s="276"/>
      <c r="D35" s="276"/>
      <c r="E35" s="276"/>
      <c r="F35" s="276"/>
      <c r="G35" s="276"/>
      <c r="H35" s="276"/>
      <c r="I35" s="276"/>
      <c r="J35" s="276"/>
      <c r="K35" s="276"/>
    </row>
    <row r="36" ht="14.25" spans="1:11">
      <c r="A36" s="277" t="s">
        <v>91</v>
      </c>
      <c r="B36" s="278"/>
      <c r="C36" s="278"/>
      <c r="D36" s="278"/>
      <c r="E36" s="278"/>
      <c r="F36" s="278"/>
      <c r="G36" s="278"/>
      <c r="H36" s="278"/>
      <c r="I36" s="278"/>
      <c r="J36" s="278"/>
      <c r="K36" s="302"/>
    </row>
    <row r="37" ht="14.25" spans="1:11">
      <c r="A37" s="215" t="s">
        <v>92</v>
      </c>
      <c r="B37" s="216"/>
      <c r="C37" s="216"/>
      <c r="D37" s="216"/>
      <c r="E37" s="216"/>
      <c r="F37" s="216"/>
      <c r="G37" s="216"/>
      <c r="H37" s="216"/>
      <c r="I37" s="216"/>
      <c r="J37" s="216"/>
      <c r="K37" s="183"/>
    </row>
    <row r="38" ht="14.25" spans="1:11">
      <c r="A38" s="215" t="s">
        <v>93</v>
      </c>
      <c r="B38" s="216"/>
      <c r="C38" s="216"/>
      <c r="D38" s="216"/>
      <c r="E38" s="216"/>
      <c r="F38" s="216"/>
      <c r="G38" s="216"/>
      <c r="H38" s="216"/>
      <c r="I38" s="216"/>
      <c r="J38" s="216"/>
      <c r="K38" s="183"/>
    </row>
    <row r="39" ht="14.25" spans="1:11">
      <c r="A39" s="215" t="s">
        <v>94</v>
      </c>
      <c r="B39" s="216"/>
      <c r="C39" s="216"/>
      <c r="D39" s="216"/>
      <c r="E39" s="216"/>
      <c r="F39" s="216"/>
      <c r="G39" s="216"/>
      <c r="H39" s="216"/>
      <c r="I39" s="216"/>
      <c r="J39" s="216"/>
      <c r="K39" s="183"/>
    </row>
    <row r="40" ht="14.25" spans="1:11">
      <c r="A40" s="215" t="s">
        <v>95</v>
      </c>
      <c r="B40" s="216"/>
      <c r="C40" s="216"/>
      <c r="D40" s="216"/>
      <c r="E40" s="216"/>
      <c r="F40" s="216"/>
      <c r="G40" s="216"/>
      <c r="H40" s="216"/>
      <c r="I40" s="216"/>
      <c r="J40" s="216"/>
      <c r="K40" s="183"/>
    </row>
    <row r="41" ht="14.25" spans="1:11">
      <c r="A41" s="215"/>
      <c r="B41" s="216"/>
      <c r="C41" s="216"/>
      <c r="D41" s="216"/>
      <c r="E41" s="216"/>
      <c r="F41" s="216"/>
      <c r="G41" s="216"/>
      <c r="H41" s="216"/>
      <c r="I41" s="216"/>
      <c r="J41" s="216"/>
      <c r="K41" s="183"/>
    </row>
    <row r="42" ht="14.25" spans="1:11">
      <c r="A42" s="215"/>
      <c r="B42" s="216"/>
      <c r="C42" s="216"/>
      <c r="D42" s="216"/>
      <c r="E42" s="216"/>
      <c r="F42" s="216"/>
      <c r="G42" s="216"/>
      <c r="H42" s="216"/>
      <c r="I42" s="216"/>
      <c r="J42" s="216"/>
      <c r="K42" s="183"/>
    </row>
    <row r="43" ht="15" spans="1:11">
      <c r="A43" s="211" t="s">
        <v>96</v>
      </c>
      <c r="B43" s="212"/>
      <c r="C43" s="212"/>
      <c r="D43" s="212"/>
      <c r="E43" s="212"/>
      <c r="F43" s="212"/>
      <c r="G43" s="212"/>
      <c r="H43" s="212"/>
      <c r="I43" s="212"/>
      <c r="J43" s="212"/>
      <c r="K43" s="238"/>
    </row>
    <row r="44" ht="15" spans="1:11">
      <c r="A44" s="223" t="s">
        <v>97</v>
      </c>
      <c r="B44" s="224"/>
      <c r="C44" s="224"/>
      <c r="D44" s="224"/>
      <c r="E44" s="224"/>
      <c r="F44" s="224"/>
      <c r="G44" s="224"/>
      <c r="H44" s="224"/>
      <c r="I44" s="224"/>
      <c r="J44" s="224"/>
      <c r="K44" s="241"/>
    </row>
    <row r="45" ht="14.25" spans="1:11">
      <c r="A45" s="254" t="s">
        <v>98</v>
      </c>
      <c r="B45" s="251" t="s">
        <v>58</v>
      </c>
      <c r="C45" s="251" t="s">
        <v>59</v>
      </c>
      <c r="D45" s="251" t="s">
        <v>51</v>
      </c>
      <c r="E45" s="256" t="s">
        <v>99</v>
      </c>
      <c r="F45" s="251" t="s">
        <v>58</v>
      </c>
      <c r="G45" s="251" t="s">
        <v>59</v>
      </c>
      <c r="H45" s="251" t="s">
        <v>51</v>
      </c>
      <c r="I45" s="256" t="s">
        <v>100</v>
      </c>
      <c r="J45" s="251" t="s">
        <v>58</v>
      </c>
      <c r="K45" s="290" t="s">
        <v>59</v>
      </c>
    </row>
    <row r="46" ht="14.25" spans="1:11">
      <c r="A46" s="209" t="s">
        <v>50</v>
      </c>
      <c r="B46" s="173" t="s">
        <v>58</v>
      </c>
      <c r="C46" s="173" t="s">
        <v>59</v>
      </c>
      <c r="D46" s="173" t="s">
        <v>51</v>
      </c>
      <c r="E46" s="210" t="s">
        <v>57</v>
      </c>
      <c r="F46" s="173" t="s">
        <v>58</v>
      </c>
      <c r="G46" s="173" t="s">
        <v>59</v>
      </c>
      <c r="H46" s="173" t="s">
        <v>51</v>
      </c>
      <c r="I46" s="210" t="s">
        <v>68</v>
      </c>
      <c r="J46" s="173" t="s">
        <v>58</v>
      </c>
      <c r="K46" s="174" t="s">
        <v>59</v>
      </c>
    </row>
    <row r="47" ht="15" spans="1:11">
      <c r="A47" s="188" t="s">
        <v>61</v>
      </c>
      <c r="B47" s="189"/>
      <c r="C47" s="189"/>
      <c r="D47" s="189"/>
      <c r="E47" s="189"/>
      <c r="F47" s="189"/>
      <c r="G47" s="189"/>
      <c r="H47" s="189"/>
      <c r="I47" s="189"/>
      <c r="J47" s="189"/>
      <c r="K47" s="234"/>
    </row>
    <row r="48" ht="15" spans="1:11">
      <c r="A48" s="276" t="s">
        <v>101</v>
      </c>
      <c r="B48" s="276"/>
      <c r="C48" s="276"/>
      <c r="D48" s="276"/>
      <c r="E48" s="276"/>
      <c r="F48" s="276"/>
      <c r="G48" s="276"/>
      <c r="H48" s="276"/>
      <c r="I48" s="276"/>
      <c r="J48" s="276"/>
      <c r="K48" s="276"/>
    </row>
    <row r="49" ht="15" spans="1:11">
      <c r="A49" s="277"/>
      <c r="B49" s="278"/>
      <c r="C49" s="278"/>
      <c r="D49" s="278"/>
      <c r="E49" s="278"/>
      <c r="F49" s="278"/>
      <c r="G49" s="278"/>
      <c r="H49" s="278"/>
      <c r="I49" s="278"/>
      <c r="J49" s="278"/>
      <c r="K49" s="302"/>
    </row>
    <row r="50" ht="15" spans="1:11">
      <c r="A50" s="279" t="s">
        <v>102</v>
      </c>
      <c r="B50" s="280" t="s">
        <v>103</v>
      </c>
      <c r="C50" s="280"/>
      <c r="D50" s="281" t="s">
        <v>104</v>
      </c>
      <c r="E50" s="282" t="s">
        <v>105</v>
      </c>
      <c r="F50" s="283" t="s">
        <v>106</v>
      </c>
      <c r="G50" s="284">
        <v>45370</v>
      </c>
      <c r="H50" s="285" t="s">
        <v>107</v>
      </c>
      <c r="I50" s="303"/>
      <c r="J50" s="304" t="s">
        <v>108</v>
      </c>
      <c r="K50" s="305"/>
    </row>
    <row r="51" ht="15" spans="1:11">
      <c r="A51" s="276" t="s">
        <v>109</v>
      </c>
      <c r="B51" s="276"/>
      <c r="C51" s="276"/>
      <c r="D51" s="276"/>
      <c r="E51" s="276"/>
      <c r="F51" s="276"/>
      <c r="G51" s="276"/>
      <c r="H51" s="276"/>
      <c r="I51" s="276"/>
      <c r="J51" s="276"/>
      <c r="K51" s="276"/>
    </row>
    <row r="52" ht="15" spans="1:11">
      <c r="A52" s="286"/>
      <c r="B52" s="287"/>
      <c r="C52" s="287"/>
      <c r="D52" s="287"/>
      <c r="E52" s="287"/>
      <c r="F52" s="287"/>
      <c r="G52" s="287"/>
      <c r="H52" s="287"/>
      <c r="I52" s="287"/>
      <c r="J52" s="287"/>
      <c r="K52" s="306"/>
    </row>
    <row r="53" ht="15" spans="1:11">
      <c r="A53" s="279" t="s">
        <v>102</v>
      </c>
      <c r="B53" s="280" t="s">
        <v>103</v>
      </c>
      <c r="C53" s="280"/>
      <c r="D53" s="281" t="s">
        <v>104</v>
      </c>
      <c r="E53" s="288" t="s">
        <v>110</v>
      </c>
      <c r="F53" s="283" t="s">
        <v>111</v>
      </c>
      <c r="G53" s="284">
        <v>45370</v>
      </c>
      <c r="H53" s="285" t="s">
        <v>107</v>
      </c>
      <c r="I53" s="303"/>
      <c r="J53" s="304" t="s">
        <v>110</v>
      </c>
      <c r="K53" s="30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3</xdr:row>
                    <xdr:rowOff>0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B7" sqref="B7:C7"/>
    </sheetView>
  </sheetViews>
  <sheetFormatPr defaultColWidth="10" defaultRowHeight="16.5" customHeight="1"/>
  <cols>
    <col min="1" max="16384" width="10" style="86"/>
  </cols>
  <sheetData>
    <row r="1" ht="22.5" customHeight="1" spans="1:11">
      <c r="A1" s="161" t="s">
        <v>112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ht="17.25" customHeight="1" spans="1:11">
      <c r="A2" s="162" t="s">
        <v>18</v>
      </c>
      <c r="B2" s="163" t="s">
        <v>19</v>
      </c>
      <c r="C2" s="163"/>
      <c r="D2" s="164" t="s">
        <v>20</v>
      </c>
      <c r="E2" s="164"/>
      <c r="F2" s="163" t="s">
        <v>21</v>
      </c>
      <c r="G2" s="163"/>
      <c r="H2" s="165" t="s">
        <v>22</v>
      </c>
      <c r="I2" s="230" t="s">
        <v>23</v>
      </c>
      <c r="J2" s="230"/>
      <c r="K2" s="231"/>
    </row>
    <row r="3" customHeight="1" spans="1:11">
      <c r="A3" s="166" t="s">
        <v>24</v>
      </c>
      <c r="B3" s="167"/>
      <c r="C3" s="168"/>
      <c r="D3" s="169" t="s">
        <v>25</v>
      </c>
      <c r="E3" s="170"/>
      <c r="F3" s="170"/>
      <c r="G3" s="171"/>
      <c r="H3" s="169" t="s">
        <v>26</v>
      </c>
      <c r="I3" s="170"/>
      <c r="J3" s="170"/>
      <c r="K3" s="171"/>
    </row>
    <row r="4" customHeight="1" spans="1:11">
      <c r="A4" s="172" t="s">
        <v>27</v>
      </c>
      <c r="B4" s="173" t="s">
        <v>28</v>
      </c>
      <c r="C4" s="174"/>
      <c r="D4" s="172" t="s">
        <v>29</v>
      </c>
      <c r="E4" s="175"/>
      <c r="F4" s="176">
        <v>45532</v>
      </c>
      <c r="G4" s="177"/>
      <c r="H4" s="172" t="s">
        <v>30</v>
      </c>
      <c r="I4" s="175"/>
      <c r="J4" s="173" t="s">
        <v>31</v>
      </c>
      <c r="K4" s="174" t="s">
        <v>32</v>
      </c>
    </row>
    <row r="5" customHeight="1" spans="1:11">
      <c r="A5" s="178" t="s">
        <v>33</v>
      </c>
      <c r="B5" s="173" t="s">
        <v>34</v>
      </c>
      <c r="C5" s="174"/>
      <c r="D5" s="172" t="s">
        <v>35</v>
      </c>
      <c r="E5" s="175"/>
      <c r="F5" s="176">
        <v>45379</v>
      </c>
      <c r="G5" s="177"/>
      <c r="H5" s="172" t="s">
        <v>36</v>
      </c>
      <c r="I5" s="175"/>
      <c r="J5" s="173" t="s">
        <v>31</v>
      </c>
      <c r="K5" s="174" t="s">
        <v>32</v>
      </c>
    </row>
    <row r="6" customHeight="1" spans="1:11">
      <c r="A6" s="172" t="s">
        <v>37</v>
      </c>
      <c r="B6" s="179">
        <v>4</v>
      </c>
      <c r="C6" s="180">
        <v>6</v>
      </c>
      <c r="D6" s="178" t="s">
        <v>38</v>
      </c>
      <c r="E6" s="181"/>
      <c r="F6" s="176">
        <v>45427</v>
      </c>
      <c r="G6" s="177"/>
      <c r="H6" s="172" t="s">
        <v>39</v>
      </c>
      <c r="I6" s="175"/>
      <c r="J6" s="173" t="s">
        <v>31</v>
      </c>
      <c r="K6" s="174" t="s">
        <v>32</v>
      </c>
    </row>
    <row r="7" customHeight="1" spans="1:11">
      <c r="A7" s="172" t="s">
        <v>40</v>
      </c>
      <c r="B7" s="182">
        <v>4501</v>
      </c>
      <c r="C7" s="183"/>
      <c r="D7" s="178" t="s">
        <v>41</v>
      </c>
      <c r="E7" s="184"/>
      <c r="F7" s="176">
        <v>45432</v>
      </c>
      <c r="G7" s="177"/>
      <c r="H7" s="172" t="s">
        <v>42</v>
      </c>
      <c r="I7" s="175"/>
      <c r="J7" s="173" t="s">
        <v>31</v>
      </c>
      <c r="K7" s="174" t="s">
        <v>32</v>
      </c>
    </row>
    <row r="8" customHeight="1" spans="1:11">
      <c r="A8" s="185"/>
      <c r="B8" s="186"/>
      <c r="C8" s="187"/>
      <c r="D8" s="188" t="s">
        <v>43</v>
      </c>
      <c r="E8" s="189"/>
      <c r="F8" s="190">
        <v>45442</v>
      </c>
      <c r="G8" s="191"/>
      <c r="H8" s="188" t="s">
        <v>44</v>
      </c>
      <c r="I8" s="189"/>
      <c r="J8" s="205" t="s">
        <v>31</v>
      </c>
      <c r="K8" s="232" t="s">
        <v>32</v>
      </c>
    </row>
    <row r="9" customHeight="1" spans="1:11">
      <c r="A9" s="192" t="s">
        <v>113</v>
      </c>
      <c r="B9" s="192"/>
      <c r="C9" s="192"/>
      <c r="D9" s="192"/>
      <c r="E9" s="192"/>
      <c r="F9" s="192"/>
      <c r="G9" s="192"/>
      <c r="H9" s="192"/>
      <c r="I9" s="192"/>
      <c r="J9" s="192"/>
      <c r="K9" s="192"/>
    </row>
    <row r="10" customHeight="1" spans="1:11">
      <c r="A10" s="193" t="s">
        <v>47</v>
      </c>
      <c r="B10" s="194" t="s">
        <v>48</v>
      </c>
      <c r="C10" s="195" t="s">
        <v>49</v>
      </c>
      <c r="D10" s="196"/>
      <c r="E10" s="197" t="s">
        <v>52</v>
      </c>
      <c r="F10" s="194" t="s">
        <v>48</v>
      </c>
      <c r="G10" s="195" t="s">
        <v>49</v>
      </c>
      <c r="H10" s="194"/>
      <c r="I10" s="197" t="s">
        <v>50</v>
      </c>
      <c r="J10" s="194" t="s">
        <v>48</v>
      </c>
      <c r="K10" s="233" t="s">
        <v>49</v>
      </c>
    </row>
    <row r="11" customHeight="1" spans="1:11">
      <c r="A11" s="178" t="s">
        <v>53</v>
      </c>
      <c r="B11" s="198" t="s">
        <v>48</v>
      </c>
      <c r="C11" s="173" t="s">
        <v>49</v>
      </c>
      <c r="D11" s="184"/>
      <c r="E11" s="181" t="s">
        <v>55</v>
      </c>
      <c r="F11" s="198" t="s">
        <v>48</v>
      </c>
      <c r="G11" s="173" t="s">
        <v>49</v>
      </c>
      <c r="H11" s="198"/>
      <c r="I11" s="181" t="s">
        <v>60</v>
      </c>
      <c r="J11" s="198" t="s">
        <v>48</v>
      </c>
      <c r="K11" s="174" t="s">
        <v>49</v>
      </c>
    </row>
    <row r="12" customHeight="1" spans="1:11">
      <c r="A12" s="188" t="s">
        <v>89</v>
      </c>
      <c r="B12" s="189"/>
      <c r="C12" s="189"/>
      <c r="D12" s="189"/>
      <c r="E12" s="189"/>
      <c r="F12" s="189"/>
      <c r="G12" s="189"/>
      <c r="H12" s="189"/>
      <c r="I12" s="189"/>
      <c r="J12" s="189"/>
      <c r="K12" s="234"/>
    </row>
    <row r="13" customHeight="1" spans="1:11">
      <c r="A13" s="199" t="s">
        <v>114</v>
      </c>
      <c r="B13" s="199"/>
      <c r="C13" s="199"/>
      <c r="D13" s="199"/>
      <c r="E13" s="199"/>
      <c r="F13" s="199"/>
      <c r="G13" s="199"/>
      <c r="H13" s="199"/>
      <c r="I13" s="199"/>
      <c r="J13" s="199"/>
      <c r="K13" s="199"/>
    </row>
    <row r="14" customHeight="1" spans="1:11">
      <c r="A14" s="200" t="s">
        <v>115</v>
      </c>
      <c r="B14" s="201"/>
      <c r="C14" s="201"/>
      <c r="D14" s="201"/>
      <c r="E14" s="201"/>
      <c r="F14" s="201"/>
      <c r="G14" s="201"/>
      <c r="H14" s="201"/>
      <c r="I14" s="121"/>
      <c r="J14" s="121"/>
      <c r="K14" s="151"/>
    </row>
    <row r="15" customHeight="1" spans="1:11">
      <c r="A15" s="123"/>
      <c r="B15" s="124"/>
      <c r="C15" s="124"/>
      <c r="D15" s="202"/>
      <c r="E15" s="203"/>
      <c r="F15" s="124"/>
      <c r="G15" s="124"/>
      <c r="H15" s="202"/>
      <c r="I15" s="139"/>
      <c r="J15" s="235"/>
      <c r="K15" s="236"/>
    </row>
    <row r="16" customHeight="1" spans="1:11">
      <c r="A16" s="204"/>
      <c r="B16" s="205"/>
      <c r="C16" s="205"/>
      <c r="D16" s="205"/>
      <c r="E16" s="205"/>
      <c r="F16" s="205"/>
      <c r="G16" s="205"/>
      <c r="H16" s="205"/>
      <c r="I16" s="205"/>
      <c r="J16" s="205"/>
      <c r="K16" s="232"/>
    </row>
    <row r="17" customHeight="1" spans="1:11">
      <c r="A17" s="199" t="s">
        <v>116</v>
      </c>
      <c r="B17" s="199"/>
      <c r="C17" s="199"/>
      <c r="D17" s="199"/>
      <c r="E17" s="199"/>
      <c r="F17" s="199"/>
      <c r="G17" s="199"/>
      <c r="H17" s="199"/>
      <c r="I17" s="199"/>
      <c r="J17" s="199"/>
      <c r="K17" s="199"/>
    </row>
    <row r="18" customHeight="1" spans="1:11">
      <c r="A18" s="200" t="s">
        <v>115</v>
      </c>
      <c r="B18" s="201"/>
      <c r="C18" s="201"/>
      <c r="D18" s="201"/>
      <c r="E18" s="201"/>
      <c r="F18" s="201"/>
      <c r="G18" s="201"/>
      <c r="H18" s="201"/>
      <c r="I18" s="121"/>
      <c r="J18" s="121"/>
      <c r="K18" s="151"/>
    </row>
    <row r="19" customHeight="1" spans="1:11">
      <c r="A19" s="123"/>
      <c r="B19" s="124"/>
      <c r="C19" s="124"/>
      <c r="D19" s="202"/>
      <c r="E19" s="203"/>
      <c r="F19" s="124"/>
      <c r="G19" s="124"/>
      <c r="H19" s="202"/>
      <c r="I19" s="139"/>
      <c r="J19" s="235"/>
      <c r="K19" s="236"/>
    </row>
    <row r="20" customHeight="1" spans="1:11">
      <c r="A20" s="204"/>
      <c r="B20" s="205"/>
      <c r="C20" s="205"/>
      <c r="D20" s="205"/>
      <c r="E20" s="205"/>
      <c r="F20" s="205"/>
      <c r="G20" s="205"/>
      <c r="H20" s="205"/>
      <c r="I20" s="205"/>
      <c r="J20" s="205"/>
      <c r="K20" s="232"/>
    </row>
    <row r="21" customHeight="1" spans="1:11">
      <c r="A21" s="206" t="s">
        <v>86</v>
      </c>
      <c r="B21" s="206"/>
      <c r="C21" s="206"/>
      <c r="D21" s="206"/>
      <c r="E21" s="206"/>
      <c r="F21" s="206"/>
      <c r="G21" s="206"/>
      <c r="H21" s="206"/>
      <c r="I21" s="206"/>
      <c r="J21" s="206"/>
      <c r="K21" s="206"/>
    </row>
    <row r="22" customHeight="1" spans="1:11">
      <c r="A22" s="88" t="s">
        <v>87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51"/>
    </row>
    <row r="23" customHeight="1" spans="1:11">
      <c r="A23" s="100" t="s">
        <v>88</v>
      </c>
      <c r="B23" s="102"/>
      <c r="C23" s="173" t="s">
        <v>31</v>
      </c>
      <c r="D23" s="173" t="s">
        <v>32</v>
      </c>
      <c r="E23" s="99"/>
      <c r="F23" s="99"/>
      <c r="G23" s="99"/>
      <c r="H23" s="99"/>
      <c r="I23" s="99"/>
      <c r="J23" s="99"/>
      <c r="K23" s="145"/>
    </row>
    <row r="24" customHeight="1" spans="1:11">
      <c r="A24" s="172" t="s">
        <v>117</v>
      </c>
      <c r="B24" s="173"/>
      <c r="C24" s="173"/>
      <c r="D24" s="173"/>
      <c r="E24" s="173"/>
      <c r="F24" s="173"/>
      <c r="G24" s="173"/>
      <c r="H24" s="173"/>
      <c r="I24" s="173"/>
      <c r="J24" s="173"/>
      <c r="K24" s="174"/>
    </row>
    <row r="25" customHeight="1" spans="1:11">
      <c r="A25" s="207"/>
      <c r="B25" s="208"/>
      <c r="C25" s="208"/>
      <c r="D25" s="208"/>
      <c r="E25" s="208"/>
      <c r="F25" s="208"/>
      <c r="G25" s="208"/>
      <c r="H25" s="208"/>
      <c r="I25" s="208"/>
      <c r="J25" s="208"/>
      <c r="K25" s="237"/>
    </row>
    <row r="26" customHeight="1" spans="1:11">
      <c r="A26" s="192" t="s">
        <v>97</v>
      </c>
      <c r="B26" s="192"/>
      <c r="C26" s="192"/>
      <c r="D26" s="192"/>
      <c r="E26" s="192"/>
      <c r="F26" s="192"/>
      <c r="G26" s="192"/>
      <c r="H26" s="192"/>
      <c r="I26" s="192"/>
      <c r="J26" s="192"/>
      <c r="K26" s="192"/>
    </row>
    <row r="27" customHeight="1" spans="1:11">
      <c r="A27" s="166" t="s">
        <v>98</v>
      </c>
      <c r="B27" s="195" t="s">
        <v>58</v>
      </c>
      <c r="C27" s="195" t="s">
        <v>59</v>
      </c>
      <c r="D27" s="195" t="s">
        <v>51</v>
      </c>
      <c r="E27" s="167" t="s">
        <v>99</v>
      </c>
      <c r="F27" s="195" t="s">
        <v>58</v>
      </c>
      <c r="G27" s="195" t="s">
        <v>59</v>
      </c>
      <c r="H27" s="195" t="s">
        <v>51</v>
      </c>
      <c r="I27" s="167" t="s">
        <v>100</v>
      </c>
      <c r="J27" s="195" t="s">
        <v>58</v>
      </c>
      <c r="K27" s="233" t="s">
        <v>59</v>
      </c>
    </row>
    <row r="28" customHeight="1" spans="1:11">
      <c r="A28" s="209" t="s">
        <v>50</v>
      </c>
      <c r="B28" s="173" t="s">
        <v>58</v>
      </c>
      <c r="C28" s="173" t="s">
        <v>59</v>
      </c>
      <c r="D28" s="173" t="s">
        <v>51</v>
      </c>
      <c r="E28" s="210" t="s">
        <v>57</v>
      </c>
      <c r="F28" s="173" t="s">
        <v>58</v>
      </c>
      <c r="G28" s="173" t="s">
        <v>59</v>
      </c>
      <c r="H28" s="173" t="s">
        <v>51</v>
      </c>
      <c r="I28" s="210" t="s">
        <v>68</v>
      </c>
      <c r="J28" s="173" t="s">
        <v>58</v>
      </c>
      <c r="K28" s="174" t="s">
        <v>59</v>
      </c>
    </row>
    <row r="29" customHeight="1" spans="1:11">
      <c r="A29" s="172" t="s">
        <v>61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52"/>
    </row>
    <row r="30" customHeight="1" spans="1:11">
      <c r="A30" s="211"/>
      <c r="B30" s="212"/>
      <c r="C30" s="212"/>
      <c r="D30" s="212"/>
      <c r="E30" s="212"/>
      <c r="F30" s="212"/>
      <c r="G30" s="212"/>
      <c r="H30" s="212"/>
      <c r="I30" s="212"/>
      <c r="J30" s="212"/>
      <c r="K30" s="238"/>
    </row>
    <row r="31" customHeight="1" spans="1:11">
      <c r="A31" s="192" t="s">
        <v>118</v>
      </c>
      <c r="B31" s="192"/>
      <c r="C31" s="192"/>
      <c r="D31" s="192"/>
      <c r="E31" s="192"/>
      <c r="F31" s="192"/>
      <c r="G31" s="192"/>
      <c r="H31" s="192"/>
      <c r="I31" s="192"/>
      <c r="J31" s="192"/>
      <c r="K31" s="192"/>
    </row>
    <row r="32" ht="17.25" customHeight="1" spans="1:11">
      <c r="A32" s="213" t="s">
        <v>119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39"/>
    </row>
    <row r="33" ht="17.25" customHeight="1" spans="1:11">
      <c r="A33" s="215" t="s">
        <v>120</v>
      </c>
      <c r="B33" s="216"/>
      <c r="C33" s="216"/>
      <c r="D33" s="216"/>
      <c r="E33" s="216"/>
      <c r="F33" s="216"/>
      <c r="G33" s="216"/>
      <c r="H33" s="216"/>
      <c r="I33" s="216"/>
      <c r="J33" s="216"/>
      <c r="K33" s="183"/>
    </row>
    <row r="34" ht="17.25" customHeight="1" spans="1:11">
      <c r="A34" s="215"/>
      <c r="B34" s="216"/>
      <c r="C34" s="216"/>
      <c r="D34" s="216"/>
      <c r="E34" s="216"/>
      <c r="F34" s="216"/>
      <c r="G34" s="216"/>
      <c r="H34" s="216"/>
      <c r="I34" s="216"/>
      <c r="J34" s="216"/>
      <c r="K34" s="183"/>
    </row>
    <row r="35" ht="17.25" customHeight="1" spans="1:11">
      <c r="A35" s="215"/>
      <c r="B35" s="216"/>
      <c r="C35" s="216"/>
      <c r="D35" s="216"/>
      <c r="E35" s="216"/>
      <c r="F35" s="216"/>
      <c r="G35" s="216"/>
      <c r="H35" s="216"/>
      <c r="I35" s="216"/>
      <c r="J35" s="216"/>
      <c r="K35" s="183"/>
    </row>
    <row r="36" ht="17.25" customHeight="1" spans="1:11">
      <c r="A36" s="215"/>
      <c r="B36" s="216"/>
      <c r="C36" s="216"/>
      <c r="D36" s="216"/>
      <c r="E36" s="216"/>
      <c r="F36" s="216"/>
      <c r="G36" s="216"/>
      <c r="H36" s="216"/>
      <c r="I36" s="216"/>
      <c r="J36" s="216"/>
      <c r="K36" s="183"/>
    </row>
    <row r="37" ht="17.25" customHeight="1" spans="1:11">
      <c r="A37" s="215"/>
      <c r="B37" s="216"/>
      <c r="C37" s="216"/>
      <c r="D37" s="216"/>
      <c r="E37" s="216"/>
      <c r="F37" s="216"/>
      <c r="G37" s="216"/>
      <c r="H37" s="216"/>
      <c r="I37" s="216"/>
      <c r="J37" s="216"/>
      <c r="K37" s="183"/>
    </row>
    <row r="38" ht="17.25" customHeight="1" spans="1:11">
      <c r="A38" s="215"/>
      <c r="B38" s="216"/>
      <c r="C38" s="216"/>
      <c r="D38" s="216"/>
      <c r="E38" s="216"/>
      <c r="F38" s="216"/>
      <c r="G38" s="216"/>
      <c r="H38" s="216"/>
      <c r="I38" s="216"/>
      <c r="J38" s="216"/>
      <c r="K38" s="183"/>
    </row>
    <row r="39" ht="17.25" customHeight="1" spans="1:11">
      <c r="A39" s="215"/>
      <c r="B39" s="216"/>
      <c r="C39" s="216"/>
      <c r="D39" s="216"/>
      <c r="E39" s="216"/>
      <c r="F39" s="216"/>
      <c r="G39" s="216"/>
      <c r="H39" s="216"/>
      <c r="I39" s="216"/>
      <c r="J39" s="216"/>
      <c r="K39" s="183"/>
    </row>
    <row r="40" ht="17.25" customHeight="1" spans="1:11">
      <c r="A40" s="215"/>
      <c r="B40" s="216"/>
      <c r="C40" s="216"/>
      <c r="D40" s="216"/>
      <c r="E40" s="216"/>
      <c r="F40" s="216"/>
      <c r="G40" s="216"/>
      <c r="H40" s="216"/>
      <c r="I40" s="216"/>
      <c r="J40" s="216"/>
      <c r="K40" s="183"/>
    </row>
    <row r="41" ht="17.25" customHeight="1" spans="1:11">
      <c r="A41" s="215"/>
      <c r="B41" s="216"/>
      <c r="C41" s="216"/>
      <c r="D41" s="216"/>
      <c r="E41" s="216"/>
      <c r="F41" s="216"/>
      <c r="G41" s="216"/>
      <c r="H41" s="216"/>
      <c r="I41" s="216"/>
      <c r="J41" s="216"/>
      <c r="K41" s="183"/>
    </row>
    <row r="42" ht="17.25" customHeight="1" spans="1:11">
      <c r="A42" s="215"/>
      <c r="B42" s="216"/>
      <c r="C42" s="216"/>
      <c r="D42" s="216"/>
      <c r="E42" s="216"/>
      <c r="F42" s="216"/>
      <c r="G42" s="216"/>
      <c r="H42" s="216"/>
      <c r="I42" s="216"/>
      <c r="J42" s="216"/>
      <c r="K42" s="183"/>
    </row>
    <row r="43" ht="17.25" customHeight="1" spans="1:11">
      <c r="A43" s="211" t="s">
        <v>96</v>
      </c>
      <c r="B43" s="212"/>
      <c r="C43" s="212"/>
      <c r="D43" s="212"/>
      <c r="E43" s="212"/>
      <c r="F43" s="212"/>
      <c r="G43" s="212"/>
      <c r="H43" s="212"/>
      <c r="I43" s="212"/>
      <c r="J43" s="212"/>
      <c r="K43" s="238"/>
    </row>
    <row r="44" customHeight="1" spans="1:11">
      <c r="A44" s="192" t="s">
        <v>121</v>
      </c>
      <c r="B44" s="192"/>
      <c r="C44" s="192"/>
      <c r="D44" s="192"/>
      <c r="E44" s="192"/>
      <c r="F44" s="192"/>
      <c r="G44" s="192"/>
      <c r="H44" s="192"/>
      <c r="I44" s="192"/>
      <c r="J44" s="192"/>
      <c r="K44" s="192"/>
    </row>
    <row r="45" ht="18" customHeight="1" spans="1:11">
      <c r="A45" s="119" t="s">
        <v>89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50"/>
    </row>
    <row r="46" ht="18" customHeight="1" spans="1:11">
      <c r="A46" s="119"/>
      <c r="B46" s="120"/>
      <c r="C46" s="120"/>
      <c r="D46" s="120"/>
      <c r="E46" s="120"/>
      <c r="F46" s="120"/>
      <c r="G46" s="120"/>
      <c r="H46" s="120"/>
      <c r="I46" s="120"/>
      <c r="J46" s="120"/>
      <c r="K46" s="150"/>
    </row>
    <row r="47" ht="18" customHeight="1" spans="1:11">
      <c r="A47" s="207"/>
      <c r="B47" s="208"/>
      <c r="C47" s="208"/>
      <c r="D47" s="208"/>
      <c r="E47" s="208"/>
      <c r="F47" s="208"/>
      <c r="G47" s="208"/>
      <c r="H47" s="208"/>
      <c r="I47" s="208"/>
      <c r="J47" s="208"/>
      <c r="K47" s="237"/>
    </row>
    <row r="48" ht="21" customHeight="1" spans="1:11">
      <c r="A48" s="217" t="s">
        <v>102</v>
      </c>
      <c r="B48" s="218" t="s">
        <v>103</v>
      </c>
      <c r="C48" s="218"/>
      <c r="D48" s="219" t="s">
        <v>104</v>
      </c>
      <c r="E48" s="220" t="s">
        <v>122</v>
      </c>
      <c r="F48" s="219" t="s">
        <v>106</v>
      </c>
      <c r="G48" s="221">
        <v>45400</v>
      </c>
      <c r="H48" s="222" t="s">
        <v>107</v>
      </c>
      <c r="I48" s="222"/>
      <c r="J48" s="218" t="s">
        <v>123</v>
      </c>
      <c r="K48" s="240"/>
    </row>
    <row r="49" customHeight="1" spans="1:11">
      <c r="A49" s="223" t="s">
        <v>109</v>
      </c>
      <c r="B49" s="224"/>
      <c r="C49" s="224"/>
      <c r="D49" s="224"/>
      <c r="E49" s="224"/>
      <c r="F49" s="224"/>
      <c r="G49" s="224"/>
      <c r="H49" s="224"/>
      <c r="I49" s="224"/>
      <c r="J49" s="224"/>
      <c r="K49" s="241"/>
    </row>
    <row r="50" customHeight="1" spans="1:11">
      <c r="A50" s="225"/>
      <c r="B50" s="226"/>
      <c r="C50" s="226"/>
      <c r="D50" s="226"/>
      <c r="E50" s="226"/>
      <c r="F50" s="226"/>
      <c r="G50" s="226"/>
      <c r="H50" s="226"/>
      <c r="I50" s="226"/>
      <c r="J50" s="226"/>
      <c r="K50" s="242"/>
    </row>
    <row r="51" customHeight="1" spans="1:11">
      <c r="A51" s="227"/>
      <c r="B51" s="228"/>
      <c r="C51" s="228"/>
      <c r="D51" s="228"/>
      <c r="E51" s="228"/>
      <c r="F51" s="228"/>
      <c r="G51" s="228"/>
      <c r="H51" s="228"/>
      <c r="I51" s="228"/>
      <c r="J51" s="228"/>
      <c r="K51" s="243"/>
    </row>
    <row r="52" ht="21" customHeight="1" spans="1:11">
      <c r="A52" s="217" t="s">
        <v>102</v>
      </c>
      <c r="B52" s="218" t="s">
        <v>103</v>
      </c>
      <c r="C52" s="218"/>
      <c r="D52" s="219" t="s">
        <v>104</v>
      </c>
      <c r="E52" s="219" t="s">
        <v>122</v>
      </c>
      <c r="F52" s="219" t="s">
        <v>106</v>
      </c>
      <c r="G52" s="229">
        <v>45400</v>
      </c>
      <c r="H52" s="222" t="s">
        <v>107</v>
      </c>
      <c r="I52" s="222"/>
      <c r="J52" s="244" t="s">
        <v>123</v>
      </c>
      <c r="K52" s="245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3</xdr:row>
                    <xdr:rowOff>0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topLeftCell="A27" workbookViewId="0">
      <selection activeCell="N40" sqref="N40"/>
    </sheetView>
  </sheetViews>
  <sheetFormatPr defaultColWidth="10.125" defaultRowHeight="14.25"/>
  <cols>
    <col min="1" max="1" width="9.625" style="86" customWidth="1"/>
    <col min="2" max="2" width="11.125" style="86" customWidth="1"/>
    <col min="3" max="3" width="9.125" style="86" customWidth="1"/>
    <col min="4" max="4" width="9.5" style="86" customWidth="1"/>
    <col min="5" max="5" width="9.125" style="86" customWidth="1"/>
    <col min="6" max="6" width="10.375" style="86" customWidth="1"/>
    <col min="7" max="7" width="9.5" style="86" customWidth="1"/>
    <col min="8" max="8" width="9.125" style="86" customWidth="1"/>
    <col min="9" max="9" width="8.125" style="86" customWidth="1"/>
    <col min="10" max="10" width="10.5" style="86" customWidth="1"/>
    <col min="11" max="11" width="12.125" style="86" customWidth="1"/>
    <col min="12" max="16384" width="10.125" style="86"/>
  </cols>
  <sheetData>
    <row r="1" ht="26.25" spans="1:11">
      <c r="A1" s="87" t="s">
        <v>124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>
      <c r="A2" s="88" t="s">
        <v>18</v>
      </c>
      <c r="B2" s="89" t="s">
        <v>19</v>
      </c>
      <c r="C2" s="89"/>
      <c r="D2" s="90" t="s">
        <v>27</v>
      </c>
      <c r="E2" s="91" t="s">
        <v>28</v>
      </c>
      <c r="F2" s="92" t="s">
        <v>125</v>
      </c>
      <c r="G2" s="93" t="s">
        <v>34</v>
      </c>
      <c r="H2" s="93"/>
      <c r="I2" s="121" t="s">
        <v>22</v>
      </c>
      <c r="J2" s="93" t="s">
        <v>23</v>
      </c>
      <c r="K2" s="144"/>
    </row>
    <row r="3" spans="1:11">
      <c r="A3" s="94" t="s">
        <v>40</v>
      </c>
      <c r="B3" s="95">
        <v>4501</v>
      </c>
      <c r="C3" s="95"/>
      <c r="D3" s="96" t="s">
        <v>126</v>
      </c>
      <c r="E3" s="97">
        <v>45529</v>
      </c>
      <c r="F3" s="98"/>
      <c r="G3" s="98"/>
      <c r="H3" s="99" t="s">
        <v>127</v>
      </c>
      <c r="I3" s="99"/>
      <c r="J3" s="99"/>
      <c r="K3" s="145"/>
    </row>
    <row r="4" spans="1:11">
      <c r="A4" s="100" t="s">
        <v>37</v>
      </c>
      <c r="B4" s="101">
        <v>4</v>
      </c>
      <c r="C4" s="101">
        <v>6</v>
      </c>
      <c r="D4" s="102" t="s">
        <v>128</v>
      </c>
      <c r="E4" s="98" t="s">
        <v>129</v>
      </c>
      <c r="F4" s="98"/>
      <c r="G4" s="98"/>
      <c r="H4" s="102" t="s">
        <v>130</v>
      </c>
      <c r="I4" s="102"/>
      <c r="J4" s="115" t="s">
        <v>31</v>
      </c>
      <c r="K4" s="146" t="s">
        <v>32</v>
      </c>
    </row>
    <row r="5" spans="1:11">
      <c r="A5" s="100" t="s">
        <v>131</v>
      </c>
      <c r="B5" s="95">
        <v>2</v>
      </c>
      <c r="C5" s="95"/>
      <c r="D5" s="96" t="s">
        <v>132</v>
      </c>
      <c r="E5" s="96" t="s">
        <v>133</v>
      </c>
      <c r="F5" s="96" t="s">
        <v>134</v>
      </c>
      <c r="G5" s="96" t="s">
        <v>135</v>
      </c>
      <c r="H5" s="102" t="s">
        <v>136</v>
      </c>
      <c r="I5" s="102"/>
      <c r="J5" s="115" t="s">
        <v>31</v>
      </c>
      <c r="K5" s="146" t="s">
        <v>32</v>
      </c>
    </row>
    <row r="6" ht="15" spans="1:11">
      <c r="A6" s="103" t="s">
        <v>137</v>
      </c>
      <c r="B6" s="104">
        <v>200</v>
      </c>
      <c r="C6" s="104"/>
      <c r="D6" s="105" t="s">
        <v>138</v>
      </c>
      <c r="E6" s="106"/>
      <c r="F6" s="107">
        <v>4501</v>
      </c>
      <c r="G6" s="105"/>
      <c r="H6" s="108" t="s">
        <v>139</v>
      </c>
      <c r="I6" s="108"/>
      <c r="J6" s="107" t="s">
        <v>31</v>
      </c>
      <c r="K6" s="147" t="s">
        <v>32</v>
      </c>
    </row>
    <row r="7" ht="15" spans="1:11">
      <c r="A7" s="109"/>
      <c r="B7" s="110"/>
      <c r="C7" s="110"/>
      <c r="D7" s="109"/>
      <c r="E7" s="110"/>
      <c r="F7" s="111"/>
      <c r="G7" s="109"/>
      <c r="H7" s="111"/>
      <c r="I7" s="110"/>
      <c r="J7" s="110"/>
      <c r="K7" s="110"/>
    </row>
    <row r="8" spans="1:11">
      <c r="A8" s="112" t="s">
        <v>140</v>
      </c>
      <c r="B8" s="92" t="s">
        <v>141</v>
      </c>
      <c r="C8" s="92" t="s">
        <v>142</v>
      </c>
      <c r="D8" s="92" t="s">
        <v>143</v>
      </c>
      <c r="E8" s="92" t="s">
        <v>144</v>
      </c>
      <c r="F8" s="92" t="s">
        <v>145</v>
      </c>
      <c r="G8" s="113"/>
      <c r="H8" s="114"/>
      <c r="I8" s="114"/>
      <c r="J8" s="114"/>
      <c r="K8" s="148"/>
    </row>
    <row r="9" spans="1:11">
      <c r="A9" s="100" t="s">
        <v>146</v>
      </c>
      <c r="B9" s="102"/>
      <c r="C9" s="115" t="s">
        <v>31</v>
      </c>
      <c r="D9" s="115" t="s">
        <v>32</v>
      </c>
      <c r="E9" s="96" t="s">
        <v>147</v>
      </c>
      <c r="F9" s="116" t="s">
        <v>148</v>
      </c>
      <c r="G9" s="117"/>
      <c r="H9" s="118"/>
      <c r="I9" s="118"/>
      <c r="J9" s="118"/>
      <c r="K9" s="149"/>
    </row>
    <row r="10" spans="1:11">
      <c r="A10" s="100" t="s">
        <v>149</v>
      </c>
      <c r="B10" s="102"/>
      <c r="C10" s="115" t="s">
        <v>31</v>
      </c>
      <c r="D10" s="115" t="s">
        <v>32</v>
      </c>
      <c r="E10" s="96" t="s">
        <v>150</v>
      </c>
      <c r="F10" s="116" t="s">
        <v>151</v>
      </c>
      <c r="G10" s="117" t="s">
        <v>152</v>
      </c>
      <c r="H10" s="118"/>
      <c r="I10" s="118"/>
      <c r="J10" s="118"/>
      <c r="K10" s="149"/>
    </row>
    <row r="11" spans="1:11">
      <c r="A11" s="119" t="s">
        <v>113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50"/>
    </row>
    <row r="12" spans="1:11">
      <c r="A12" s="94" t="s">
        <v>52</v>
      </c>
      <c r="B12" s="115" t="s">
        <v>48</v>
      </c>
      <c r="C12" s="115" t="s">
        <v>49</v>
      </c>
      <c r="D12" s="116"/>
      <c r="E12" s="96" t="s">
        <v>50</v>
      </c>
      <c r="F12" s="115" t="s">
        <v>48</v>
      </c>
      <c r="G12" s="115" t="s">
        <v>49</v>
      </c>
      <c r="H12" s="115"/>
      <c r="I12" s="96" t="s">
        <v>153</v>
      </c>
      <c r="J12" s="115" t="s">
        <v>48</v>
      </c>
      <c r="K12" s="146" t="s">
        <v>49</v>
      </c>
    </row>
    <row r="13" spans="1:11">
      <c r="A13" s="94" t="s">
        <v>55</v>
      </c>
      <c r="B13" s="115" t="s">
        <v>48</v>
      </c>
      <c r="C13" s="115" t="s">
        <v>49</v>
      </c>
      <c r="D13" s="116"/>
      <c r="E13" s="96" t="s">
        <v>60</v>
      </c>
      <c r="F13" s="115" t="s">
        <v>48</v>
      </c>
      <c r="G13" s="115" t="s">
        <v>49</v>
      </c>
      <c r="H13" s="115"/>
      <c r="I13" s="96" t="s">
        <v>154</v>
      </c>
      <c r="J13" s="115" t="s">
        <v>48</v>
      </c>
      <c r="K13" s="146" t="s">
        <v>49</v>
      </c>
    </row>
    <row r="14" ht="15" spans="1:11">
      <c r="A14" s="103" t="s">
        <v>155</v>
      </c>
      <c r="B14" s="107" t="s">
        <v>48</v>
      </c>
      <c r="C14" s="107" t="s">
        <v>49</v>
      </c>
      <c r="D14" s="106"/>
      <c r="E14" s="105" t="s">
        <v>156</v>
      </c>
      <c r="F14" s="107" t="s">
        <v>48</v>
      </c>
      <c r="G14" s="107" t="s">
        <v>49</v>
      </c>
      <c r="H14" s="107"/>
      <c r="I14" s="105" t="s">
        <v>157</v>
      </c>
      <c r="J14" s="107" t="s">
        <v>48</v>
      </c>
      <c r="K14" s="147" t="s">
        <v>49</v>
      </c>
    </row>
    <row r="15" ht="15" spans="1:11">
      <c r="A15" s="109"/>
      <c r="B15" s="111"/>
      <c r="C15" s="111"/>
      <c r="D15" s="110"/>
      <c r="E15" s="109"/>
      <c r="F15" s="111"/>
      <c r="G15" s="111"/>
      <c r="H15" s="111"/>
      <c r="I15" s="109"/>
      <c r="J15" s="111"/>
      <c r="K15" s="111"/>
    </row>
    <row r="16" spans="1:11">
      <c r="A16" s="88" t="s">
        <v>158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51"/>
    </row>
    <row r="17" spans="1:11">
      <c r="A17" s="100" t="s">
        <v>159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52"/>
    </row>
    <row r="18" spans="1:11">
      <c r="A18" s="100" t="s">
        <v>160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52"/>
    </row>
    <row r="19" spans="1:11">
      <c r="A19" s="122" t="s">
        <v>161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46"/>
    </row>
    <row r="20" spans="1:11">
      <c r="A20" s="123"/>
      <c r="B20" s="124"/>
      <c r="C20" s="124"/>
      <c r="D20" s="124"/>
      <c r="E20" s="124"/>
      <c r="F20" s="124"/>
      <c r="G20" s="124"/>
      <c r="H20" s="124"/>
      <c r="I20" s="124"/>
      <c r="J20" s="124"/>
      <c r="K20" s="153"/>
    </row>
    <row r="21" spans="1:11">
      <c r="A21" s="123"/>
      <c r="B21" s="124"/>
      <c r="C21" s="124"/>
      <c r="D21" s="124"/>
      <c r="E21" s="124"/>
      <c r="F21" s="124"/>
      <c r="G21" s="124"/>
      <c r="H21" s="124"/>
      <c r="I21" s="124"/>
      <c r="J21" s="124"/>
      <c r="K21" s="153"/>
    </row>
    <row r="22" spans="1:11">
      <c r="A22" s="123"/>
      <c r="B22" s="124"/>
      <c r="C22" s="124"/>
      <c r="D22" s="124"/>
      <c r="E22" s="124"/>
      <c r="F22" s="124"/>
      <c r="G22" s="124"/>
      <c r="H22" s="124"/>
      <c r="I22" s="124"/>
      <c r="J22" s="124"/>
      <c r="K22" s="153"/>
    </row>
    <row r="23" spans="1:11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54"/>
    </row>
    <row r="24" spans="1:11">
      <c r="A24" s="100" t="s">
        <v>88</v>
      </c>
      <c r="B24" s="102"/>
      <c r="C24" s="115" t="s">
        <v>31</v>
      </c>
      <c r="D24" s="115" t="s">
        <v>32</v>
      </c>
      <c r="E24" s="99"/>
      <c r="F24" s="99"/>
      <c r="G24" s="99"/>
      <c r="H24" s="99"/>
      <c r="I24" s="99"/>
      <c r="J24" s="99"/>
      <c r="K24" s="145"/>
    </row>
    <row r="25" ht="15" spans="1:11">
      <c r="A25" s="127" t="s">
        <v>162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55"/>
    </row>
    <row r="26" ht="15" spans="1:11">
      <c r="A26" s="129"/>
      <c r="B26" s="129"/>
      <c r="C26" s="129"/>
      <c r="D26" s="129"/>
      <c r="E26" s="129"/>
      <c r="F26" s="129"/>
      <c r="G26" s="129"/>
      <c r="H26" s="129"/>
      <c r="I26" s="129"/>
      <c r="J26" s="129"/>
      <c r="K26" s="129"/>
    </row>
    <row r="27" spans="1:11">
      <c r="A27" s="130" t="s">
        <v>163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56"/>
    </row>
    <row r="28" spans="1:11">
      <c r="A28" s="132" t="s">
        <v>164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57"/>
    </row>
    <row r="29" spans="1:11">
      <c r="A29" s="132" t="s">
        <v>165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57"/>
    </row>
    <row r="30" spans="1:11">
      <c r="A30" s="132" t="s">
        <v>166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57"/>
    </row>
    <row r="31" spans="1:11">
      <c r="A31" s="132" t="s">
        <v>167</v>
      </c>
      <c r="B31" s="133"/>
      <c r="C31" s="133"/>
      <c r="D31" s="133"/>
      <c r="E31" s="133"/>
      <c r="F31" s="133"/>
      <c r="G31" s="133"/>
      <c r="H31" s="133"/>
      <c r="I31" s="133"/>
      <c r="J31" s="133"/>
      <c r="K31" s="157"/>
    </row>
    <row r="32" spans="1:11">
      <c r="A32" s="132"/>
      <c r="B32" s="133"/>
      <c r="C32" s="133"/>
      <c r="D32" s="133"/>
      <c r="E32" s="133"/>
      <c r="F32" s="133"/>
      <c r="G32" s="133"/>
      <c r="H32" s="133"/>
      <c r="I32" s="133"/>
      <c r="J32" s="133"/>
      <c r="K32" s="157"/>
    </row>
    <row r="33" ht="23.1" customHeight="1" spans="1:11">
      <c r="A33" s="132"/>
      <c r="B33" s="133"/>
      <c r="C33" s="133"/>
      <c r="D33" s="133"/>
      <c r="E33" s="133"/>
      <c r="F33" s="133"/>
      <c r="G33" s="133"/>
      <c r="H33" s="133"/>
      <c r="I33" s="133"/>
      <c r="J33" s="133"/>
      <c r="K33" s="157"/>
    </row>
    <row r="34" ht="23.1" customHeight="1" spans="1:11">
      <c r="A34" s="123"/>
      <c r="B34" s="124"/>
      <c r="C34" s="124"/>
      <c r="D34" s="124"/>
      <c r="E34" s="124"/>
      <c r="F34" s="124"/>
      <c r="G34" s="124"/>
      <c r="H34" s="124"/>
      <c r="I34" s="124"/>
      <c r="J34" s="124"/>
      <c r="K34" s="153"/>
    </row>
    <row r="35" ht="23.1" customHeight="1" spans="1:11">
      <c r="A35" s="134"/>
      <c r="B35" s="124"/>
      <c r="C35" s="124"/>
      <c r="D35" s="124"/>
      <c r="E35" s="124"/>
      <c r="F35" s="124"/>
      <c r="G35" s="124"/>
      <c r="H35" s="124"/>
      <c r="I35" s="124"/>
      <c r="J35" s="124"/>
      <c r="K35" s="153"/>
    </row>
    <row r="36" ht="23.1" customHeight="1" spans="1:11">
      <c r="A36" s="135"/>
      <c r="B36" s="136"/>
      <c r="C36" s="136"/>
      <c r="D36" s="136"/>
      <c r="E36" s="136"/>
      <c r="F36" s="136"/>
      <c r="G36" s="136"/>
      <c r="H36" s="136"/>
      <c r="I36" s="136"/>
      <c r="J36" s="136"/>
      <c r="K36" s="158"/>
    </row>
    <row r="37" ht="18.75" customHeight="1" spans="1:11">
      <c r="A37" s="137" t="s">
        <v>168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59"/>
    </row>
    <row r="38" ht="18.75" customHeight="1" spans="1:11">
      <c r="A38" s="100" t="s">
        <v>169</v>
      </c>
      <c r="B38" s="102"/>
      <c r="C38" s="102"/>
      <c r="D38" s="99" t="s">
        <v>170</v>
      </c>
      <c r="E38" s="99"/>
      <c r="F38" s="139" t="s">
        <v>171</v>
      </c>
      <c r="G38" s="140"/>
      <c r="H38" s="102" t="s">
        <v>172</v>
      </c>
      <c r="I38" s="102"/>
      <c r="J38" s="102" t="s">
        <v>173</v>
      </c>
      <c r="K38" s="152"/>
    </row>
    <row r="39" ht="18.75" customHeight="1" spans="1:11">
      <c r="A39" s="100" t="s">
        <v>89</v>
      </c>
      <c r="B39" s="102" t="s">
        <v>174</v>
      </c>
      <c r="C39" s="102"/>
      <c r="D39" s="102"/>
      <c r="E39" s="102"/>
      <c r="F39" s="102"/>
      <c r="G39" s="102"/>
      <c r="H39" s="102"/>
      <c r="I39" s="102"/>
      <c r="J39" s="102"/>
      <c r="K39" s="152"/>
    </row>
    <row r="40" ht="30.95" customHeight="1" spans="1:11">
      <c r="A40" s="100"/>
      <c r="B40" s="102"/>
      <c r="C40" s="102"/>
      <c r="D40" s="102"/>
      <c r="E40" s="102"/>
      <c r="F40" s="102"/>
      <c r="G40" s="102"/>
      <c r="H40" s="102"/>
      <c r="I40" s="102"/>
      <c r="J40" s="102"/>
      <c r="K40" s="152"/>
    </row>
    <row r="41" ht="18.75" customHeight="1" spans="1:11">
      <c r="A41" s="100"/>
      <c r="B41" s="102"/>
      <c r="C41" s="102"/>
      <c r="D41" s="102"/>
      <c r="E41" s="102"/>
      <c r="F41" s="102"/>
      <c r="G41" s="102"/>
      <c r="H41" s="102"/>
      <c r="I41" s="102"/>
      <c r="J41" s="102"/>
      <c r="K41" s="152"/>
    </row>
    <row r="42" ht="32.1" customHeight="1" spans="1:11">
      <c r="A42" s="103" t="s">
        <v>102</v>
      </c>
      <c r="B42" s="141" t="s">
        <v>175</v>
      </c>
      <c r="C42" s="141"/>
      <c r="D42" s="105" t="s">
        <v>176</v>
      </c>
      <c r="E42" s="106" t="s">
        <v>177</v>
      </c>
      <c r="F42" s="105" t="s">
        <v>106</v>
      </c>
      <c r="G42" s="142">
        <v>45533</v>
      </c>
      <c r="H42" s="143" t="s">
        <v>107</v>
      </c>
      <c r="I42" s="143"/>
      <c r="J42" s="141" t="s">
        <v>123</v>
      </c>
      <c r="K42" s="16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609600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workbookViewId="0">
      <selection activeCell="O6" sqref="O6"/>
    </sheetView>
  </sheetViews>
  <sheetFormatPr defaultColWidth="9" defaultRowHeight="26.1" customHeight="1"/>
  <cols>
    <col min="1" max="1" width="17.125" style="56" customWidth="1"/>
    <col min="2" max="7" width="9.375" style="56" customWidth="1"/>
    <col min="8" max="8" width="1.375" style="56" customWidth="1"/>
    <col min="9" max="14" width="11.5" style="56" customWidth="1"/>
    <col min="15" max="16384" width="9" style="56"/>
  </cols>
  <sheetData>
    <row r="1" ht="30" customHeight="1" spans="1:14">
      <c r="A1" s="57" t="s">
        <v>178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ht="29.1" customHeight="1" spans="1:14">
      <c r="A2" s="59" t="s">
        <v>27</v>
      </c>
      <c r="B2" s="60" t="s">
        <v>28</v>
      </c>
      <c r="C2" s="60"/>
      <c r="D2" s="61" t="s">
        <v>33</v>
      </c>
      <c r="E2" s="60" t="s">
        <v>34</v>
      </c>
      <c r="F2" s="60"/>
      <c r="G2" s="60"/>
      <c r="H2" s="62"/>
      <c r="I2" s="78" t="s">
        <v>22</v>
      </c>
      <c r="J2" s="60" t="s">
        <v>179</v>
      </c>
      <c r="K2" s="60"/>
      <c r="L2" s="60"/>
      <c r="M2" s="60"/>
      <c r="N2" s="79"/>
    </row>
    <row r="3" ht="29.1" customHeight="1" spans="1:14">
      <c r="A3" s="63" t="s">
        <v>180</v>
      </c>
      <c r="B3" s="64" t="s">
        <v>181</v>
      </c>
      <c r="C3" s="64"/>
      <c r="D3" s="64"/>
      <c r="E3" s="64"/>
      <c r="F3" s="64"/>
      <c r="G3" s="64"/>
      <c r="H3" s="65"/>
      <c r="I3" s="64" t="s">
        <v>182</v>
      </c>
      <c r="J3" s="64"/>
      <c r="K3" s="64"/>
      <c r="L3" s="64"/>
      <c r="M3" s="64"/>
      <c r="N3" s="80"/>
    </row>
    <row r="4" ht="29.1" customHeight="1" spans="1:14">
      <c r="A4" s="63"/>
      <c r="B4" s="66" t="s">
        <v>74</v>
      </c>
      <c r="C4" s="66" t="s">
        <v>75</v>
      </c>
      <c r="D4" s="67" t="s">
        <v>76</v>
      </c>
      <c r="E4" s="66" t="s">
        <v>77</v>
      </c>
      <c r="F4" s="66" t="s">
        <v>78</v>
      </c>
      <c r="G4" s="66" t="s">
        <v>79</v>
      </c>
      <c r="H4" s="65"/>
      <c r="I4" s="66" t="s">
        <v>74</v>
      </c>
      <c r="J4" s="66" t="s">
        <v>75</v>
      </c>
      <c r="K4" s="67" t="s">
        <v>76</v>
      </c>
      <c r="L4" s="66" t="s">
        <v>77</v>
      </c>
      <c r="M4" s="66" t="s">
        <v>78</v>
      </c>
      <c r="N4" s="66" t="s">
        <v>79</v>
      </c>
    </row>
    <row r="5" ht="29.1" customHeight="1" spans="1:14">
      <c r="A5" s="63"/>
      <c r="B5" s="66" t="s">
        <v>183</v>
      </c>
      <c r="C5" s="66" t="s">
        <v>184</v>
      </c>
      <c r="D5" s="67" t="s">
        <v>185</v>
      </c>
      <c r="E5" s="66" t="s">
        <v>186</v>
      </c>
      <c r="F5" s="66" t="s">
        <v>187</v>
      </c>
      <c r="G5" s="66" t="s">
        <v>188</v>
      </c>
      <c r="H5" s="65"/>
      <c r="I5" s="81" t="s">
        <v>189</v>
      </c>
      <c r="J5" s="82" t="s">
        <v>83</v>
      </c>
      <c r="K5" s="81" t="s">
        <v>190</v>
      </c>
      <c r="L5" s="83" t="s">
        <v>191</v>
      </c>
      <c r="M5" s="82" t="s">
        <v>191</v>
      </c>
      <c r="N5" s="82" t="s">
        <v>83</v>
      </c>
    </row>
    <row r="6" ht="29.1" customHeight="1" spans="1:14">
      <c r="A6" s="68" t="s">
        <v>192</v>
      </c>
      <c r="B6" s="69">
        <f>C6-1</f>
        <v>63</v>
      </c>
      <c r="C6" s="69">
        <f>D6-2</f>
        <v>64</v>
      </c>
      <c r="D6" s="67">
        <v>66</v>
      </c>
      <c r="E6" s="69">
        <f>D6+2</f>
        <v>68</v>
      </c>
      <c r="F6" s="69">
        <f>E6+2</f>
        <v>70</v>
      </c>
      <c r="G6" s="69">
        <f>F6+1</f>
        <v>71</v>
      </c>
      <c r="H6" s="65"/>
      <c r="I6" s="84" t="s">
        <v>193</v>
      </c>
      <c r="J6" s="84" t="s">
        <v>193</v>
      </c>
      <c r="K6" s="84" t="s">
        <v>194</v>
      </c>
      <c r="L6" s="84" t="s">
        <v>195</v>
      </c>
      <c r="M6" s="84" t="s">
        <v>196</v>
      </c>
      <c r="N6" s="84" t="s">
        <v>197</v>
      </c>
    </row>
    <row r="7" ht="29.1" customHeight="1" spans="1:14">
      <c r="A7" s="68" t="s">
        <v>198</v>
      </c>
      <c r="B7" s="70">
        <f>C7-1</f>
        <v>62.5</v>
      </c>
      <c r="C7" s="70">
        <f>D7-2</f>
        <v>63.5</v>
      </c>
      <c r="D7" s="71">
        <v>65.5</v>
      </c>
      <c r="E7" s="70">
        <f>D7+2</f>
        <v>67.5</v>
      </c>
      <c r="F7" s="70">
        <f>E7+2</f>
        <v>69.5</v>
      </c>
      <c r="G7" s="70">
        <f>F7+1</f>
        <v>70.5</v>
      </c>
      <c r="H7" s="65"/>
      <c r="I7" s="84" t="s">
        <v>199</v>
      </c>
      <c r="J7" s="84" t="s">
        <v>199</v>
      </c>
      <c r="K7" s="84" t="s">
        <v>199</v>
      </c>
      <c r="L7" s="84" t="s">
        <v>199</v>
      </c>
      <c r="M7" s="84" t="s">
        <v>199</v>
      </c>
      <c r="N7" s="84" t="s">
        <v>199</v>
      </c>
    </row>
    <row r="8" ht="29.1" customHeight="1" spans="1:14">
      <c r="A8" s="68" t="s">
        <v>200</v>
      </c>
      <c r="B8" s="70">
        <f t="shared" ref="B8:C10" si="0">C8-4</f>
        <v>98</v>
      </c>
      <c r="C8" s="70">
        <f t="shared" si="0"/>
        <v>102</v>
      </c>
      <c r="D8" s="72">
        <v>106</v>
      </c>
      <c r="E8" s="70">
        <f>D8+4</f>
        <v>110</v>
      </c>
      <c r="F8" s="70">
        <f>E8+4</f>
        <v>114</v>
      </c>
      <c r="G8" s="70">
        <f>F8+6</f>
        <v>120</v>
      </c>
      <c r="H8" s="65"/>
      <c r="I8" s="84" t="s">
        <v>201</v>
      </c>
      <c r="J8" s="84" t="s">
        <v>199</v>
      </c>
      <c r="K8" s="84" t="s">
        <v>199</v>
      </c>
      <c r="L8" s="84" t="s">
        <v>199</v>
      </c>
      <c r="M8" s="84" t="s">
        <v>202</v>
      </c>
      <c r="N8" s="84" t="s">
        <v>199</v>
      </c>
    </row>
    <row r="9" ht="29.1" customHeight="1" spans="1:14">
      <c r="A9" s="68" t="s">
        <v>203</v>
      </c>
      <c r="B9" s="70">
        <f t="shared" si="0"/>
        <v>96</v>
      </c>
      <c r="C9" s="70">
        <f t="shared" si="0"/>
        <v>100</v>
      </c>
      <c r="D9" s="72">
        <v>104</v>
      </c>
      <c r="E9" s="70">
        <f>D9+4</f>
        <v>108</v>
      </c>
      <c r="F9" s="70">
        <f>E9+5</f>
        <v>113</v>
      </c>
      <c r="G9" s="70">
        <f>F9+6</f>
        <v>119</v>
      </c>
      <c r="H9" s="65"/>
      <c r="I9" s="84" t="s">
        <v>204</v>
      </c>
      <c r="J9" s="84" t="s">
        <v>205</v>
      </c>
      <c r="K9" s="84" t="s">
        <v>199</v>
      </c>
      <c r="L9" s="84" t="s">
        <v>199</v>
      </c>
      <c r="M9" s="84" t="s">
        <v>199</v>
      </c>
      <c r="N9" s="84" t="s">
        <v>199</v>
      </c>
    </row>
    <row r="10" ht="29.1" customHeight="1" spans="1:14">
      <c r="A10" s="68" t="s">
        <v>206</v>
      </c>
      <c r="B10" s="70">
        <f t="shared" si="0"/>
        <v>109</v>
      </c>
      <c r="C10" s="70">
        <f t="shared" si="0"/>
        <v>113</v>
      </c>
      <c r="D10" s="72">
        <v>117</v>
      </c>
      <c r="E10" s="70">
        <f>D10+4</f>
        <v>121</v>
      </c>
      <c r="F10" s="70">
        <f>E10+5</f>
        <v>126</v>
      </c>
      <c r="G10" s="70">
        <f>F10+6</f>
        <v>132</v>
      </c>
      <c r="H10" s="65"/>
      <c r="I10" s="84" t="s">
        <v>199</v>
      </c>
      <c r="J10" s="84" t="s">
        <v>199</v>
      </c>
      <c r="K10" s="84" t="s">
        <v>207</v>
      </c>
      <c r="L10" s="84" t="s">
        <v>207</v>
      </c>
      <c r="M10" s="84" t="s">
        <v>199</v>
      </c>
      <c r="N10" s="84" t="s">
        <v>199</v>
      </c>
    </row>
    <row r="11" ht="29.1" customHeight="1" spans="1:14">
      <c r="A11" s="68" t="s">
        <v>208</v>
      </c>
      <c r="B11" s="70">
        <f>C11-1</f>
        <v>79.5</v>
      </c>
      <c r="C11" s="70">
        <f>D11-1.5</f>
        <v>80.5</v>
      </c>
      <c r="D11" s="72">
        <v>82</v>
      </c>
      <c r="E11" s="70">
        <f>D11+1.5</f>
        <v>83.5</v>
      </c>
      <c r="F11" s="70">
        <f>E11+1.1</f>
        <v>84.6</v>
      </c>
      <c r="G11" s="70">
        <f>F11+0.5</f>
        <v>85.1</v>
      </c>
      <c r="H11" s="65"/>
      <c r="I11" s="84" t="s">
        <v>199</v>
      </c>
      <c r="J11" s="84" t="s">
        <v>199</v>
      </c>
      <c r="K11" s="84" t="s">
        <v>199</v>
      </c>
      <c r="L11" s="84" t="s">
        <v>199</v>
      </c>
      <c r="M11" s="84" t="s">
        <v>199</v>
      </c>
      <c r="N11" s="84" t="s">
        <v>199</v>
      </c>
    </row>
    <row r="12" ht="29.1" customHeight="1" spans="1:14">
      <c r="A12" s="68" t="s">
        <v>209</v>
      </c>
      <c r="B12" s="70">
        <f>C12-0.8</f>
        <v>20.4</v>
      </c>
      <c r="C12" s="70">
        <f>D12-0.8</f>
        <v>21.2</v>
      </c>
      <c r="D12" s="72">
        <v>22</v>
      </c>
      <c r="E12" s="70">
        <f>D12+0.8</f>
        <v>22.8</v>
      </c>
      <c r="F12" s="70">
        <f>E12+0.8</f>
        <v>23.6</v>
      </c>
      <c r="G12" s="70">
        <f>F12+1.3</f>
        <v>24.9</v>
      </c>
      <c r="H12" s="65"/>
      <c r="I12" s="84" t="s">
        <v>199</v>
      </c>
      <c r="J12" s="84" t="s">
        <v>199</v>
      </c>
      <c r="K12" s="84" t="s">
        <v>199</v>
      </c>
      <c r="L12" s="84" t="s">
        <v>199</v>
      </c>
      <c r="M12" s="84" t="s">
        <v>199</v>
      </c>
      <c r="N12" s="84" t="s">
        <v>199</v>
      </c>
    </row>
    <row r="13" ht="29.1" customHeight="1" spans="1:14">
      <c r="A13" s="68" t="s">
        <v>210</v>
      </c>
      <c r="B13" s="70">
        <f>C13-0.7</f>
        <v>18.1</v>
      </c>
      <c r="C13" s="70">
        <f>D13-0.7</f>
        <v>18.8</v>
      </c>
      <c r="D13" s="72">
        <v>19.5</v>
      </c>
      <c r="E13" s="70">
        <f>D13+0.7</f>
        <v>20.2</v>
      </c>
      <c r="F13" s="70">
        <f>E13+0.7</f>
        <v>20.9</v>
      </c>
      <c r="G13" s="70">
        <f>F13+1</f>
        <v>21.9</v>
      </c>
      <c r="H13" s="65"/>
      <c r="I13" s="84" t="s">
        <v>199</v>
      </c>
      <c r="J13" s="84" t="s">
        <v>199</v>
      </c>
      <c r="K13" s="84" t="s">
        <v>199</v>
      </c>
      <c r="L13" s="84" t="s">
        <v>199</v>
      </c>
      <c r="M13" s="84" t="s">
        <v>199</v>
      </c>
      <c r="N13" s="84" t="s">
        <v>199</v>
      </c>
    </row>
    <row r="14" ht="29.1" customHeight="1" spans="1:14">
      <c r="A14" s="68" t="s">
        <v>211</v>
      </c>
      <c r="B14" s="70">
        <f>C14-0.5</f>
        <v>13</v>
      </c>
      <c r="C14" s="70">
        <f>D14-0.5</f>
        <v>13.5</v>
      </c>
      <c r="D14" s="72">
        <v>14</v>
      </c>
      <c r="E14" s="70">
        <f>D14+0.5</f>
        <v>14.5</v>
      </c>
      <c r="F14" s="70">
        <f>E14+0.5</f>
        <v>15</v>
      </c>
      <c r="G14" s="70">
        <f>F14+0.7</f>
        <v>15.7</v>
      </c>
      <c r="H14" s="65"/>
      <c r="I14" s="84" t="s">
        <v>199</v>
      </c>
      <c r="J14" s="84" t="s">
        <v>199</v>
      </c>
      <c r="K14" s="84" t="s">
        <v>193</v>
      </c>
      <c r="L14" s="84" t="s">
        <v>199</v>
      </c>
      <c r="M14" s="84" t="s">
        <v>193</v>
      </c>
      <c r="N14" s="84" t="s">
        <v>199</v>
      </c>
    </row>
    <row r="15" ht="29.1" customHeight="1" spans="1:14">
      <c r="A15" s="68" t="s">
        <v>212</v>
      </c>
      <c r="B15" s="69">
        <f>C15-1</f>
        <v>60</v>
      </c>
      <c r="C15" s="69">
        <f>D15-1</f>
        <v>61</v>
      </c>
      <c r="D15" s="67">
        <v>62</v>
      </c>
      <c r="E15" s="69">
        <f>D15+1</f>
        <v>63</v>
      </c>
      <c r="F15" s="69">
        <f>E15+1</f>
        <v>64</v>
      </c>
      <c r="G15" s="69">
        <f>F15+1.5</f>
        <v>65.5</v>
      </c>
      <c r="H15" s="65"/>
      <c r="I15" s="84" t="s">
        <v>199</v>
      </c>
      <c r="J15" s="84" t="s">
        <v>199</v>
      </c>
      <c r="K15" s="84" t="s">
        <v>199</v>
      </c>
      <c r="L15" s="84" t="s">
        <v>199</v>
      </c>
      <c r="M15" s="84" t="s">
        <v>199</v>
      </c>
      <c r="N15" s="84" t="s">
        <v>199</v>
      </c>
    </row>
    <row r="16" ht="29.1" customHeight="1" spans="1:14">
      <c r="A16" s="68" t="s">
        <v>213</v>
      </c>
      <c r="B16" s="69">
        <f>C16</f>
        <v>10</v>
      </c>
      <c r="C16" s="69">
        <f>D16</f>
        <v>10</v>
      </c>
      <c r="D16" s="67">
        <v>10</v>
      </c>
      <c r="E16" s="69">
        <f t="shared" ref="E16:G16" si="1">D16</f>
        <v>10</v>
      </c>
      <c r="F16" s="69">
        <f t="shared" si="1"/>
        <v>10</v>
      </c>
      <c r="G16" s="69">
        <f t="shared" si="1"/>
        <v>10</v>
      </c>
      <c r="H16" s="65"/>
      <c r="I16" s="84" t="s">
        <v>199</v>
      </c>
      <c r="J16" s="84" t="s">
        <v>199</v>
      </c>
      <c r="K16" s="84" t="s">
        <v>199</v>
      </c>
      <c r="L16" s="84" t="s">
        <v>199</v>
      </c>
      <c r="M16" s="84" t="s">
        <v>199</v>
      </c>
      <c r="N16" s="84" t="s">
        <v>199</v>
      </c>
    </row>
    <row r="17" ht="29.1" customHeight="1" spans="1:14">
      <c r="A17" s="68" t="s">
        <v>214</v>
      </c>
      <c r="B17" s="69">
        <f>C17-0.5</f>
        <v>36</v>
      </c>
      <c r="C17" s="69">
        <f>D17-0.5</f>
        <v>36.5</v>
      </c>
      <c r="D17" s="73">
        <v>37</v>
      </c>
      <c r="E17" s="69">
        <f>D17+0.5</f>
        <v>37.5</v>
      </c>
      <c r="F17" s="69">
        <f>E17+0.5</f>
        <v>38</v>
      </c>
      <c r="G17" s="69">
        <f>F17+0.5</f>
        <v>38.5</v>
      </c>
      <c r="H17" s="65"/>
      <c r="I17" s="84" t="s">
        <v>199</v>
      </c>
      <c r="J17" s="84" t="s">
        <v>199</v>
      </c>
      <c r="K17" s="84" t="s">
        <v>199</v>
      </c>
      <c r="L17" s="84" t="s">
        <v>199</v>
      </c>
      <c r="M17" s="84" t="s">
        <v>199</v>
      </c>
      <c r="N17" s="84" t="s">
        <v>199</v>
      </c>
    </row>
    <row r="18" ht="29.1" customHeight="1" spans="1:14">
      <c r="A18" s="68" t="s">
        <v>215</v>
      </c>
      <c r="B18" s="69">
        <f>C18-0.5</f>
        <v>28</v>
      </c>
      <c r="C18" s="69">
        <f>D18-0.5</f>
        <v>28.5</v>
      </c>
      <c r="D18" s="73">
        <v>29</v>
      </c>
      <c r="E18" s="69">
        <f>D18+0.5</f>
        <v>29.5</v>
      </c>
      <c r="F18" s="69">
        <f>E18+0.5</f>
        <v>30</v>
      </c>
      <c r="G18" s="69">
        <f>F18+0.75</f>
        <v>30.75</v>
      </c>
      <c r="H18" s="65"/>
      <c r="I18" s="84" t="s">
        <v>199</v>
      </c>
      <c r="J18" s="84" t="s">
        <v>199</v>
      </c>
      <c r="K18" s="84" t="s">
        <v>199</v>
      </c>
      <c r="L18" s="84" t="s">
        <v>199</v>
      </c>
      <c r="M18" s="84" t="s">
        <v>199</v>
      </c>
      <c r="N18" s="84" t="s">
        <v>199</v>
      </c>
    </row>
    <row r="19" ht="29.1" customHeight="1" spans="1:14">
      <c r="A19" s="74"/>
      <c r="B19" s="75"/>
      <c r="C19" s="75"/>
      <c r="D19" s="75"/>
      <c r="E19" s="75"/>
      <c r="F19" s="75"/>
      <c r="G19" s="75"/>
      <c r="H19" s="65"/>
      <c r="I19" s="84"/>
      <c r="J19" s="84"/>
      <c r="K19" s="84"/>
      <c r="L19" s="84"/>
      <c r="M19" s="84"/>
      <c r="N19" s="84"/>
    </row>
    <row r="20" ht="14.25" spans="1:14">
      <c r="A20" s="76" t="s">
        <v>89</v>
      </c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</row>
    <row r="21" ht="14.25" spans="1:14">
      <c r="A21" s="56" t="s">
        <v>216</v>
      </c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</row>
    <row r="22" spans="1:14">
      <c r="A22" s="77" t="s">
        <v>217</v>
      </c>
      <c r="B22" s="77"/>
      <c r="C22" s="77"/>
      <c r="D22" s="77"/>
      <c r="E22" s="77"/>
      <c r="F22" s="77"/>
      <c r="G22" s="77"/>
      <c r="H22" s="77"/>
      <c r="I22" s="76" t="s">
        <v>218</v>
      </c>
      <c r="J22" s="85"/>
      <c r="K22" s="76" t="s">
        <v>219</v>
      </c>
      <c r="L22" s="76"/>
      <c r="M22" s="76" t="s">
        <v>220</v>
      </c>
      <c r="N22" s="56" t="s">
        <v>123</v>
      </c>
    </row>
    <row r="23" ht="18.95" customHeight="1" spans="1:1">
      <c r="A23" s="56" t="s">
        <v>221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D7" sqref="D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223</v>
      </c>
      <c r="B2" s="5" t="s">
        <v>224</v>
      </c>
      <c r="C2" s="5" t="s">
        <v>225</v>
      </c>
      <c r="D2" s="5" t="s">
        <v>226</v>
      </c>
      <c r="E2" s="5" t="s">
        <v>227</v>
      </c>
      <c r="F2" s="5" t="s">
        <v>228</v>
      </c>
      <c r="G2" s="5" t="s">
        <v>229</v>
      </c>
      <c r="H2" s="5" t="s">
        <v>230</v>
      </c>
      <c r="I2" s="4" t="s">
        <v>231</v>
      </c>
      <c r="J2" s="4" t="s">
        <v>232</v>
      </c>
      <c r="K2" s="4" t="s">
        <v>233</v>
      </c>
      <c r="L2" s="4" t="s">
        <v>234</v>
      </c>
      <c r="M2" s="4" t="s">
        <v>235</v>
      </c>
      <c r="N2" s="5" t="s">
        <v>236</v>
      </c>
      <c r="O2" s="5" t="s">
        <v>237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238</v>
      </c>
      <c r="J3" s="4" t="s">
        <v>238</v>
      </c>
      <c r="K3" s="4" t="s">
        <v>238</v>
      </c>
      <c r="L3" s="4" t="s">
        <v>238</v>
      </c>
      <c r="M3" s="4" t="s">
        <v>238</v>
      </c>
      <c r="N3" s="7"/>
      <c r="O3" s="7"/>
    </row>
    <row r="4" ht="28.5" spans="1:15">
      <c r="A4" s="9">
        <v>1</v>
      </c>
      <c r="B4" s="10">
        <v>4680</v>
      </c>
      <c r="C4" s="327" t="s">
        <v>239</v>
      </c>
      <c r="D4" s="328" t="s">
        <v>240</v>
      </c>
      <c r="E4" s="10" t="s">
        <v>28</v>
      </c>
      <c r="F4" s="329" t="s">
        <v>241</v>
      </c>
      <c r="G4" s="10" t="s">
        <v>31</v>
      </c>
      <c r="H4" s="10" t="s">
        <v>31</v>
      </c>
      <c r="I4" s="10">
        <v>1</v>
      </c>
      <c r="J4" s="10">
        <v>2</v>
      </c>
      <c r="K4" s="10">
        <v>2</v>
      </c>
      <c r="L4" s="10">
        <v>2</v>
      </c>
      <c r="M4" s="10">
        <v>2</v>
      </c>
      <c r="N4" s="10">
        <f t="shared" ref="N4:N8" si="0">SUM(I4:M4)</f>
        <v>9</v>
      </c>
      <c r="O4" s="10" t="s">
        <v>242</v>
      </c>
    </row>
    <row r="5" ht="28.5" spans="1:15">
      <c r="A5" s="9">
        <v>1</v>
      </c>
      <c r="B5" s="10">
        <v>4677</v>
      </c>
      <c r="C5" s="327" t="s">
        <v>239</v>
      </c>
      <c r="D5" s="330" t="s">
        <v>243</v>
      </c>
      <c r="E5" s="10" t="s">
        <v>28</v>
      </c>
      <c r="F5" s="329" t="s">
        <v>241</v>
      </c>
      <c r="G5" s="10" t="s">
        <v>31</v>
      </c>
      <c r="H5" s="10" t="s">
        <v>31</v>
      </c>
      <c r="I5" s="10">
        <v>1</v>
      </c>
      <c r="J5" s="10">
        <v>2</v>
      </c>
      <c r="K5" s="10">
        <v>2</v>
      </c>
      <c r="L5" s="10">
        <v>1</v>
      </c>
      <c r="M5" s="10">
        <v>1</v>
      </c>
      <c r="N5" s="10">
        <f t="shared" si="0"/>
        <v>7</v>
      </c>
      <c r="O5" s="10" t="s">
        <v>242</v>
      </c>
    </row>
    <row r="6" ht="28.5" spans="1:15">
      <c r="A6" s="9">
        <v>1</v>
      </c>
      <c r="B6" s="10">
        <v>4653</v>
      </c>
      <c r="C6" s="327" t="s">
        <v>239</v>
      </c>
      <c r="D6" s="331" t="s">
        <v>244</v>
      </c>
      <c r="E6" s="10" t="s">
        <v>28</v>
      </c>
      <c r="F6" s="329" t="s">
        <v>241</v>
      </c>
      <c r="G6" s="10" t="s">
        <v>31</v>
      </c>
      <c r="H6" s="10" t="s">
        <v>31</v>
      </c>
      <c r="I6" s="10">
        <v>1</v>
      </c>
      <c r="J6" s="10">
        <v>2</v>
      </c>
      <c r="K6" s="10">
        <v>3</v>
      </c>
      <c r="L6" s="10">
        <v>1</v>
      </c>
      <c r="M6" s="10">
        <v>1</v>
      </c>
      <c r="N6" s="10">
        <f t="shared" si="0"/>
        <v>8</v>
      </c>
      <c r="O6" s="10" t="s">
        <v>242</v>
      </c>
    </row>
    <row r="7" ht="28.5" spans="1:15">
      <c r="A7" s="9">
        <v>1</v>
      </c>
      <c r="B7" s="10">
        <v>4679</v>
      </c>
      <c r="C7" s="327" t="s">
        <v>239</v>
      </c>
      <c r="D7" s="330" t="s">
        <v>245</v>
      </c>
      <c r="E7" s="10" t="s">
        <v>28</v>
      </c>
      <c r="F7" s="329" t="s">
        <v>241</v>
      </c>
      <c r="G7" s="10" t="s">
        <v>31</v>
      </c>
      <c r="H7" s="10" t="s">
        <v>31</v>
      </c>
      <c r="I7" s="10">
        <v>1</v>
      </c>
      <c r="J7" s="10">
        <v>2</v>
      </c>
      <c r="K7" s="10">
        <v>1</v>
      </c>
      <c r="L7" s="10">
        <v>2</v>
      </c>
      <c r="M7" s="10">
        <v>1</v>
      </c>
      <c r="N7" s="10">
        <f t="shared" si="0"/>
        <v>7</v>
      </c>
      <c r="O7" s="10" t="s">
        <v>242</v>
      </c>
    </row>
    <row r="8" ht="28.5" spans="1:15">
      <c r="A8" s="9">
        <v>1</v>
      </c>
      <c r="B8" s="10">
        <v>4674</v>
      </c>
      <c r="C8" s="327" t="s">
        <v>239</v>
      </c>
      <c r="D8" s="331" t="s">
        <v>246</v>
      </c>
      <c r="E8" s="10" t="s">
        <v>28</v>
      </c>
      <c r="F8" s="329" t="s">
        <v>241</v>
      </c>
      <c r="G8" s="10" t="s">
        <v>31</v>
      </c>
      <c r="H8" s="10" t="s">
        <v>31</v>
      </c>
      <c r="I8" s="9">
        <v>2</v>
      </c>
      <c r="J8" s="9">
        <v>1</v>
      </c>
      <c r="K8" s="9">
        <v>1</v>
      </c>
      <c r="L8" s="9">
        <v>1</v>
      </c>
      <c r="M8" s="9">
        <v>2</v>
      </c>
      <c r="N8" s="9">
        <f t="shared" si="0"/>
        <v>7</v>
      </c>
      <c r="O8" s="9" t="s">
        <v>242</v>
      </c>
    </row>
    <row r="9" spans="1:15">
      <c r="A9" s="9"/>
      <c r="B9" s="10"/>
      <c r="C9" s="23"/>
      <c r="D9" s="47"/>
      <c r="E9" s="10"/>
      <c r="F9" s="23"/>
      <c r="G9" s="10"/>
      <c r="H9" s="10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4" t="s">
        <v>247</v>
      </c>
      <c r="B12" s="15"/>
      <c r="C12" s="15"/>
      <c r="D12" s="16"/>
      <c r="E12" s="17"/>
      <c r="F12" s="33"/>
      <c r="G12" s="33"/>
      <c r="H12" s="33"/>
      <c r="I12" s="28"/>
      <c r="J12" s="14" t="s">
        <v>248</v>
      </c>
      <c r="K12" s="15"/>
      <c r="L12" s="15"/>
      <c r="M12" s="16"/>
      <c r="N12" s="15"/>
      <c r="O12" s="22"/>
    </row>
    <row r="13" ht="63" customHeight="1" spans="1:15">
      <c r="A13" s="18" t="s">
        <v>249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">
      <c r="A14" t="s">
        <v>250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PageLayoutView="125" workbookViewId="0">
      <selection activeCell="E5" sqref="E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223</v>
      </c>
      <c r="B2" s="5" t="s">
        <v>228</v>
      </c>
      <c r="C2" s="5" t="s">
        <v>224</v>
      </c>
      <c r="D2" s="5" t="s">
        <v>225</v>
      </c>
      <c r="E2" s="5" t="s">
        <v>226</v>
      </c>
      <c r="F2" s="5" t="s">
        <v>227</v>
      </c>
      <c r="G2" s="4" t="s">
        <v>252</v>
      </c>
      <c r="H2" s="4"/>
      <c r="I2" s="4" t="s">
        <v>253</v>
      </c>
      <c r="J2" s="4"/>
      <c r="K2" s="6" t="s">
        <v>254</v>
      </c>
      <c r="L2" s="52" t="s">
        <v>255</v>
      </c>
      <c r="M2" s="20" t="s">
        <v>256</v>
      </c>
    </row>
    <row r="3" s="1" customFormat="1" ht="16.5" spans="1:13">
      <c r="A3" s="4"/>
      <c r="B3" s="7"/>
      <c r="C3" s="7"/>
      <c r="D3" s="7"/>
      <c r="E3" s="7"/>
      <c r="F3" s="7"/>
      <c r="G3" s="4" t="s">
        <v>257</v>
      </c>
      <c r="H3" s="4" t="s">
        <v>258</v>
      </c>
      <c r="I3" s="4" t="s">
        <v>257</v>
      </c>
      <c r="J3" s="4" t="s">
        <v>258</v>
      </c>
      <c r="K3" s="8"/>
      <c r="L3" s="53"/>
      <c r="M3" s="21"/>
    </row>
    <row r="4" ht="42.75" spans="1:13">
      <c r="A4" s="9"/>
      <c r="B4" s="329" t="s">
        <v>241</v>
      </c>
      <c r="C4" s="10">
        <v>4680</v>
      </c>
      <c r="D4" s="327" t="s">
        <v>239</v>
      </c>
      <c r="E4" s="328" t="s">
        <v>240</v>
      </c>
      <c r="F4" s="10" t="s">
        <v>28</v>
      </c>
      <c r="G4" s="12">
        <v>0.02</v>
      </c>
      <c r="H4" s="12">
        <v>0.03</v>
      </c>
      <c r="I4" s="12">
        <v>0.02</v>
      </c>
      <c r="J4" s="12">
        <v>0.03</v>
      </c>
      <c r="K4" s="12">
        <f t="shared" ref="K4:K8" si="0">SUM(G4:J4)</f>
        <v>0.1</v>
      </c>
      <c r="L4" s="10" t="s">
        <v>259</v>
      </c>
      <c r="M4" s="10" t="s">
        <v>242</v>
      </c>
    </row>
    <row r="5" ht="42.75" spans="1:13">
      <c r="A5" s="9"/>
      <c r="B5" s="329" t="s">
        <v>241</v>
      </c>
      <c r="C5" s="10">
        <v>4677</v>
      </c>
      <c r="D5" s="327" t="s">
        <v>239</v>
      </c>
      <c r="E5" s="330" t="s">
        <v>243</v>
      </c>
      <c r="F5" s="10" t="s">
        <v>28</v>
      </c>
      <c r="G5" s="12">
        <v>0.02</v>
      </c>
      <c r="H5" s="12">
        <v>0.03</v>
      </c>
      <c r="I5" s="12">
        <v>0.03</v>
      </c>
      <c r="J5" s="12">
        <v>0.03</v>
      </c>
      <c r="K5" s="12">
        <f t="shared" si="0"/>
        <v>0.11</v>
      </c>
      <c r="L5" s="10" t="s">
        <v>259</v>
      </c>
      <c r="M5" s="10" t="s">
        <v>242</v>
      </c>
    </row>
    <row r="6" ht="42.75" spans="1:13">
      <c r="A6" s="9"/>
      <c r="B6" s="329" t="s">
        <v>241</v>
      </c>
      <c r="C6" s="10">
        <v>4653</v>
      </c>
      <c r="D6" s="327" t="s">
        <v>239</v>
      </c>
      <c r="E6" s="331" t="s">
        <v>244</v>
      </c>
      <c r="F6" s="10" t="s">
        <v>28</v>
      </c>
      <c r="G6" s="12">
        <v>0.03</v>
      </c>
      <c r="H6" s="12">
        <v>0.03</v>
      </c>
      <c r="I6" s="12">
        <v>0.03</v>
      </c>
      <c r="J6" s="12">
        <v>0.03</v>
      </c>
      <c r="K6" s="12">
        <f t="shared" si="0"/>
        <v>0.12</v>
      </c>
      <c r="L6" s="10" t="s">
        <v>259</v>
      </c>
      <c r="M6" s="10" t="s">
        <v>242</v>
      </c>
    </row>
    <row r="7" ht="42.75" spans="1:13">
      <c r="A7" s="9"/>
      <c r="B7" s="329" t="s">
        <v>241</v>
      </c>
      <c r="C7" s="10">
        <v>4679</v>
      </c>
      <c r="D7" s="327" t="s">
        <v>239</v>
      </c>
      <c r="E7" s="330" t="s">
        <v>245</v>
      </c>
      <c r="F7" s="10" t="s">
        <v>28</v>
      </c>
      <c r="G7" s="12">
        <v>0.02</v>
      </c>
      <c r="H7" s="12">
        <v>0.03</v>
      </c>
      <c r="I7" s="12">
        <v>0.01</v>
      </c>
      <c r="J7" s="12">
        <v>0.03</v>
      </c>
      <c r="K7" s="12">
        <f t="shared" si="0"/>
        <v>0.09</v>
      </c>
      <c r="L7" s="10" t="s">
        <v>259</v>
      </c>
      <c r="M7" s="10" t="s">
        <v>242</v>
      </c>
    </row>
    <row r="8" ht="42.75" spans="1:13">
      <c r="A8" s="9"/>
      <c r="B8" s="329" t="s">
        <v>241</v>
      </c>
      <c r="C8" s="10">
        <v>4674</v>
      </c>
      <c r="D8" s="327" t="s">
        <v>239</v>
      </c>
      <c r="E8" s="331" t="s">
        <v>246</v>
      </c>
      <c r="F8" s="10" t="s">
        <v>28</v>
      </c>
      <c r="G8" s="12">
        <v>0.02</v>
      </c>
      <c r="H8" s="12">
        <v>0.02</v>
      </c>
      <c r="I8" s="12">
        <v>0.02</v>
      </c>
      <c r="J8" s="12">
        <v>0.02</v>
      </c>
      <c r="K8" s="54">
        <f t="shared" si="0"/>
        <v>0.08</v>
      </c>
      <c r="L8" s="10" t="s">
        <v>259</v>
      </c>
      <c r="M8" s="9" t="s">
        <v>242</v>
      </c>
    </row>
    <row r="9" spans="1:13">
      <c r="A9" s="9"/>
      <c r="B9" s="23"/>
      <c r="C9" s="10"/>
      <c r="D9" s="23"/>
      <c r="E9" s="47"/>
      <c r="F9" s="10"/>
      <c r="G9" s="12"/>
      <c r="H9" s="12"/>
      <c r="I9" s="12"/>
      <c r="J9" s="12"/>
      <c r="K9" s="12"/>
      <c r="L9" s="10"/>
      <c r="M9" s="10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8.75" spans="1:13">
      <c r="A12" s="14" t="s">
        <v>247</v>
      </c>
      <c r="B12" s="15"/>
      <c r="C12" s="15"/>
      <c r="D12" s="15"/>
      <c r="E12" s="16"/>
      <c r="F12" s="17"/>
      <c r="G12" s="28"/>
      <c r="H12" s="14" t="s">
        <v>260</v>
      </c>
      <c r="I12" s="15"/>
      <c r="J12" s="15"/>
      <c r="K12" s="16"/>
      <c r="L12" s="55"/>
      <c r="M12" s="22"/>
    </row>
    <row r="13" ht="112.5" customHeight="1" spans="1:13">
      <c r="A13" s="51" t="s">
        <v>261</v>
      </c>
      <c r="B13" s="51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">
      <c r="A14" t="s">
        <v>262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7" sqref="A17:E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264</v>
      </c>
      <c r="B2" s="5" t="s">
        <v>228</v>
      </c>
      <c r="C2" s="5" t="s">
        <v>224</v>
      </c>
      <c r="D2" s="5" t="s">
        <v>225</v>
      </c>
      <c r="E2" s="5" t="s">
        <v>226</v>
      </c>
      <c r="F2" s="5" t="s">
        <v>227</v>
      </c>
      <c r="G2" s="34" t="s">
        <v>265</v>
      </c>
      <c r="H2" s="35"/>
      <c r="I2" s="48"/>
      <c r="J2" s="34" t="s">
        <v>266</v>
      </c>
      <c r="K2" s="35"/>
      <c r="L2" s="48"/>
      <c r="M2" s="34" t="s">
        <v>267</v>
      </c>
      <c r="N2" s="35"/>
      <c r="O2" s="48"/>
      <c r="P2" s="34" t="s">
        <v>268</v>
      </c>
      <c r="Q2" s="35"/>
      <c r="R2" s="48"/>
      <c r="S2" s="35" t="s">
        <v>269</v>
      </c>
      <c r="T2" s="35"/>
      <c r="U2" s="48"/>
      <c r="V2" s="30" t="s">
        <v>270</v>
      </c>
      <c r="W2" s="30" t="s">
        <v>237</v>
      </c>
    </row>
    <row r="3" s="1" customFormat="1" ht="16.5" spans="1:23">
      <c r="A3" s="7"/>
      <c r="B3" s="36"/>
      <c r="C3" s="36"/>
      <c r="D3" s="36"/>
      <c r="E3" s="36"/>
      <c r="F3" s="36"/>
      <c r="G3" s="4" t="s">
        <v>271</v>
      </c>
      <c r="H3" s="4" t="s">
        <v>33</v>
      </c>
      <c r="I3" s="4" t="s">
        <v>228</v>
      </c>
      <c r="J3" s="4" t="s">
        <v>271</v>
      </c>
      <c r="K3" s="4" t="s">
        <v>33</v>
      </c>
      <c r="L3" s="4" t="s">
        <v>228</v>
      </c>
      <c r="M3" s="4" t="s">
        <v>271</v>
      </c>
      <c r="N3" s="4" t="s">
        <v>33</v>
      </c>
      <c r="O3" s="4" t="s">
        <v>228</v>
      </c>
      <c r="P3" s="4" t="s">
        <v>271</v>
      </c>
      <c r="Q3" s="4" t="s">
        <v>33</v>
      </c>
      <c r="R3" s="4" t="s">
        <v>228</v>
      </c>
      <c r="S3" s="4" t="s">
        <v>271</v>
      </c>
      <c r="T3" s="4" t="s">
        <v>33</v>
      </c>
      <c r="U3" s="4" t="s">
        <v>228</v>
      </c>
      <c r="V3" s="49"/>
      <c r="W3" s="49"/>
    </row>
    <row r="4" ht="85.5" spans="1:23">
      <c r="A4" s="37" t="s">
        <v>272</v>
      </c>
      <c r="B4" s="38" t="s">
        <v>241</v>
      </c>
      <c r="C4" s="10">
        <v>4680</v>
      </c>
      <c r="D4" s="327" t="s">
        <v>239</v>
      </c>
      <c r="E4" s="328" t="s">
        <v>240</v>
      </c>
      <c r="F4" s="10" t="s">
        <v>28</v>
      </c>
      <c r="G4" s="332" t="s">
        <v>273</v>
      </c>
      <c r="H4" s="333" t="s">
        <v>274</v>
      </c>
      <c r="I4" s="10" t="s">
        <v>275</v>
      </c>
      <c r="J4" s="332" t="s">
        <v>276</v>
      </c>
      <c r="K4" s="333" t="s">
        <v>277</v>
      </c>
      <c r="L4" s="10" t="s">
        <v>275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1"/>
      <c r="B5" s="42"/>
      <c r="C5" s="10">
        <v>4677</v>
      </c>
      <c r="D5" s="327" t="s">
        <v>239</v>
      </c>
      <c r="E5" s="330" t="s">
        <v>243</v>
      </c>
      <c r="F5" s="10" t="s">
        <v>28</v>
      </c>
      <c r="G5" s="34" t="s">
        <v>278</v>
      </c>
      <c r="H5" s="35"/>
      <c r="I5" s="48"/>
      <c r="J5" s="34" t="s">
        <v>279</v>
      </c>
      <c r="K5" s="35"/>
      <c r="L5" s="48"/>
      <c r="M5" s="34" t="s">
        <v>280</v>
      </c>
      <c r="N5" s="35"/>
      <c r="O5" s="48"/>
      <c r="P5" s="34" t="s">
        <v>281</v>
      </c>
      <c r="Q5" s="35"/>
      <c r="R5" s="48"/>
      <c r="S5" s="35" t="s">
        <v>282</v>
      </c>
      <c r="T5" s="35"/>
      <c r="U5" s="48"/>
      <c r="V5" s="10"/>
      <c r="W5" s="10"/>
    </row>
    <row r="6" ht="22.5" spans="1:23">
      <c r="A6" s="41"/>
      <c r="B6" s="42"/>
      <c r="C6" s="10">
        <v>4653</v>
      </c>
      <c r="D6" s="327" t="s">
        <v>239</v>
      </c>
      <c r="E6" s="331" t="s">
        <v>244</v>
      </c>
      <c r="F6" s="10" t="s">
        <v>28</v>
      </c>
      <c r="G6" s="4" t="s">
        <v>271</v>
      </c>
      <c r="H6" s="4" t="s">
        <v>33</v>
      </c>
      <c r="I6" s="4" t="s">
        <v>228</v>
      </c>
      <c r="J6" s="4" t="s">
        <v>271</v>
      </c>
      <c r="K6" s="4" t="s">
        <v>33</v>
      </c>
      <c r="L6" s="4" t="s">
        <v>228</v>
      </c>
      <c r="M6" s="4" t="s">
        <v>271</v>
      </c>
      <c r="N6" s="4" t="s">
        <v>33</v>
      </c>
      <c r="O6" s="4" t="s">
        <v>228</v>
      </c>
      <c r="P6" s="4" t="s">
        <v>271</v>
      </c>
      <c r="Q6" s="4" t="s">
        <v>33</v>
      </c>
      <c r="R6" s="4" t="s">
        <v>228</v>
      </c>
      <c r="S6" s="4" t="s">
        <v>271</v>
      </c>
      <c r="T6" s="4" t="s">
        <v>33</v>
      </c>
      <c r="U6" s="4" t="s">
        <v>228</v>
      </c>
      <c r="V6" s="10"/>
      <c r="W6" s="10"/>
    </row>
    <row r="7" ht="57" spans="1:23">
      <c r="A7" s="43"/>
      <c r="B7" s="44"/>
      <c r="C7" s="10">
        <v>4679</v>
      </c>
      <c r="D7" s="327" t="s">
        <v>239</v>
      </c>
      <c r="E7" s="330" t="s">
        <v>245</v>
      </c>
      <c r="F7" s="10" t="s">
        <v>28</v>
      </c>
      <c r="G7" s="334" t="s">
        <v>283</v>
      </c>
      <c r="H7" s="335" t="s">
        <v>284</v>
      </c>
      <c r="I7" s="10" t="s">
        <v>285</v>
      </c>
      <c r="J7" s="334" t="s">
        <v>286</v>
      </c>
      <c r="K7" s="335" t="s">
        <v>287</v>
      </c>
      <c r="L7" s="10" t="s">
        <v>288</v>
      </c>
      <c r="M7" s="335" t="s">
        <v>289</v>
      </c>
      <c r="N7" s="10" t="s">
        <v>287</v>
      </c>
      <c r="O7" s="10" t="s">
        <v>288</v>
      </c>
      <c r="P7" s="10"/>
      <c r="Q7" s="10"/>
      <c r="R7" s="10"/>
      <c r="S7" s="10"/>
      <c r="T7" s="10"/>
      <c r="U7" s="10"/>
      <c r="V7" s="10"/>
      <c r="W7" s="10"/>
    </row>
    <row r="8" spans="1:23">
      <c r="A8" s="38"/>
      <c r="B8" s="38"/>
      <c r="C8" s="10"/>
      <c r="D8" s="23"/>
      <c r="E8" s="27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4"/>
      <c r="B9" s="42"/>
      <c r="C9" s="10"/>
      <c r="D9" s="23"/>
      <c r="E9" s="47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8"/>
      <c r="B10" s="42"/>
      <c r="C10" s="23"/>
      <c r="D10" s="47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4"/>
      <c r="B11" s="44"/>
      <c r="C11" s="23"/>
      <c r="D11" s="47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8"/>
      <c r="B12" s="38"/>
      <c r="C12" s="23"/>
      <c r="D12" s="47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4"/>
      <c r="B13" s="42"/>
      <c r="C13" s="23"/>
      <c r="D13" s="47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8"/>
      <c r="B14" s="42"/>
      <c r="C14" s="38"/>
      <c r="D14" s="38"/>
      <c r="E14" s="38"/>
      <c r="F14" s="3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4"/>
      <c r="B15" s="44"/>
      <c r="C15" s="44"/>
      <c r="D15" s="44"/>
      <c r="E15" s="44"/>
      <c r="F15" s="4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4" t="s">
        <v>247</v>
      </c>
      <c r="B17" s="15"/>
      <c r="C17" s="15"/>
      <c r="D17" s="15"/>
      <c r="E17" s="16"/>
      <c r="F17" s="17"/>
      <c r="G17" s="28"/>
      <c r="H17" s="33"/>
      <c r="I17" s="33"/>
      <c r="J17" s="14" t="s">
        <v>260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60.75" customHeight="1" spans="1:23">
      <c r="A18" s="18" t="s">
        <v>290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1">
      <c r="A19" t="s">
        <v>262</v>
      </c>
    </row>
  </sheetData>
  <mergeCells count="3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14:C15"/>
    <mergeCell ref="D2:D3"/>
    <mergeCell ref="D14:D15"/>
    <mergeCell ref="E2:E3"/>
    <mergeCell ref="E14:E15"/>
    <mergeCell ref="F2:F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292</v>
      </c>
      <c r="B2" s="30" t="s">
        <v>224</v>
      </c>
      <c r="C2" s="30" t="s">
        <v>225</v>
      </c>
      <c r="D2" s="30" t="s">
        <v>226</v>
      </c>
      <c r="E2" s="30" t="s">
        <v>227</v>
      </c>
      <c r="F2" s="30" t="s">
        <v>228</v>
      </c>
      <c r="G2" s="29" t="s">
        <v>293</v>
      </c>
      <c r="H2" s="29" t="s">
        <v>294</v>
      </c>
      <c r="I2" s="29" t="s">
        <v>295</v>
      </c>
      <c r="J2" s="29" t="s">
        <v>294</v>
      </c>
      <c r="K2" s="29" t="s">
        <v>296</v>
      </c>
      <c r="L2" s="29" t="s">
        <v>294</v>
      </c>
      <c r="M2" s="30" t="s">
        <v>270</v>
      </c>
      <c r="N2" s="30" t="s">
        <v>237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1" t="s">
        <v>292</v>
      </c>
      <c r="B4" s="32" t="s">
        <v>297</v>
      </c>
      <c r="C4" s="32" t="s">
        <v>271</v>
      </c>
      <c r="D4" s="32" t="s">
        <v>226</v>
      </c>
      <c r="E4" s="30" t="s">
        <v>227</v>
      </c>
      <c r="F4" s="30" t="s">
        <v>228</v>
      </c>
      <c r="G4" s="29" t="s">
        <v>293</v>
      </c>
      <c r="H4" s="29" t="s">
        <v>294</v>
      </c>
      <c r="I4" s="29" t="s">
        <v>295</v>
      </c>
      <c r="J4" s="29" t="s">
        <v>294</v>
      </c>
      <c r="K4" s="29" t="s">
        <v>296</v>
      </c>
      <c r="L4" s="29" t="s">
        <v>294</v>
      </c>
      <c r="M4" s="30" t="s">
        <v>270</v>
      </c>
      <c r="N4" s="30" t="s">
        <v>237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4" t="s">
        <v>298</v>
      </c>
      <c r="B11" s="15"/>
      <c r="C11" s="15"/>
      <c r="D11" s="16"/>
      <c r="E11" s="17"/>
      <c r="F11" s="33"/>
      <c r="G11" s="28"/>
      <c r="H11" s="33"/>
      <c r="I11" s="14" t="s">
        <v>299</v>
      </c>
      <c r="J11" s="15"/>
      <c r="K11" s="15"/>
      <c r="L11" s="15"/>
      <c r="M11" s="15"/>
      <c r="N11" s="22"/>
    </row>
    <row r="12" ht="68.25" customHeight="1" spans="1:14">
      <c r="A12" s="18" t="s">
        <v>300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">
      <c r="A13" t="s">
        <v>262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2024-08-29T14:15:59Z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8E7FDD8D4F1447ABB23DED0FB1F51947_12</vt:lpwstr>
  </property>
  <property fmtid="{D5CDD505-2E9C-101B-9397-08002B2CF9AE}" pid="3" name="KSOProductBuildVer">
    <vt:lpwstr>2052-12.1.0.17827</vt:lpwstr>
  </property>
</Properties>
</file>