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<sst xmlns="http://schemas.openxmlformats.org/spreadsheetml/2006/main" count="812" uniqueCount="342">
  <si>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</si>
  <si>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</si>
  <si>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</si>
  <si>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</si>
  <si>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</si>
  <si>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</si>
  <si>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</si>
  <si>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</si>
  <si>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</si>
  <si>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</si>
  <si>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</si>
  <si>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</si>
  <si>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</si>
  <si>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</si>
  <si>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</si>
  <si>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</si>
  <si>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</si>
  <si>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</si>
  <si>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</si>
  <si>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</si>
  <si>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</si>
  <si>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</si>
  <si>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</si>
  <si>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</si>
  <si>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</si>
  <si>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</si>
  <si>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</si>
  <si>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</si>
  <si>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</si>
  <si>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</si>
  <si>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</si>
  <si>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</si>
  <si>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</si>
  <si>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</si>
  <si>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</si>
  <si>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</si>
  <si>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</si>
  <si>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</si>
  <si>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</si>
  <si>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</si>
  <si>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</si>
  <si>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</si>
  <si>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</si>
  <si>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</si>
  <si>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</si>
  <si>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</si>
  <si>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</si>
  <si>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</si>
  <si>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</si>
  <si>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</si>
  <si>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</si>
  <si>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</si>
  <si>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</si>
  <si>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</si>
  <si>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联想定制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</si>
  <si>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</si>
  <si>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</si>
  <si>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</si>
  <si>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</si>
  <si>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</si>
  <si>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</si>
  <si>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</si>
  <si>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TAJJFM81969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</si>
  <si>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</si>
  <si>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</si>
  <si>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</si>
  <si>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</si>
  <si>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</si>
  <si>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</si>
  <si>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</si>
  <si>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</si>
  <si>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</si>
  <si>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</si>
  <si>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</si>
  <si>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</si>
  <si>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</si>
  <si>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</si>
  <si>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</si>
  <si>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</si>
  <si>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</si>
  <si>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</si>
  <si>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</si>
  <si>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</si>
  <si>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</si>
  <si>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</si>
  <si>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</si>
  <si>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</si>
  <si>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</si>
  <si>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</si>
  <si>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</si>
  <si>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</si>
  <si>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</si>
  <si>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</si>
  <si>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</si>
  <si>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</si>
  <si>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</si>
  <si>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</si>
  <si>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</si>
  <si>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</si>
  <si>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</si>
  <si>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</si>
  <si>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</si>
  <si>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</si>
  <si>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</si>
  <si>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</si>
  <si>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</si>
  <si>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</si>
  <si>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</si>
  <si>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</si>
  <si>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</si>
  <si>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</si>
  <si>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</si>
  <si>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</si>
  <si>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</si>
  <si>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</si>
  <si>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</si>
  <si>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5XL</t>
  </si>
  <si>
    <t>6XL</t>
  </si>
  <si>
    <t>未裁齐原因</t>
  </si>
  <si>
    <t>藏青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</si>
  <si>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</si>
  <si>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藏蓝色XL号2件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</si>
  <si>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</si>
  <si>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</si>
  <si>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</si>
  <si>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</si>
  <si>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</si>
  <si>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1、面筒偏紧欠平服，拉肩左右长短</t>
  </si>
  <si>
    <t>2.上袖不圆顺，下脚叉有长短</t>
  </si>
  <si>
    <t>3.烫工不良，肩位没有烫平服</t>
  </si>
  <si>
    <t>4.袖口封咀线头未清理干净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</si>
  <si>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</si>
  <si>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</si>
  <si>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</si>
  <si>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</si>
  <si>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</si>
  <si>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</si>
  <si>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</si>
  <si>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</si>
  <si>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</si>
  <si>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</si>
  <si>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</si>
  <si>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</si>
  <si>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</si>
  <si>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</si>
  <si>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</si>
  <si>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</si>
  <si>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</si>
  <si>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</si>
  <si>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</si>
  <si>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XXXXL</t>
  </si>
  <si>
    <t>藏蓝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</si>
  <si>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</si>
  <si>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</si>
  <si>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</si>
  <si>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</si>
  <si>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</si>
  <si>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</si>
  <si>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</si>
  <si>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</si>
  <si>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</si>
  <si>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XL 洗前</t>
  </si>
  <si>
    <t>后中长</t>
  </si>
  <si>
    <t>-1</t>
  </si>
  <si>
    <t>-0.5</t>
  </si>
  <si>
    <t>-1.5</t>
  </si>
  <si>
    <t>胸围</t>
  </si>
  <si>
    <t>110</t>
  </si>
  <si>
    <t>+2</t>
  </si>
  <si>
    <t>+1.5</t>
  </si>
  <si>
    <t>+3</t>
  </si>
  <si>
    <t>摆围</t>
  </si>
  <si>
    <t>108</t>
  </si>
  <si>
    <t>+1</t>
  </si>
  <si>
    <t>肩宽</t>
  </si>
  <si>
    <t>+0.5</t>
  </si>
  <si>
    <t>+1.8</t>
  </si>
  <si>
    <t>袖长</t>
  </si>
  <si>
    <t>袖肥/2</t>
  </si>
  <si>
    <t>+0.6</t>
  </si>
  <si>
    <t>+0</t>
  </si>
  <si>
    <t>袖口围/2</t>
  </si>
  <si>
    <t>+0.3</t>
  </si>
  <si>
    <t>下领围</t>
  </si>
  <si>
    <t>门禁长</t>
  </si>
  <si>
    <t>门禁宽</t>
  </si>
  <si>
    <t>扁机宽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</si>
  <si>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</si>
  <si>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</si>
  <si>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</si>
  <si>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</si>
  <si>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</si>
  <si>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</si>
  <si>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</si>
  <si>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</si>
  <si>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</si>
  <si>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</si>
  <si>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</si>
  <si>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</si>
  <si>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</si>
  <si>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</si>
  <si>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1.领嘴不圆顺，领骨位有长短</t>
  </si>
  <si>
    <t>2.筒边线不顺直</t>
  </si>
  <si>
    <t>3.袖口坎线不顺直</t>
  </si>
  <si>
    <t>4.上袖不园顺</t>
  </si>
  <si>
    <t>【整改的严重缺陷及整改复核时间】</t>
  </si>
  <si>
    <t>以上问题车间已整改</t>
  </si>
  <si>
    <t>唐元辉</t>
  </si>
  <si>
    <t>样品规格  SAMPLE SPEC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</si>
  <si>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</si>
  <si>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±1</t>
  </si>
  <si>
    <t>±0.5</t>
  </si>
  <si>
    <t>±0.3</t>
  </si>
  <si>
    <t>TOREAD-QC尾期检验报告书</t>
  </si>
  <si>
    <t>期货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</si>
  <si>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</si>
  <si>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</si>
  <si>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</si>
  <si>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</si>
  <si>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</si>
  <si>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</si>
  <si>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</si>
  <si>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</si>
  <si>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</si>
  <si>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</si>
  <si>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</si>
  <si>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</si>
  <si>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</si>
  <si>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</si>
  <si>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</si>
  <si>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</si>
  <si>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</si>
  <si>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</si>
  <si>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</si>
  <si>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</si>
  <si>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</si>
  <si>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</si>
  <si>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</si>
  <si>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</si>
  <si>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</si>
  <si>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</si>
  <si>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</si>
  <si>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</si>
  <si>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</si>
  <si>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</si>
  <si>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</si>
  <si>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</si>
  <si>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</si>
  <si>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</si>
  <si>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</si>
  <si>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</si>
  <si>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1.领咀压线有大小欠圆顺</t>
  </si>
  <si>
    <t>2.封筒起窝，欠平服</t>
  </si>
  <si>
    <t>3.线头较多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</si>
  <si>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</si>
  <si>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</si>
  <si>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</si>
  <si>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</si>
  <si>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</si>
  <si>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</si>
  <si>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</si>
  <si>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</si>
  <si>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</si>
  <si>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</si>
  <si>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</si>
  <si>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腰围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</si>
  <si>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</si>
  <si>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</si>
  <si>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</si>
  <si>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</si>
  <si>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</si>
  <si>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</si>
  <si>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</si>
  <si>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</si>
  <si>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</si>
  <si>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</si>
  <si>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</si>
  <si>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</si>
  <si>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</si>
  <si>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</si>
  <si>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</si>
  <si>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</si>
  <si>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R2406281375</t>
  </si>
  <si>
    <t>FK07610棉弹珠地布</t>
  </si>
  <si>
    <t>TAJJFM81969/82969</t>
  </si>
  <si>
    <t>新颜</t>
  </si>
  <si>
    <t>YES</t>
  </si>
  <si>
    <t>制表时间：2024/7/21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</si>
  <si>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</si>
  <si>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</si>
  <si>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</si>
  <si>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</si>
  <si>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</si>
  <si>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</si>
  <si>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</si>
  <si>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</si>
  <si>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</si>
  <si>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</si>
  <si>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制表时间：2024/7/23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</si>
  <si>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</si>
  <si>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</si>
  <si>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</si>
  <si>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</si>
  <si>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</si>
  <si>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</si>
  <si>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</si>
  <si>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</si>
  <si>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</si>
  <si>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</si>
  <si>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</si>
  <si>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</si>
  <si>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</si>
  <si>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</si>
  <si>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</si>
  <si>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</si>
  <si>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</si>
  <si>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</si>
  <si>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</si>
  <si>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</si>
  <si>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</si>
  <si>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</si>
  <si>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</si>
  <si>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</si>
  <si>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</si>
  <si>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</si>
  <si>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</si>
  <si>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</si>
  <si>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</si>
  <si>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</si>
  <si>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</si>
  <si>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</si>
  <si>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</si>
  <si>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</si>
  <si>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印花</t>
  </si>
  <si>
    <t>无脱落开裂</t>
  </si>
  <si>
    <t>制表时间：2024/7/25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</si>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</sst>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4"/>
      <color indexed="8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sz val="10"/>
      <color indexed="8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0"/>
      <name val="仿宋_GB2312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  <font>
      <b/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10" borderId="77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78" applyNumberFormat="0" applyFill="0" applyAlignment="0" applyProtection="0">
      <alignment vertical="center"/>
    </xf>
    <xf numFmtId="0" fontId="61" fillId="0" borderId="78" applyNumberFormat="0" applyFill="0" applyAlignment="0" applyProtection="0">
      <alignment vertical="center"/>
    </xf>
    <xf numFmtId="0" fontId="62" fillId="0" borderId="79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1" borderId="80" applyNumberFormat="0" applyAlignment="0" applyProtection="0">
      <alignment vertical="center"/>
    </xf>
    <xf numFmtId="0" fontId="64" fillId="12" borderId="81" applyNumberFormat="0" applyAlignment="0" applyProtection="0">
      <alignment vertical="center"/>
    </xf>
    <xf numFmtId="0" fontId="65" fillId="12" borderId="80" applyNumberFormat="0" applyAlignment="0" applyProtection="0">
      <alignment vertical="center"/>
    </xf>
    <xf numFmtId="0" fontId="66" fillId="13" borderId="82" applyNumberFormat="0" applyAlignment="0" applyProtection="0">
      <alignment vertical="center"/>
    </xf>
    <xf numFmtId="0" fontId="67" fillId="0" borderId="83" applyNumberFormat="0" applyFill="0" applyAlignment="0" applyProtection="0">
      <alignment vertical="center"/>
    </xf>
    <xf numFmtId="0" fontId="68" fillId="0" borderId="84" applyNumberFormat="0" applyFill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9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74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4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8" fillId="3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4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left" vertical="center"/>
    </xf>
    <xf numFmtId="9" fontId="0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/>
    </xf>
    <xf numFmtId="177" fontId="8" fillId="0" borderId="2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4" fillId="0" borderId="0" xfId="53" applyFont="1" applyFill="1" applyAlignment="1"/>
    <xf numFmtId="0" fontId="9" fillId="0" borderId="0" xfId="53" applyFont="1" applyFill="1" applyAlignment="1"/>
    <xf numFmtId="49" fontId="14" fillId="0" borderId="0" xfId="53" applyNumberFormat="1" applyFont="1" applyFill="1" applyAlignment="1"/>
    <xf numFmtId="49" fontId="14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5" fillId="0" borderId="9" xfId="53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center" vertical="center"/>
    </xf>
    <xf numFmtId="0" fontId="14" fillId="0" borderId="10" xfId="53" applyFont="1" applyFill="1" applyBorder="1" applyAlignment="1">
      <alignment horizontal="center" vertical="center"/>
    </xf>
    <xf numFmtId="0" fontId="9" fillId="0" borderId="10" xfId="53" applyFont="1" applyFill="1" applyBorder="1" applyAlignment="1">
      <alignment horizontal="center" vertical="center"/>
    </xf>
    <xf numFmtId="0" fontId="16" fillId="0" borderId="11" xfId="52" applyFont="1" applyFill="1" applyBorder="1" applyAlignment="1">
      <alignment horizontal="left" vertical="center"/>
    </xf>
    <xf numFmtId="0" fontId="16" fillId="0" borderId="12" xfId="52" applyFont="1" applyFill="1" applyBorder="1" applyAlignment="1">
      <alignment horizontal="center" vertical="center"/>
    </xf>
    <xf numFmtId="0" fontId="16" fillId="0" borderId="13" xfId="52" applyFont="1" applyFill="1" applyBorder="1" applyAlignment="1">
      <alignment horizontal="center" vertical="center"/>
    </xf>
    <xf numFmtId="0" fontId="16" fillId="0" borderId="14" xfId="52" applyFont="1" applyFill="1" applyBorder="1" applyAlignment="1">
      <alignment vertical="center"/>
    </xf>
    <xf numFmtId="0" fontId="17" fillId="0" borderId="15" xfId="53" applyFont="1" applyFill="1" applyBorder="1" applyAlignment="1" applyProtection="1">
      <alignment horizontal="center" vertical="center"/>
    </xf>
    <xf numFmtId="0" fontId="17" fillId="0" borderId="7" xfId="53" applyFont="1" applyFill="1" applyBorder="1" applyAlignment="1" applyProtection="1">
      <alignment horizontal="center" vertical="center"/>
    </xf>
    <xf numFmtId="0" fontId="18" fillId="0" borderId="2" xfId="53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 vertical="center"/>
    </xf>
    <xf numFmtId="0" fontId="20" fillId="0" borderId="7" xfId="55" applyFont="1" applyFill="1" applyBorder="1" applyAlignment="1">
      <alignment horizontal="center"/>
    </xf>
    <xf numFmtId="0" fontId="20" fillId="0" borderId="2" xfId="55" applyFont="1" applyFill="1" applyBorder="1" applyAlignment="1">
      <alignment horizontal="center"/>
    </xf>
    <xf numFmtId="0" fontId="20" fillId="0" borderId="4" xfId="55" applyFont="1" applyFill="1" applyBorder="1" applyAlignment="1">
      <alignment horizontal="center"/>
    </xf>
    <xf numFmtId="178" fontId="21" fillId="0" borderId="2" xfId="55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49" fontId="20" fillId="0" borderId="4" xfId="6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2" fillId="0" borderId="16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17" xfId="0" applyNumberFormat="1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51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19" fillId="0" borderId="0" xfId="53" applyFont="1" applyFill="1" applyAlignment="1"/>
    <xf numFmtId="49" fontId="14" fillId="0" borderId="10" xfId="53" applyNumberFormat="1" applyFont="1" applyFill="1" applyBorder="1" applyAlignment="1">
      <alignment horizontal="center" vertical="center"/>
    </xf>
    <xf numFmtId="0" fontId="25" fillId="0" borderId="14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4" fillId="0" borderId="14" xfId="53" applyFont="1" applyFill="1" applyBorder="1" applyAlignment="1">
      <alignment horizontal="center"/>
    </xf>
    <xf numFmtId="0" fontId="16" fillId="0" borderId="14" xfId="52" applyFont="1" applyFill="1" applyBorder="1" applyAlignment="1">
      <alignment horizontal="left" vertical="center"/>
    </xf>
    <xf numFmtId="0" fontId="14" fillId="0" borderId="14" xfId="52" applyFont="1" applyFill="1" applyBorder="1" applyAlignment="1">
      <alignment horizontal="center" vertical="center"/>
    </xf>
    <xf numFmtId="49" fontId="14" fillId="0" borderId="14" xfId="52" applyNumberFormat="1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center"/>
    </xf>
    <xf numFmtId="0" fontId="18" fillId="0" borderId="2" xfId="53" applyFont="1" applyFill="1" applyBorder="1" applyAlignment="1" applyProtection="1">
      <alignment horizontal="center" vertical="center"/>
    </xf>
    <xf numFmtId="49" fontId="18" fillId="0" borderId="2" xfId="53" applyNumberFormat="1" applyFont="1" applyFill="1" applyBorder="1" applyAlignment="1" applyProtection="1">
      <alignment horizontal="center" vertical="center"/>
    </xf>
    <xf numFmtId="0" fontId="20" fillId="3" borderId="2" xfId="55" applyFont="1" applyFill="1" applyBorder="1" applyAlignment="1">
      <alignment horizontal="center"/>
    </xf>
    <xf numFmtId="49" fontId="26" fillId="0" borderId="2" xfId="51" applyNumberFormat="1" applyFont="1" applyFill="1" applyBorder="1" applyAlignment="1">
      <alignment horizontal="center" vertical="center"/>
    </xf>
    <xf numFmtId="0" fontId="14" fillId="0" borderId="5" xfId="53" applyFont="1" applyFill="1" applyBorder="1" applyAlignment="1">
      <alignment horizontal="center"/>
    </xf>
    <xf numFmtId="49" fontId="27" fillId="0" borderId="2" xfId="0" applyNumberFormat="1" applyFont="1" applyFill="1" applyBorder="1" applyAlignment="1">
      <alignment horizontal="center" vertical="center"/>
    </xf>
    <xf numFmtId="178" fontId="21" fillId="3" borderId="2" xfId="55" applyNumberFormat="1" applyFont="1" applyFill="1" applyBorder="1" applyAlignment="1">
      <alignment horizontal="center"/>
    </xf>
    <xf numFmtId="0" fontId="28" fillId="0" borderId="4" xfId="49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0" fontId="28" fillId="0" borderId="2" xfId="49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/>
    </xf>
    <xf numFmtId="0" fontId="14" fillId="0" borderId="2" xfId="53" applyFont="1" applyFill="1" applyBorder="1" applyAlignment="1"/>
    <xf numFmtId="178" fontId="2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/>
    </xf>
    <xf numFmtId="49" fontId="24" fillId="0" borderId="19" xfId="54" applyNumberFormat="1" applyFont="1" applyFill="1" applyBorder="1" applyAlignment="1">
      <alignment horizontal="center" vertical="center"/>
    </xf>
    <xf numFmtId="0" fontId="14" fillId="0" borderId="20" xfId="53" applyFont="1" applyFill="1" applyBorder="1" applyAlignment="1">
      <alignment horizontal="center"/>
    </xf>
    <xf numFmtId="49" fontId="14" fillId="0" borderId="21" xfId="53" applyNumberFormat="1" applyFont="1" applyFill="1" applyBorder="1" applyAlignment="1">
      <alignment horizontal="center"/>
    </xf>
    <xf numFmtId="49" fontId="24" fillId="0" borderId="21" xfId="54" applyNumberFormat="1" applyFont="1" applyFill="1" applyBorder="1" applyAlignment="1">
      <alignment horizontal="center" vertical="center"/>
    </xf>
    <xf numFmtId="0" fontId="14" fillId="0" borderId="0" xfId="53" applyFont="1" applyFill="1" applyAlignment="1">
      <alignment horizontal="center"/>
    </xf>
    <xf numFmtId="49" fontId="14" fillId="0" borderId="0" xfId="53" applyNumberFormat="1" applyFont="1" applyFill="1" applyAlignment="1">
      <alignment horizontal="center"/>
    </xf>
    <xf numFmtId="49" fontId="24" fillId="0" borderId="0" xfId="54" applyNumberFormat="1" applyFont="1" applyFill="1" applyAlignment="1">
      <alignment horizontal="center" vertical="center"/>
    </xf>
    <xf numFmtId="179" fontId="22" fillId="0" borderId="0" xfId="0" applyNumberFormat="1" applyFont="1" applyFill="1" applyBorder="1" applyAlignment="1">
      <alignment horizontal="center" vertical="center"/>
    </xf>
    <xf numFmtId="0" fontId="18" fillId="0" borderId="0" xfId="53" applyFont="1" applyFill="1" applyAlignment="1"/>
    <xf numFmtId="14" fontId="18" fillId="0" borderId="0" xfId="53" applyNumberFormat="1" applyFont="1" applyFill="1" applyAlignment="1">
      <alignment horizontal="left"/>
    </xf>
    <xf numFmtId="49" fontId="18" fillId="0" borderId="0" xfId="53" applyNumberFormat="1" applyFont="1" applyFill="1" applyAlignment="1"/>
    <xf numFmtId="49" fontId="0" fillId="0" borderId="22" xfId="0" applyNumberFormat="1" applyFont="1" applyFill="1" applyBorder="1" applyAlignment="1">
      <alignment horizontal="left" vertical="center"/>
    </xf>
    <xf numFmtId="49" fontId="0" fillId="0" borderId="23" xfId="0" applyNumberFormat="1" applyFont="1" applyFill="1" applyBorder="1" applyAlignment="1">
      <alignment horizontal="left" vertical="center"/>
    </xf>
    <xf numFmtId="49" fontId="27" fillId="0" borderId="24" xfId="0" applyNumberFormat="1" applyFont="1" applyFill="1" applyBorder="1" applyAlignment="1">
      <alignment horizontal="center" vertical="center"/>
    </xf>
    <xf numFmtId="49" fontId="30" fillId="0" borderId="24" xfId="54" applyNumberFormat="1" applyFont="1" applyFill="1" applyBorder="1" applyAlignment="1">
      <alignment horizontal="center" vertical="center"/>
    </xf>
    <xf numFmtId="49" fontId="24" fillId="0" borderId="24" xfId="54" applyNumberFormat="1" applyFont="1" applyFill="1" applyBorder="1" applyAlignment="1">
      <alignment horizontal="center" vertical="center"/>
    </xf>
    <xf numFmtId="49" fontId="24" fillId="0" borderId="25" xfId="54" applyNumberFormat="1" applyFont="1" applyFill="1" applyBorder="1" applyAlignment="1">
      <alignment horizontal="center" vertical="center"/>
    </xf>
    <xf numFmtId="49" fontId="24" fillId="0" borderId="26" xfId="54" applyNumberFormat="1" applyFont="1" applyFill="1" applyBorder="1" applyAlignment="1">
      <alignment horizontal="center" vertical="center"/>
    </xf>
    <xf numFmtId="49" fontId="24" fillId="0" borderId="0" xfId="54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9" fillId="0" borderId="0" xfId="52" applyFill="1" applyAlignment="1">
      <alignment horizontal="left" vertical="center"/>
    </xf>
    <xf numFmtId="0" fontId="31" fillId="0" borderId="27" xfId="52" applyFont="1" applyBorder="1" applyAlignment="1">
      <alignment horizontal="center" vertical="top"/>
    </xf>
    <xf numFmtId="0" fontId="32" fillId="0" borderId="28" xfId="52" applyFont="1" applyFill="1" applyBorder="1" applyAlignment="1">
      <alignment horizontal="left" vertical="center"/>
    </xf>
    <xf numFmtId="0" fontId="33" fillId="0" borderId="29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center" vertical="center"/>
    </xf>
    <xf numFmtId="0" fontId="19" fillId="0" borderId="29" xfId="52" applyFont="1" applyFill="1" applyBorder="1" applyAlignment="1">
      <alignment vertical="center" wrapText="1"/>
    </xf>
    <xf numFmtId="0" fontId="32" fillId="0" borderId="29" xfId="52" applyFont="1" applyFill="1" applyBorder="1" applyAlignment="1">
      <alignment vertical="center"/>
    </xf>
    <xf numFmtId="0" fontId="33" fillId="0" borderId="30" xfId="52" applyFont="1" applyBorder="1" applyAlignment="1">
      <alignment horizontal="left" vertical="center"/>
    </xf>
    <xf numFmtId="0" fontId="33" fillId="0" borderId="31" xfId="52" applyFont="1" applyBorder="1" applyAlignment="1">
      <alignment horizontal="left" vertical="center"/>
    </xf>
    <xf numFmtId="0" fontId="32" fillId="0" borderId="32" xfId="52" applyFont="1" applyFill="1" applyBorder="1" applyAlignment="1">
      <alignment vertical="center"/>
    </xf>
    <xf numFmtId="0" fontId="33" fillId="0" borderId="30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vertical="center"/>
    </xf>
    <xf numFmtId="58" fontId="19" fillId="0" borderId="30" xfId="52" applyNumberFormat="1" applyFont="1" applyFill="1" applyBorder="1" applyAlignment="1">
      <alignment horizontal="center" vertical="center"/>
    </xf>
    <xf numFmtId="0" fontId="19" fillId="0" borderId="30" xfId="52" applyFont="1" applyFill="1" applyBorder="1" applyAlignment="1">
      <alignment horizontal="center" vertical="center"/>
    </xf>
    <xf numFmtId="0" fontId="32" fillId="0" borderId="30" xfId="52" applyFont="1" applyFill="1" applyBorder="1" applyAlignment="1">
      <alignment horizontal="center" vertical="center"/>
    </xf>
    <xf numFmtId="0" fontId="32" fillId="0" borderId="32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32" fillId="0" borderId="33" xfId="52" applyFont="1" applyFill="1" applyBorder="1" applyAlignment="1">
      <alignment vertical="center"/>
    </xf>
    <xf numFmtId="0" fontId="33" fillId="0" borderId="21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vertical="center"/>
    </xf>
    <xf numFmtId="0" fontId="19" fillId="0" borderId="21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vertical="center"/>
    </xf>
    <xf numFmtId="0" fontId="19" fillId="0" borderId="0" xfId="52" applyFont="1" applyFill="1" applyBorder="1" applyAlignment="1">
      <alignment vertical="center"/>
    </xf>
    <xf numFmtId="0" fontId="19" fillId="0" borderId="0" xfId="52" applyFont="1" applyFill="1" applyAlignment="1">
      <alignment horizontal="left" vertical="center"/>
    </xf>
    <xf numFmtId="0" fontId="32" fillId="0" borderId="28" xfId="52" applyFont="1" applyFill="1" applyBorder="1" applyAlignment="1">
      <alignment vertical="center"/>
    </xf>
    <xf numFmtId="0" fontId="32" fillId="0" borderId="34" xfId="52" applyFont="1" applyFill="1" applyBorder="1" applyAlignment="1">
      <alignment horizontal="left" vertical="center"/>
    </xf>
    <xf numFmtId="0" fontId="32" fillId="0" borderId="35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vertical="center"/>
    </xf>
    <xf numFmtId="0" fontId="19" fillId="0" borderId="36" xfId="52" applyFont="1" applyFill="1" applyBorder="1" applyAlignment="1">
      <alignment horizontal="center" vertical="center"/>
    </xf>
    <xf numFmtId="0" fontId="19" fillId="0" borderId="37" xfId="52" applyFont="1" applyFill="1" applyBorder="1" applyAlignment="1">
      <alignment horizontal="center" vertical="center"/>
    </xf>
    <xf numFmtId="0" fontId="34" fillId="0" borderId="38" xfId="52" applyFont="1" applyFill="1" applyBorder="1" applyAlignment="1">
      <alignment horizontal="left" vertical="center"/>
    </xf>
    <xf numFmtId="0" fontId="34" fillId="0" borderId="37" xfId="52" applyFont="1" applyFill="1" applyBorder="1" applyAlignment="1">
      <alignment horizontal="left" vertical="center"/>
    </xf>
    <xf numFmtId="0" fontId="19" fillId="0" borderId="21" xfId="52" applyFont="1" applyFill="1" applyBorder="1" applyAlignment="1">
      <alignment vertical="center"/>
    </xf>
    <xf numFmtId="0" fontId="19" fillId="0" borderId="0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 wrapText="1"/>
    </xf>
    <xf numFmtId="0" fontId="19" fillId="0" borderId="30" xfId="52" applyFont="1" applyFill="1" applyBorder="1" applyAlignment="1">
      <alignment horizontal="left" vertical="center" wrapText="1"/>
    </xf>
    <xf numFmtId="0" fontId="32" fillId="0" borderId="33" xfId="52" applyFont="1" applyFill="1" applyBorder="1" applyAlignment="1">
      <alignment horizontal="left" vertical="center"/>
    </xf>
    <xf numFmtId="0" fontId="9" fillId="0" borderId="21" xfId="52" applyFill="1" applyBorder="1" applyAlignment="1">
      <alignment horizontal="center" vertical="center"/>
    </xf>
    <xf numFmtId="0" fontId="32" fillId="0" borderId="39" xfId="52" applyFont="1" applyFill="1" applyBorder="1" applyAlignment="1">
      <alignment horizontal="center" vertical="center"/>
    </xf>
    <xf numFmtId="0" fontId="32" fillId="0" borderId="40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right" vertical="center"/>
    </xf>
    <xf numFmtId="0" fontId="19" fillId="0" borderId="37" xfId="52" applyFont="1" applyFill="1" applyBorder="1" applyAlignment="1">
      <alignment horizontal="right" vertical="center"/>
    </xf>
    <xf numFmtId="0" fontId="34" fillId="0" borderId="28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horizontal="left" vertical="center"/>
    </xf>
    <xf numFmtId="0" fontId="32" fillId="0" borderId="36" xfId="52" applyFont="1" applyFill="1" applyBorder="1" applyAlignment="1">
      <alignment horizontal="left" vertical="center"/>
    </xf>
    <xf numFmtId="0" fontId="32" fillId="0" borderId="41" xfId="52" applyFont="1" applyFill="1" applyBorder="1" applyAlignment="1">
      <alignment horizontal="left" vertical="center"/>
    </xf>
    <xf numFmtId="0" fontId="19" fillId="0" borderId="21" xfId="52" applyFont="1" applyFill="1" applyBorder="1" applyAlignment="1">
      <alignment horizontal="center" vertical="center"/>
    </xf>
    <xf numFmtId="58" fontId="19" fillId="0" borderId="21" xfId="52" applyNumberFormat="1" applyFont="1" applyFill="1" applyBorder="1" applyAlignment="1">
      <alignment horizontal="center" vertical="center"/>
    </xf>
    <xf numFmtId="0" fontId="32" fillId="0" borderId="21" xfId="52" applyFont="1" applyFill="1" applyBorder="1" applyAlignment="1">
      <alignment horizontal="center" vertical="center"/>
    </xf>
    <xf numFmtId="0" fontId="19" fillId="0" borderId="29" xfId="52" applyFont="1" applyFill="1" applyBorder="1" applyAlignment="1">
      <alignment horizontal="center" vertical="center"/>
    </xf>
    <xf numFmtId="0" fontId="19" fillId="0" borderId="42" xfId="52" applyFont="1" applyFill="1" applyBorder="1" applyAlignment="1">
      <alignment horizontal="center" vertical="center"/>
    </xf>
    <xf numFmtId="0" fontId="32" fillId="0" borderId="31" xfId="52" applyFont="1" applyFill="1" applyBorder="1" applyAlignment="1">
      <alignment horizontal="center" vertical="center"/>
    </xf>
    <xf numFmtId="0" fontId="19" fillId="0" borderId="31" xfId="52" applyFont="1" applyFill="1" applyBorder="1" applyAlignment="1">
      <alignment horizontal="left" vertical="center"/>
    </xf>
    <xf numFmtId="0" fontId="19" fillId="0" borderId="2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2" fillId="0" borderId="43" xfId="52" applyFont="1" applyFill="1" applyBorder="1" applyAlignment="1">
      <alignment horizontal="left" vertical="center"/>
    </xf>
    <xf numFmtId="0" fontId="19" fillId="0" borderId="44" xfId="52" applyFont="1" applyFill="1" applyBorder="1" applyAlignment="1">
      <alignment horizontal="center" vertical="center"/>
    </xf>
    <xf numFmtId="0" fontId="34" fillId="0" borderId="44" xfId="52" applyFont="1" applyFill="1" applyBorder="1" applyAlignment="1">
      <alignment horizontal="left" vertical="center"/>
    </xf>
    <xf numFmtId="0" fontId="32" fillId="0" borderId="42" xfId="52" applyFont="1" applyFill="1" applyBorder="1" applyAlignment="1">
      <alignment horizontal="left" vertical="center"/>
    </xf>
    <xf numFmtId="0" fontId="32" fillId="0" borderId="31" xfId="52" applyFont="1" applyFill="1" applyBorder="1" applyAlignment="1">
      <alignment horizontal="left" vertical="center"/>
    </xf>
    <xf numFmtId="0" fontId="19" fillId="0" borderId="44" xfId="52" applyFont="1" applyFill="1" applyBorder="1" applyAlignment="1">
      <alignment horizontal="left" vertical="center"/>
    </xf>
    <xf numFmtId="0" fontId="19" fillId="0" borderId="31" xfId="52" applyFont="1" applyFill="1" applyBorder="1" applyAlignment="1">
      <alignment horizontal="left" vertical="center" wrapText="1"/>
    </xf>
    <xf numFmtId="0" fontId="9" fillId="0" borderId="26" xfId="52" applyFill="1" applyBorder="1" applyAlignment="1">
      <alignment horizontal="center" vertical="center"/>
    </xf>
    <xf numFmtId="0" fontId="32" fillId="0" borderId="43" xfId="52" applyFont="1" applyFill="1" applyBorder="1" applyAlignment="1">
      <alignment horizontal="center" vertical="center"/>
    </xf>
    <xf numFmtId="0" fontId="19" fillId="0" borderId="41" xfId="52" applyFont="1" applyFill="1" applyBorder="1" applyAlignment="1">
      <alignment horizontal="left" vertical="center"/>
    </xf>
    <xf numFmtId="0" fontId="19" fillId="0" borderId="31" xfId="52" applyFont="1" applyFill="1" applyBorder="1" applyAlignment="1">
      <alignment horizontal="center" vertical="center"/>
    </xf>
    <xf numFmtId="0" fontId="19" fillId="0" borderId="31" xfId="52" applyFont="1" applyFill="1" applyBorder="1" applyAlignment="1">
      <alignment horizontal="center" vertical="center" wrapText="1"/>
    </xf>
    <xf numFmtId="0" fontId="9" fillId="0" borderId="44" xfId="52" applyFont="1" applyFill="1" applyBorder="1" applyAlignment="1">
      <alignment horizontal="center" vertical="center"/>
    </xf>
    <xf numFmtId="0" fontId="35" fillId="0" borderId="44" xfId="52" applyFont="1" applyFill="1" applyBorder="1" applyAlignment="1">
      <alignment horizontal="center" vertical="center"/>
    </xf>
    <xf numFmtId="0" fontId="19" fillId="0" borderId="41" xfId="52" applyFont="1" applyFill="1" applyBorder="1" applyAlignment="1">
      <alignment horizontal="right" vertical="center"/>
    </xf>
    <xf numFmtId="0" fontId="19" fillId="0" borderId="45" xfId="52" applyFont="1" applyFill="1" applyBorder="1" applyAlignment="1">
      <alignment horizontal="center" vertical="center"/>
    </xf>
    <xf numFmtId="0" fontId="34" fillId="0" borderId="42" xfId="52" applyFont="1" applyFill="1" applyBorder="1" applyAlignment="1">
      <alignment horizontal="left" vertical="center"/>
    </xf>
    <xf numFmtId="0" fontId="19" fillId="0" borderId="26" xfId="52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15" fillId="0" borderId="0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0" fontId="9" fillId="0" borderId="0" xfId="53" applyFont="1" applyFill="1" applyBorder="1" applyAlignment="1">
      <alignment horizontal="center" vertical="center"/>
    </xf>
    <xf numFmtId="0" fontId="36" fillId="0" borderId="2" xfId="52" applyFont="1" applyFill="1" applyBorder="1" applyAlignment="1">
      <alignment horizontal="left" vertical="center"/>
    </xf>
    <xf numFmtId="0" fontId="36" fillId="0" borderId="2" xfId="52" applyFont="1" applyFill="1" applyBorder="1" applyAlignment="1">
      <alignment horizontal="center" vertical="center"/>
    </xf>
    <xf numFmtId="0" fontId="33" fillId="0" borderId="2" xfId="52" applyFont="1" applyFill="1" applyBorder="1" applyAlignment="1">
      <alignment horizontal="center" vertical="center"/>
    </xf>
    <xf numFmtId="0" fontId="36" fillId="0" borderId="2" xfId="52" applyFont="1" applyFill="1" applyBorder="1" applyAlignment="1">
      <alignment vertical="center"/>
    </xf>
    <xf numFmtId="0" fontId="25" fillId="0" borderId="2" xfId="52" applyFont="1" applyFill="1" applyBorder="1" applyAlignment="1">
      <alignment horizontal="center" vertical="center"/>
    </xf>
    <xf numFmtId="0" fontId="14" fillId="0" borderId="2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39" fillId="0" borderId="2" xfId="59" applyFont="1" applyFill="1" applyBorder="1" applyAlignment="1">
      <alignment horizontal="center"/>
    </xf>
    <xf numFmtId="0" fontId="40" fillId="0" borderId="2" xfId="0" applyNumberFormat="1" applyFont="1" applyFill="1" applyBorder="1" applyAlignment="1">
      <alignment horizontal="center" vertical="center"/>
    </xf>
    <xf numFmtId="0" fontId="41" fillId="0" borderId="2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6" fillId="0" borderId="2" xfId="52" applyFont="1" applyFill="1" applyBorder="1" applyAlignment="1">
      <alignment horizontal="left" vertical="center"/>
    </xf>
    <xf numFmtId="0" fontId="14" fillId="0" borderId="2" xfId="52" applyFont="1" applyFill="1" applyBorder="1" applyAlignment="1">
      <alignment horizontal="center" vertical="center"/>
    </xf>
    <xf numFmtId="49" fontId="40" fillId="0" borderId="2" xfId="51" applyNumberFormat="1" applyFont="1" applyFill="1" applyBorder="1" applyAlignment="1">
      <alignment horizontal="center" vertical="center"/>
    </xf>
    <xf numFmtId="49" fontId="24" fillId="5" borderId="2" xfId="54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178" fontId="40" fillId="0" borderId="2" xfId="0" applyNumberFormat="1" applyFont="1" applyFill="1" applyBorder="1" applyAlignment="1">
      <alignment horizontal="center" vertical="center"/>
    </xf>
    <xf numFmtId="49" fontId="14" fillId="5" borderId="2" xfId="53" applyNumberFormat="1" applyFont="1" applyFill="1" applyBorder="1" applyAlignment="1">
      <alignment horizontal="center"/>
    </xf>
    <xf numFmtId="14" fontId="18" fillId="0" borderId="0" xfId="53" applyNumberFormat="1" applyFont="1" applyFill="1" applyAlignment="1"/>
    <xf numFmtId="0" fontId="14" fillId="0" borderId="0" xfId="53" applyFont="1" applyFill="1" applyAlignment="1">
      <alignment horizontal="right"/>
    </xf>
    <xf numFmtId="0" fontId="9" fillId="0" borderId="0" xfId="52" applyFont="1" applyAlignment="1">
      <alignment horizontal="left" vertical="center"/>
    </xf>
    <xf numFmtId="0" fontId="35" fillId="0" borderId="46" xfId="52" applyFont="1" applyBorder="1" applyAlignment="1">
      <alignment horizontal="left" vertical="center"/>
    </xf>
    <xf numFmtId="0" fontId="33" fillId="0" borderId="47" xfId="52" applyFont="1" applyBorder="1" applyAlignment="1">
      <alignment horizontal="center" vertical="center"/>
    </xf>
    <xf numFmtId="0" fontId="35" fillId="0" borderId="47" xfId="52" applyFont="1" applyBorder="1" applyAlignment="1">
      <alignment horizontal="center" vertical="center"/>
    </xf>
    <xf numFmtId="0" fontId="34" fillId="0" borderId="47" xfId="52" applyFont="1" applyBorder="1" applyAlignment="1">
      <alignment horizontal="left" vertical="center"/>
    </xf>
    <xf numFmtId="0" fontId="34" fillId="0" borderId="28" xfId="52" applyFont="1" applyBorder="1" applyAlignment="1">
      <alignment horizontal="center" vertical="center"/>
    </xf>
    <xf numFmtId="0" fontId="34" fillId="0" borderId="29" xfId="52" applyFont="1" applyBorder="1" applyAlignment="1">
      <alignment horizontal="center" vertical="center"/>
    </xf>
    <xf numFmtId="0" fontId="34" fillId="0" borderId="42" xfId="52" applyFont="1" applyBorder="1" applyAlignment="1">
      <alignment horizontal="center" vertical="center"/>
    </xf>
    <xf numFmtId="0" fontId="35" fillId="0" borderId="28" xfId="52" applyFont="1" applyBorder="1" applyAlignment="1">
      <alignment horizontal="center" vertical="center"/>
    </xf>
    <xf numFmtId="0" fontId="35" fillId="0" borderId="29" xfId="52" applyFont="1" applyBorder="1" applyAlignment="1">
      <alignment horizontal="center" vertical="center"/>
    </xf>
    <xf numFmtId="0" fontId="35" fillId="0" borderId="42" xfId="52" applyFont="1" applyBorder="1" applyAlignment="1">
      <alignment horizontal="center" vertical="center"/>
    </xf>
    <xf numFmtId="0" fontId="34" fillId="0" borderId="32" xfId="52" applyFont="1" applyBorder="1" applyAlignment="1">
      <alignment horizontal="left" vertical="center"/>
    </xf>
    <xf numFmtId="0" fontId="33" fillId="0" borderId="30" xfId="52" applyFont="1" applyBorder="1" applyAlignment="1">
      <alignment horizontal="left" vertical="center" wrapText="1"/>
    </xf>
    <xf numFmtId="0" fontId="33" fillId="0" borderId="31" xfId="52" applyFont="1" applyBorder="1" applyAlignment="1">
      <alignment horizontal="left" vertical="center" wrapText="1"/>
    </xf>
    <xf numFmtId="0" fontId="34" fillId="0" borderId="30" xfId="52" applyFont="1" applyBorder="1" applyAlignment="1">
      <alignment horizontal="left" vertical="center"/>
    </xf>
    <xf numFmtId="14" fontId="33" fillId="0" borderId="30" xfId="52" applyNumberFormat="1" applyFont="1" applyBorder="1" applyAlignment="1">
      <alignment horizontal="center" vertical="center"/>
    </xf>
    <xf numFmtId="14" fontId="33" fillId="0" borderId="31" xfId="52" applyNumberFormat="1" applyFont="1" applyBorder="1" applyAlignment="1">
      <alignment horizontal="center" vertical="center"/>
    </xf>
    <xf numFmtId="0" fontId="34" fillId="0" borderId="32" xfId="52" applyFont="1" applyBorder="1" applyAlignment="1">
      <alignment vertical="center"/>
    </xf>
    <xf numFmtId="49" fontId="33" fillId="0" borderId="30" xfId="52" applyNumberFormat="1" applyFont="1" applyBorder="1" applyAlignment="1">
      <alignment horizontal="center" vertical="center"/>
    </xf>
    <xf numFmtId="0" fontId="33" fillId="0" borderId="31" xfId="52" applyFont="1" applyBorder="1" applyAlignment="1">
      <alignment horizontal="center" vertical="center"/>
    </xf>
    <xf numFmtId="0" fontId="34" fillId="0" borderId="30" xfId="52" applyFont="1" applyBorder="1" applyAlignment="1">
      <alignment vertical="center"/>
    </xf>
    <xf numFmtId="0" fontId="33" fillId="0" borderId="48" xfId="52" applyFont="1" applyBorder="1" applyAlignment="1">
      <alignment horizontal="center" vertical="center"/>
    </xf>
    <xf numFmtId="0" fontId="33" fillId="0" borderId="49" xfId="52" applyFont="1" applyBorder="1" applyAlignment="1">
      <alignment horizontal="center" vertical="center"/>
    </xf>
    <xf numFmtId="0" fontId="9" fillId="0" borderId="30" xfId="52" applyFont="1" applyBorder="1" applyAlignment="1">
      <alignment vertical="center"/>
    </xf>
    <xf numFmtId="0" fontId="42" fillId="0" borderId="33" xfId="52" applyFont="1" applyBorder="1" applyAlignment="1">
      <alignment vertical="center"/>
    </xf>
    <xf numFmtId="0" fontId="43" fillId="0" borderId="50" xfId="52" applyFont="1" applyBorder="1" applyAlignment="1">
      <alignment horizontal="center" vertical="center"/>
    </xf>
    <xf numFmtId="0" fontId="33" fillId="0" borderId="45" xfId="52" applyFont="1" applyBorder="1" applyAlignment="1">
      <alignment horizontal="center" vertical="center"/>
    </xf>
    <xf numFmtId="0" fontId="34" fillId="0" borderId="33" xfId="52" applyFont="1" applyBorder="1" applyAlignment="1">
      <alignment horizontal="left" vertical="center"/>
    </xf>
    <xf numFmtId="0" fontId="34" fillId="0" borderId="21" xfId="52" applyFont="1" applyBorder="1" applyAlignment="1">
      <alignment horizontal="left" vertical="center"/>
    </xf>
    <xf numFmtId="14" fontId="33" fillId="0" borderId="21" xfId="52" applyNumberFormat="1" applyFont="1" applyBorder="1" applyAlignment="1">
      <alignment horizontal="center" vertical="center"/>
    </xf>
    <xf numFmtId="14" fontId="33" fillId="0" borderId="26" xfId="52" applyNumberFormat="1" applyFont="1" applyBorder="1" applyAlignment="1">
      <alignment horizontal="center" vertical="center"/>
    </xf>
    <xf numFmtId="0" fontId="35" fillId="0" borderId="0" xfId="52" applyFont="1" applyBorder="1" applyAlignment="1">
      <alignment horizontal="left" vertical="center"/>
    </xf>
    <xf numFmtId="0" fontId="34" fillId="0" borderId="28" xfId="52" applyFont="1" applyBorder="1" applyAlignment="1">
      <alignment vertical="center"/>
    </xf>
    <xf numFmtId="0" fontId="9" fillId="0" borderId="29" xfId="52" applyFont="1" applyBorder="1" applyAlignment="1">
      <alignment horizontal="left" vertical="center"/>
    </xf>
    <xf numFmtId="0" fontId="33" fillId="0" borderId="29" xfId="52" applyFont="1" applyBorder="1" applyAlignment="1">
      <alignment horizontal="left" vertical="center"/>
    </xf>
    <xf numFmtId="0" fontId="9" fillId="0" borderId="29" xfId="52" applyFont="1" applyBorder="1" applyAlignment="1">
      <alignment vertical="center"/>
    </xf>
    <xf numFmtId="0" fontId="34" fillId="0" borderId="29" xfId="52" applyFont="1" applyBorder="1" applyAlignment="1">
      <alignment vertical="center"/>
    </xf>
    <xf numFmtId="0" fontId="9" fillId="0" borderId="30" xfId="52" applyFont="1" applyBorder="1" applyAlignment="1">
      <alignment horizontal="left" vertical="center"/>
    </xf>
    <xf numFmtId="0" fontId="34" fillId="0" borderId="0" xfId="52" applyFont="1" applyBorder="1" applyAlignment="1">
      <alignment horizontal="left" vertical="center"/>
    </xf>
    <xf numFmtId="0" fontId="19" fillId="0" borderId="40" xfId="52" applyFont="1" applyBorder="1" applyAlignment="1">
      <alignment horizontal="left" vertical="center" wrapText="1"/>
    </xf>
    <xf numFmtId="0" fontId="19" fillId="0" borderId="35" xfId="52" applyFont="1" applyBorder="1" applyAlignment="1">
      <alignment horizontal="left" vertical="center" wrapText="1"/>
    </xf>
    <xf numFmtId="0" fontId="19" fillId="0" borderId="51" xfId="52" applyFont="1" applyBorder="1" applyAlignment="1">
      <alignment horizontal="left" vertical="center" wrapText="1"/>
    </xf>
    <xf numFmtId="0" fontId="19" fillId="0" borderId="38" xfId="52" applyFont="1" applyBorder="1" applyAlignment="1">
      <alignment horizontal="left" vertical="center"/>
    </xf>
    <xf numFmtId="0" fontId="19" fillId="0" borderId="37" xfId="52" applyFont="1" applyBorder="1" applyAlignment="1">
      <alignment horizontal="left" vertical="center"/>
    </xf>
    <xf numFmtId="0" fontId="19" fillId="0" borderId="41" xfId="52" applyFont="1" applyBorder="1" applyAlignment="1">
      <alignment horizontal="left" vertical="center"/>
    </xf>
    <xf numFmtId="0" fontId="19" fillId="0" borderId="36" xfId="52" applyFont="1" applyBorder="1" applyAlignment="1">
      <alignment horizontal="left" vertical="center"/>
    </xf>
    <xf numFmtId="0" fontId="33" fillId="0" borderId="33" xfId="52" applyFont="1" applyBorder="1" applyAlignment="1">
      <alignment horizontal="left" vertical="center"/>
    </xf>
    <xf numFmtId="0" fontId="33" fillId="0" borderId="21" xfId="52" applyFont="1" applyBorder="1" applyAlignment="1">
      <alignment horizontal="left" vertical="center"/>
    </xf>
    <xf numFmtId="0" fontId="19" fillId="0" borderId="28" xfId="52" applyFont="1" applyBorder="1" applyAlignment="1">
      <alignment horizontal="left" vertical="center" wrapText="1"/>
    </xf>
    <xf numFmtId="0" fontId="19" fillId="0" borderId="29" xfId="52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32" xfId="52" applyFont="1" applyFill="1" applyBorder="1" applyAlignment="1">
      <alignment horizontal="left" vertical="center"/>
    </xf>
    <xf numFmtId="0" fontId="34" fillId="0" borderId="33" xfId="52" applyFont="1" applyBorder="1" applyAlignment="1">
      <alignment horizontal="center" vertical="center"/>
    </xf>
    <xf numFmtId="0" fontId="34" fillId="0" borderId="21" xfId="52" applyFont="1" applyBorder="1" applyAlignment="1">
      <alignment horizontal="center" vertical="center"/>
    </xf>
    <xf numFmtId="0" fontId="34" fillId="0" borderId="32" xfId="52" applyFont="1" applyBorder="1" applyAlignment="1">
      <alignment horizontal="center" vertical="center"/>
    </xf>
    <xf numFmtId="0" fontId="34" fillId="0" borderId="30" xfId="52" applyFont="1" applyBorder="1" applyAlignment="1">
      <alignment horizontal="center" vertical="center"/>
    </xf>
    <xf numFmtId="0" fontId="32" fillId="0" borderId="30" xfId="52" applyFont="1" applyBorder="1" applyAlignment="1">
      <alignment horizontal="left" vertical="center"/>
    </xf>
    <xf numFmtId="0" fontId="34" fillId="0" borderId="52" xfId="52" applyFont="1" applyFill="1" applyBorder="1" applyAlignment="1">
      <alignment horizontal="left" vertical="center"/>
    </xf>
    <xf numFmtId="0" fontId="34" fillId="0" borderId="53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horizontal="left" vertical="center"/>
    </xf>
    <xf numFmtId="0" fontId="33" fillId="0" borderId="40" xfId="52" applyFont="1" applyFill="1" applyBorder="1" applyAlignment="1">
      <alignment horizontal="left" vertical="center"/>
    </xf>
    <xf numFmtId="0" fontId="33" fillId="0" borderId="35" xfId="52" applyFont="1" applyFill="1" applyBorder="1" applyAlignment="1">
      <alignment horizontal="left" vertical="center"/>
    </xf>
    <xf numFmtId="0" fontId="33" fillId="0" borderId="38" xfId="52" applyFont="1" applyFill="1" applyBorder="1" applyAlignment="1">
      <alignment horizontal="left" vertical="center"/>
    </xf>
    <xf numFmtId="0" fontId="33" fillId="0" borderId="37" xfId="52" applyFont="1" applyFill="1" applyBorder="1" applyAlignment="1">
      <alignment horizontal="left" vertical="center"/>
    </xf>
    <xf numFmtId="0" fontId="34" fillId="0" borderId="38" xfId="52" applyFont="1" applyBorder="1" applyAlignment="1">
      <alignment horizontal="left" vertical="center"/>
    </xf>
    <xf numFmtId="0" fontId="34" fillId="0" borderId="37" xfId="52" applyFont="1" applyBorder="1" applyAlignment="1">
      <alignment horizontal="left" vertical="center"/>
    </xf>
    <xf numFmtId="0" fontId="35" fillId="0" borderId="54" xfId="52" applyFont="1" applyBorder="1" applyAlignment="1">
      <alignment vertical="center"/>
    </xf>
    <xf numFmtId="0" fontId="33" fillId="0" borderId="55" xfId="52" applyFont="1" applyBorder="1" applyAlignment="1">
      <alignment horizontal="center" vertical="center"/>
    </xf>
    <xf numFmtId="0" fontId="35" fillId="0" borderId="55" xfId="52" applyFont="1" applyBorder="1" applyAlignment="1">
      <alignment vertical="center"/>
    </xf>
    <xf numFmtId="58" fontId="9" fillId="0" borderId="55" xfId="52" applyNumberFormat="1" applyFont="1" applyBorder="1" applyAlignment="1">
      <alignment vertical="center"/>
    </xf>
    <xf numFmtId="0" fontId="35" fillId="0" borderId="55" xfId="52" applyFont="1" applyBorder="1" applyAlignment="1">
      <alignment horizontal="center" vertical="center"/>
    </xf>
    <xf numFmtId="0" fontId="35" fillId="0" borderId="56" xfId="52" applyFont="1" applyFill="1" applyBorder="1" applyAlignment="1">
      <alignment horizontal="left" vertical="center"/>
    </xf>
    <xf numFmtId="0" fontId="35" fillId="0" borderId="55" xfId="52" applyFont="1" applyFill="1" applyBorder="1" applyAlignment="1">
      <alignment horizontal="left" vertical="center"/>
    </xf>
    <xf numFmtId="0" fontId="35" fillId="0" borderId="57" xfId="52" applyFont="1" applyFill="1" applyBorder="1" applyAlignment="1">
      <alignment horizontal="center" vertical="center"/>
    </xf>
    <xf numFmtId="0" fontId="35" fillId="0" borderId="19" xfId="52" applyFont="1" applyFill="1" applyBorder="1" applyAlignment="1">
      <alignment horizontal="center" vertical="center"/>
    </xf>
    <xf numFmtId="0" fontId="35" fillId="0" borderId="33" xfId="52" applyFont="1" applyFill="1" applyBorder="1" applyAlignment="1">
      <alignment horizontal="center" vertical="center"/>
    </xf>
    <xf numFmtId="0" fontId="35" fillId="0" borderId="21" xfId="52" applyFont="1" applyFill="1" applyBorder="1" applyAlignment="1">
      <alignment horizontal="center" vertical="center"/>
    </xf>
    <xf numFmtId="0" fontId="9" fillId="0" borderId="47" xfId="52" applyFont="1" applyBorder="1" applyAlignment="1">
      <alignment horizontal="center" vertical="center"/>
    </xf>
    <xf numFmtId="0" fontId="9" fillId="0" borderId="58" xfId="52" applyFont="1" applyBorder="1" applyAlignment="1">
      <alignment horizontal="center" vertical="center"/>
    </xf>
    <xf numFmtId="0" fontId="33" fillId="0" borderId="26" xfId="52" applyFont="1" applyBorder="1" applyAlignment="1">
      <alignment horizontal="left" vertical="center"/>
    </xf>
    <xf numFmtId="0" fontId="33" fillId="0" borderId="42" xfId="52" applyFont="1" applyBorder="1" applyAlignment="1">
      <alignment horizontal="left" vertical="center"/>
    </xf>
    <xf numFmtId="0" fontId="34" fillId="0" borderId="26" xfId="52" applyFont="1" applyBorder="1" applyAlignment="1">
      <alignment horizontal="left" vertical="center"/>
    </xf>
    <xf numFmtId="0" fontId="32" fillId="0" borderId="29" xfId="52" applyFont="1" applyBorder="1" applyAlignment="1">
      <alignment horizontal="left" vertical="center"/>
    </xf>
    <xf numFmtId="0" fontId="32" fillId="0" borderId="42" xfId="52" applyFont="1" applyBorder="1" applyAlignment="1">
      <alignment horizontal="left" vertical="center"/>
    </xf>
    <xf numFmtId="0" fontId="32" fillId="0" borderId="36" xfId="52" applyFont="1" applyBorder="1" applyAlignment="1">
      <alignment horizontal="left" vertical="center"/>
    </xf>
    <xf numFmtId="0" fontId="32" fillId="0" borderId="37" xfId="52" applyFont="1" applyBorder="1" applyAlignment="1">
      <alignment horizontal="left" vertical="center"/>
    </xf>
    <xf numFmtId="0" fontId="32" fillId="0" borderId="44" xfId="52" applyFont="1" applyBorder="1" applyAlignment="1">
      <alignment horizontal="left" vertical="center"/>
    </xf>
    <xf numFmtId="0" fontId="33" fillId="0" borderId="31" xfId="52" applyFont="1" applyFill="1" applyBorder="1" applyAlignment="1">
      <alignment horizontal="left" vertical="center"/>
    </xf>
    <xf numFmtId="0" fontId="34" fillId="0" borderId="26" xfId="52" applyFont="1" applyBorder="1" applyAlignment="1">
      <alignment horizontal="center" vertical="center"/>
    </xf>
    <xf numFmtId="0" fontId="32" fillId="0" borderId="31" xfId="52" applyFont="1" applyBorder="1" applyAlignment="1">
      <alignment horizontal="left" vertical="center"/>
    </xf>
    <xf numFmtId="0" fontId="34" fillId="0" borderId="45" xfId="52" applyFont="1" applyFill="1" applyBorder="1" applyAlignment="1">
      <alignment horizontal="left" vertical="center"/>
    </xf>
    <xf numFmtId="0" fontId="33" fillId="0" borderId="43" xfId="52" applyFont="1" applyFill="1" applyBorder="1" applyAlignment="1">
      <alignment horizontal="left" vertical="center"/>
    </xf>
    <xf numFmtId="0" fontId="33" fillId="0" borderId="44" xfId="52" applyFont="1" applyFill="1" applyBorder="1" applyAlignment="1">
      <alignment horizontal="left" vertical="center"/>
    </xf>
    <xf numFmtId="0" fontId="34" fillId="0" borderId="44" xfId="52" applyFont="1" applyBorder="1" applyAlignment="1">
      <alignment horizontal="left" vertical="center"/>
    </xf>
    <xf numFmtId="0" fontId="33" fillId="0" borderId="59" xfId="52" applyFont="1" applyBorder="1" applyAlignment="1">
      <alignment horizontal="center" vertical="center"/>
    </xf>
    <xf numFmtId="0" fontId="35" fillId="0" borderId="60" xfId="52" applyFont="1" applyFill="1" applyBorder="1" applyAlignment="1">
      <alignment horizontal="left" vertical="center"/>
    </xf>
    <xf numFmtId="0" fontId="35" fillId="0" borderId="25" xfId="52" applyFont="1" applyFill="1" applyBorder="1" applyAlignment="1">
      <alignment horizontal="center" vertical="center"/>
    </xf>
    <xf numFmtId="0" fontId="35" fillId="0" borderId="26" xfId="52" applyFont="1" applyFill="1" applyBorder="1" applyAlignment="1">
      <alignment horizontal="center" vertical="center"/>
    </xf>
    <xf numFmtId="0" fontId="14" fillId="0" borderId="0" xfId="53" applyFont="1" applyFill="1" applyAlignment="1">
      <alignment horizontal="left"/>
    </xf>
    <xf numFmtId="0" fontId="36" fillId="0" borderId="11" xfId="52" applyFont="1" applyFill="1" applyBorder="1" applyAlignment="1">
      <alignment horizontal="left" vertical="center"/>
    </xf>
    <xf numFmtId="0" fontId="36" fillId="0" borderId="12" xfId="52" applyFont="1" applyFill="1" applyBorder="1" applyAlignment="1">
      <alignment horizontal="center" vertical="center"/>
    </xf>
    <xf numFmtId="0" fontId="33" fillId="0" borderId="12" xfId="52" applyFont="1" applyFill="1" applyBorder="1" applyAlignment="1">
      <alignment horizontal="center" vertical="center"/>
    </xf>
    <xf numFmtId="0" fontId="36" fillId="0" borderId="13" xfId="52" applyFont="1" applyFill="1" applyBorder="1" applyAlignment="1">
      <alignment horizontal="center" vertical="center"/>
    </xf>
    <xf numFmtId="0" fontId="36" fillId="0" borderId="14" xfId="52" applyFont="1" applyFill="1" applyBorder="1" applyAlignment="1">
      <alignment vertical="center"/>
    </xf>
    <xf numFmtId="0" fontId="14" fillId="0" borderId="15" xfId="53" applyFont="1" applyFill="1" applyBorder="1" applyAlignment="1" applyProtection="1">
      <alignment horizontal="center" vertical="center"/>
    </xf>
    <xf numFmtId="0" fontId="38" fillId="0" borderId="2" xfId="55" applyFont="1" applyFill="1" applyBorder="1" applyAlignment="1">
      <alignment horizontal="center"/>
    </xf>
    <xf numFmtId="178" fontId="37" fillId="0" borderId="2" xfId="55" applyNumberFormat="1" applyFont="1" applyFill="1" applyBorder="1" applyAlignment="1">
      <alignment horizontal="center"/>
    </xf>
    <xf numFmtId="0" fontId="44" fillId="0" borderId="16" xfId="0" applyNumberFormat="1" applyFont="1" applyFill="1" applyBorder="1" applyAlignment="1">
      <alignment shrinkToFit="1"/>
    </xf>
    <xf numFmtId="0" fontId="45" fillId="0" borderId="17" xfId="0" applyFont="1" applyFill="1" applyBorder="1" applyAlignment="1">
      <alignment horizontal="center" vertical="center"/>
    </xf>
    <xf numFmtId="0" fontId="36" fillId="0" borderId="14" xfId="52" applyFont="1" applyFill="1" applyBorder="1" applyAlignment="1">
      <alignment horizontal="left" vertical="center"/>
    </xf>
    <xf numFmtId="0" fontId="24" fillId="0" borderId="2" xfId="53" applyFont="1" applyFill="1" applyBorder="1" applyAlignment="1" applyProtection="1">
      <alignment horizontal="center" vertical="center"/>
    </xf>
    <xf numFmtId="180" fontId="22" fillId="0" borderId="3" xfId="0" applyNumberFormat="1" applyFont="1" applyFill="1" applyBorder="1" applyAlignment="1">
      <alignment horizontal="center" vertical="center"/>
    </xf>
    <xf numFmtId="0" fontId="40" fillId="6" borderId="61" xfId="0" applyFont="1" applyFill="1" applyBorder="1" applyAlignment="1">
      <alignment horizontal="center" vertical="center"/>
    </xf>
    <xf numFmtId="0" fontId="33" fillId="6" borderId="61" xfId="0" applyFont="1" applyFill="1" applyBorder="1" applyAlignment="1">
      <alignment horizontal="center" vertical="center"/>
    </xf>
    <xf numFmtId="49" fontId="24" fillId="0" borderId="30" xfId="54" applyNumberFormat="1" applyFont="1" applyFill="1" applyBorder="1" applyAlignment="1">
      <alignment horizontal="center" vertical="center"/>
    </xf>
    <xf numFmtId="0" fontId="22" fillId="0" borderId="30" xfId="0" applyNumberFormat="1" applyFont="1" applyFill="1" applyBorder="1" applyAlignment="1">
      <alignment horizontal="center" vertical="center"/>
    </xf>
    <xf numFmtId="180" fontId="22" fillId="0" borderId="3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4" fillId="0" borderId="62" xfId="52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 vertical="center"/>
    </xf>
    <xf numFmtId="0" fontId="24" fillId="0" borderId="63" xfId="53" applyFont="1" applyFill="1" applyBorder="1" applyAlignment="1" applyProtection="1">
      <alignment horizontal="center" vertical="center"/>
    </xf>
    <xf numFmtId="0" fontId="0" fillId="0" borderId="23" xfId="0" applyFont="1" applyFill="1" applyBorder="1" applyAlignment="1">
      <alignment horizontal="left" vertical="center"/>
    </xf>
    <xf numFmtId="0" fontId="40" fillId="6" borderId="64" xfId="0" applyFont="1" applyFill="1" applyBorder="1" applyAlignment="1">
      <alignment horizontal="center" vertical="center"/>
    </xf>
    <xf numFmtId="0" fontId="22" fillId="0" borderId="31" xfId="0" applyNumberFormat="1" applyFont="1" applyFill="1" applyBorder="1" applyAlignment="1">
      <alignment horizontal="center" vertical="center"/>
    </xf>
    <xf numFmtId="49" fontId="24" fillId="0" borderId="31" xfId="54" applyNumberFormat="1" applyFont="1" applyFill="1" applyBorder="1" applyAlignment="1">
      <alignment horizontal="center" vertical="center"/>
    </xf>
    <xf numFmtId="0" fontId="9" fillId="0" borderId="0" xfId="52" applyFont="1" applyBorder="1" applyAlignment="1">
      <alignment horizontal="left" vertical="center"/>
    </xf>
    <xf numFmtId="0" fontId="46" fillId="0" borderId="27" xfId="52" applyFont="1" applyBorder="1" applyAlignment="1">
      <alignment horizontal="center" vertical="top"/>
    </xf>
    <xf numFmtId="0" fontId="34" fillId="0" borderId="65" xfId="52" applyFont="1" applyBorder="1" applyAlignment="1">
      <alignment horizontal="left" vertical="center"/>
    </xf>
    <xf numFmtId="0" fontId="34" fillId="0" borderId="27" xfId="52" applyFont="1" applyBorder="1" applyAlignment="1">
      <alignment horizontal="left" vertical="center"/>
    </xf>
    <xf numFmtId="0" fontId="34" fillId="0" borderId="39" xfId="52" applyFont="1" applyBorder="1" applyAlignment="1">
      <alignment horizontal="left" vertical="center"/>
    </xf>
    <xf numFmtId="0" fontId="35" fillId="0" borderId="56" xfId="52" applyFont="1" applyBorder="1" applyAlignment="1">
      <alignment horizontal="left" vertical="center"/>
    </xf>
    <xf numFmtId="0" fontId="35" fillId="0" borderId="55" xfId="52" applyFont="1" applyBorder="1" applyAlignment="1">
      <alignment horizontal="left" vertical="center"/>
    </xf>
    <xf numFmtId="0" fontId="34" fillId="0" borderId="57" xfId="52" applyFont="1" applyBorder="1" applyAlignment="1">
      <alignment vertical="center"/>
    </xf>
    <xf numFmtId="0" fontId="9" fillId="0" borderId="19" xfId="52" applyFont="1" applyBorder="1" applyAlignment="1">
      <alignment horizontal="left" vertical="center"/>
    </xf>
    <xf numFmtId="0" fontId="33" fillId="0" borderId="19" xfId="52" applyFont="1" applyBorder="1" applyAlignment="1">
      <alignment horizontal="left" vertical="center"/>
    </xf>
    <xf numFmtId="0" fontId="9" fillId="0" borderId="19" xfId="52" applyFont="1" applyBorder="1" applyAlignment="1">
      <alignment vertical="center"/>
    </xf>
    <xf numFmtId="0" fontId="34" fillId="0" borderId="19" xfId="52" applyFont="1" applyBorder="1" applyAlignment="1">
      <alignment vertical="center"/>
    </xf>
    <xf numFmtId="0" fontId="34" fillId="0" borderId="57" xfId="52" applyFont="1" applyBorder="1" applyAlignment="1">
      <alignment horizontal="center" vertical="center"/>
    </xf>
    <xf numFmtId="0" fontId="33" fillId="0" borderId="19" xfId="52" applyFont="1" applyBorder="1" applyAlignment="1">
      <alignment horizontal="center" vertical="center"/>
    </xf>
    <xf numFmtId="0" fontId="34" fillId="0" borderId="19" xfId="52" applyFont="1" applyBorder="1" applyAlignment="1">
      <alignment horizontal="center" vertical="center"/>
    </xf>
    <xf numFmtId="0" fontId="9" fillId="0" borderId="19" xfId="52" applyFont="1" applyBorder="1" applyAlignment="1">
      <alignment horizontal="center" vertical="center"/>
    </xf>
    <xf numFmtId="0" fontId="33" fillId="0" borderId="30" xfId="52" applyFont="1" applyBorder="1" applyAlignment="1">
      <alignment horizontal="center" vertical="center"/>
    </xf>
    <xf numFmtId="0" fontId="9" fillId="0" borderId="30" xfId="52" applyFont="1" applyBorder="1" applyAlignment="1">
      <alignment horizontal="center" vertical="center"/>
    </xf>
    <xf numFmtId="0" fontId="34" fillId="0" borderId="52" xfId="52" applyFont="1" applyBorder="1" applyAlignment="1">
      <alignment horizontal="left" vertical="center" wrapText="1"/>
    </xf>
    <xf numFmtId="0" fontId="34" fillId="0" borderId="53" xfId="52" applyFont="1" applyBorder="1" applyAlignment="1">
      <alignment horizontal="left" vertical="center" wrapText="1"/>
    </xf>
    <xf numFmtId="0" fontId="34" fillId="0" borderId="57" xfId="52" applyFont="1" applyBorder="1" applyAlignment="1">
      <alignment horizontal="left" vertical="center"/>
    </xf>
    <xf numFmtId="0" fontId="34" fillId="0" borderId="19" xfId="52" applyFont="1" applyBorder="1" applyAlignment="1">
      <alignment horizontal="left" vertical="center"/>
    </xf>
    <xf numFmtId="0" fontId="47" fillId="0" borderId="66" xfId="52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9" fontId="33" fillId="0" borderId="30" xfId="52" applyNumberFormat="1" applyFont="1" applyBorder="1" applyAlignment="1">
      <alignment horizontal="center" vertical="center"/>
    </xf>
    <xf numFmtId="0" fontId="33" fillId="0" borderId="32" xfId="52" applyFont="1" applyBorder="1" applyAlignment="1">
      <alignment horizontal="center" vertical="center"/>
    </xf>
    <xf numFmtId="0" fontId="33" fillId="0" borderId="32" xfId="52" applyFont="1" applyBorder="1" applyAlignment="1">
      <alignment horizontal="left" vertical="center"/>
    </xf>
    <xf numFmtId="0" fontId="35" fillId="0" borderId="56" xfId="0" applyFont="1" applyBorder="1" applyAlignment="1">
      <alignment horizontal="left" vertical="center"/>
    </xf>
    <xf numFmtId="0" fontId="35" fillId="0" borderId="55" xfId="0" applyFont="1" applyBorder="1" applyAlignment="1">
      <alignment horizontal="left" vertical="center"/>
    </xf>
    <xf numFmtId="9" fontId="33" fillId="0" borderId="40" xfId="52" applyNumberFormat="1" applyFont="1" applyBorder="1" applyAlignment="1">
      <alignment horizontal="left" vertical="center"/>
    </xf>
    <xf numFmtId="9" fontId="33" fillId="0" borderId="35" xfId="52" applyNumberFormat="1" applyFont="1" applyBorder="1" applyAlignment="1">
      <alignment horizontal="left" vertical="center"/>
    </xf>
    <xf numFmtId="9" fontId="33" fillId="0" borderId="52" xfId="52" applyNumberFormat="1" applyFont="1" applyBorder="1" applyAlignment="1">
      <alignment horizontal="left" vertical="center"/>
    </xf>
    <xf numFmtId="9" fontId="33" fillId="0" borderId="53" xfId="52" applyNumberFormat="1" applyFont="1" applyBorder="1" applyAlignment="1">
      <alignment horizontal="left" vertical="center"/>
    </xf>
    <xf numFmtId="0" fontId="32" fillId="0" borderId="57" xfId="52" applyFont="1" applyFill="1" applyBorder="1" applyAlignment="1">
      <alignment horizontal="left" vertical="center"/>
    </xf>
    <xf numFmtId="0" fontId="32" fillId="0" borderId="19" xfId="52" applyFont="1" applyFill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2" fillId="0" borderId="53" xfId="52" applyFont="1" applyFill="1" applyBorder="1" applyAlignment="1">
      <alignment horizontal="left" vertical="center"/>
    </xf>
    <xf numFmtId="0" fontId="35" fillId="0" borderId="39" xfId="52" applyFont="1" applyFill="1" applyBorder="1" applyAlignment="1">
      <alignment horizontal="left" vertical="center"/>
    </xf>
    <xf numFmtId="0" fontId="33" fillId="0" borderId="67" xfId="52" applyFont="1" applyFill="1" applyBorder="1" applyAlignment="1">
      <alignment horizontal="left" vertical="center"/>
    </xf>
    <xf numFmtId="0" fontId="33" fillId="0" borderId="68" xfId="52" applyFont="1" applyFill="1" applyBorder="1" applyAlignment="1">
      <alignment horizontal="left" vertical="center"/>
    </xf>
    <xf numFmtId="0" fontId="35" fillId="0" borderId="46" xfId="52" applyFont="1" applyBorder="1" applyAlignment="1">
      <alignment vertical="center"/>
    </xf>
    <xf numFmtId="0" fontId="48" fillId="0" borderId="55" xfId="52" applyFont="1" applyBorder="1" applyAlignment="1">
      <alignment horizontal="center" vertical="center"/>
    </xf>
    <xf numFmtId="0" fontId="35" fillId="0" borderId="47" xfId="52" applyFont="1" applyBorder="1" applyAlignment="1">
      <alignment vertical="center"/>
    </xf>
    <xf numFmtId="0" fontId="33" fillId="0" borderId="69" xfId="52" applyFont="1" applyBorder="1" applyAlignment="1">
      <alignment vertical="center"/>
    </xf>
    <xf numFmtId="0" fontId="35" fillId="0" borderId="69" xfId="52" applyFont="1" applyBorder="1" applyAlignment="1">
      <alignment vertical="center"/>
    </xf>
    <xf numFmtId="58" fontId="9" fillId="0" borderId="47" xfId="52" applyNumberFormat="1" applyFont="1" applyBorder="1" applyAlignment="1">
      <alignment vertical="center"/>
    </xf>
    <xf numFmtId="0" fontId="35" fillId="0" borderId="39" xfId="52" applyFont="1" applyBorder="1" applyAlignment="1">
      <alignment horizontal="center" vertical="center"/>
    </xf>
    <xf numFmtId="0" fontId="33" fillId="0" borderId="70" xfId="52" applyFont="1" applyFill="1" applyBorder="1" applyAlignment="1">
      <alignment horizontal="left" vertical="center"/>
    </xf>
    <xf numFmtId="0" fontId="33" fillId="0" borderId="39" xfId="52" applyFont="1" applyFill="1" applyBorder="1" applyAlignment="1">
      <alignment horizontal="left" vertical="center"/>
    </xf>
    <xf numFmtId="0" fontId="34" fillId="0" borderId="71" xfId="52" applyFont="1" applyBorder="1" applyAlignment="1">
      <alignment horizontal="left" vertical="center"/>
    </xf>
    <xf numFmtId="0" fontId="35" fillId="0" borderId="60" xfId="52" applyFont="1" applyBorder="1" applyAlignment="1">
      <alignment horizontal="left" vertical="center"/>
    </xf>
    <xf numFmtId="0" fontId="33" fillId="0" borderId="25" xfId="52" applyFont="1" applyBorder="1" applyAlignment="1">
      <alignment horizontal="left" vertical="center"/>
    </xf>
    <xf numFmtId="0" fontId="34" fillId="0" borderId="0" xfId="52" applyFont="1" applyBorder="1" applyAlignment="1">
      <alignment vertical="center"/>
    </xf>
    <xf numFmtId="0" fontId="34" fillId="0" borderId="45" xfId="52" applyFont="1" applyBorder="1" applyAlignment="1">
      <alignment horizontal="left" vertical="center" wrapText="1"/>
    </xf>
    <xf numFmtId="0" fontId="34" fillId="0" borderId="25" xfId="52" applyFont="1" applyBorder="1" applyAlignment="1">
      <alignment horizontal="left" vertical="center"/>
    </xf>
    <xf numFmtId="0" fontId="49" fillId="0" borderId="31" xfId="52" applyFont="1" applyBorder="1" applyAlignment="1">
      <alignment horizontal="left" vertical="center"/>
    </xf>
    <xf numFmtId="0" fontId="19" fillId="0" borderId="31" xfId="52" applyFont="1" applyBorder="1" applyAlignment="1">
      <alignment horizontal="left" vertical="center"/>
    </xf>
    <xf numFmtId="0" fontId="35" fillId="0" borderId="60" xfId="0" applyFont="1" applyBorder="1" applyAlignment="1">
      <alignment horizontal="left" vertical="center"/>
    </xf>
    <xf numFmtId="9" fontId="33" fillId="0" borderId="43" xfId="52" applyNumberFormat="1" applyFont="1" applyBorder="1" applyAlignment="1">
      <alignment horizontal="left" vertical="center"/>
    </xf>
    <xf numFmtId="9" fontId="33" fillId="0" borderId="45" xfId="52" applyNumberFormat="1" applyFont="1" applyBorder="1" applyAlignment="1">
      <alignment horizontal="left" vertical="center"/>
    </xf>
    <xf numFmtId="0" fontId="32" fillId="0" borderId="25" xfId="52" applyFont="1" applyFill="1" applyBorder="1" applyAlignment="1">
      <alignment horizontal="left" vertical="center"/>
    </xf>
    <xf numFmtId="0" fontId="32" fillId="0" borderId="45" xfId="52" applyFont="1" applyFill="1" applyBorder="1" applyAlignment="1">
      <alignment horizontal="left" vertical="center"/>
    </xf>
    <xf numFmtId="0" fontId="33" fillId="0" borderId="72" xfId="52" applyFont="1" applyFill="1" applyBorder="1" applyAlignment="1">
      <alignment horizontal="left" vertical="center"/>
    </xf>
    <xf numFmtId="0" fontId="35" fillId="0" borderId="73" xfId="52" applyFont="1" applyBorder="1" applyAlignment="1">
      <alignment horizontal="center" vertical="center"/>
    </xf>
    <xf numFmtId="0" fontId="33" fillId="0" borderId="69" xfId="52" applyFont="1" applyBorder="1" applyAlignment="1">
      <alignment horizontal="center" vertical="center"/>
    </xf>
    <xf numFmtId="0" fontId="33" fillId="0" borderId="71" xfId="52" applyFont="1" applyBorder="1" applyAlignment="1">
      <alignment horizontal="center" vertical="center"/>
    </xf>
    <xf numFmtId="0" fontId="33" fillId="0" borderId="71" xfId="52" applyFont="1" applyFill="1" applyBorder="1" applyAlignment="1">
      <alignment horizontal="left" vertical="center"/>
    </xf>
    <xf numFmtId="0" fontId="50" fillId="0" borderId="11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1" fillId="0" borderId="15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7" borderId="5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2" xfId="0" applyFont="1" applyFill="1" applyBorder="1"/>
    <xf numFmtId="0" fontId="0" fillId="0" borderId="15" xfId="0" applyBorder="1"/>
    <xf numFmtId="0" fontId="0" fillId="7" borderId="2" xfId="0" applyFill="1" applyBorder="1"/>
    <xf numFmtId="0" fontId="0" fillId="0" borderId="16" xfId="0" applyBorder="1"/>
    <xf numFmtId="0" fontId="0" fillId="0" borderId="17" xfId="0" applyBorder="1"/>
    <xf numFmtId="0" fontId="0" fillId="7" borderId="17" xfId="0" applyFill="1" applyBorder="1"/>
    <xf numFmtId="0" fontId="0" fillId="8" borderId="0" xfId="0" applyFill="1"/>
    <xf numFmtId="0" fontId="50" fillId="0" borderId="74" xfId="0" applyFont="1" applyBorder="1" applyAlignment="1">
      <alignment horizontal="center" vertical="center" wrapText="1"/>
    </xf>
    <xf numFmtId="0" fontId="51" fillId="0" borderId="75" xfId="0" applyFont="1" applyBorder="1" applyAlignment="1">
      <alignment horizontal="center" vertical="center"/>
    </xf>
    <xf numFmtId="0" fontId="51" fillId="0" borderId="24" xfId="0" applyFont="1" applyBorder="1"/>
    <xf numFmtId="0" fontId="0" fillId="0" borderId="24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1" fillId="9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680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680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4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91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91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91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105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105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129540</xdr:colOff>
      <xdr:row>2</xdr:row>
      <xdr:rowOff>11430</xdr:rowOff>
    </xdr:from>
    <xdr:to>
      <xdr:col>8</xdr:col>
      <xdr:colOff>1186815</xdr:colOff>
      <xdr:row>5</xdr:row>
      <xdr:rowOff>92075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20025" y="592455"/>
          <a:ext cx="1057275" cy="680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1" customWidth="1"/>
    <col min="3" max="3" width="10.125" customWidth="1"/>
  </cols>
  <sheetData>
    <row r="1" ht="21" customHeight="1" spans="1:2">
      <c r="A1" s="482"/>
      <c r="B1" s="483" t="s">
        <v>0</v>
      </c>
    </row>
    <row r="2" spans="1:2">
      <c r="A2" s="9">
        <v>1</v>
      </c>
      <c r="B2" s="484" t="s">
        <v>1</v>
      </c>
    </row>
    <row r="3" spans="1:2">
      <c r="A3" s="9">
        <v>2</v>
      </c>
      <c r="B3" s="484" t="s">
        <v>2</v>
      </c>
    </row>
    <row r="4" spans="1:2">
      <c r="A4" s="9">
        <v>3</v>
      </c>
      <c r="B4" s="484" t="s">
        <v>3</v>
      </c>
    </row>
    <row r="5" spans="1:2">
      <c r="A5" s="9">
        <v>4</v>
      </c>
      <c r="B5" s="484" t="s">
        <v>4</v>
      </c>
    </row>
    <row r="6" spans="1:2">
      <c r="A6" s="9">
        <v>5</v>
      </c>
      <c r="B6" s="484" t="s">
        <v>5</v>
      </c>
    </row>
    <row r="7" spans="1:2">
      <c r="A7" s="9">
        <v>6</v>
      </c>
      <c r="B7" s="484" t="s">
        <v>6</v>
      </c>
    </row>
    <row r="8" s="480" customFormat="1" ht="15" customHeight="1" spans="1:2">
      <c r="A8" s="485">
        <v>7</v>
      </c>
      <c r="B8" s="486" t="s">
        <v>7</v>
      </c>
    </row>
    <row r="9" ht="18.95" customHeight="1" spans="1:2">
      <c r="A9" s="482"/>
      <c r="B9" s="487" t="s">
        <v>8</v>
      </c>
    </row>
    <row r="10" ht="15.95" customHeight="1" spans="1:2">
      <c r="A10" s="9">
        <v>1</v>
      </c>
      <c r="B10" s="488" t="s">
        <v>9</v>
      </c>
    </row>
    <row r="11" spans="1:2">
      <c r="A11" s="9">
        <v>2</v>
      </c>
      <c r="B11" s="484" t="s">
        <v>10</v>
      </c>
    </row>
    <row r="12" spans="1:2">
      <c r="A12" s="9">
        <v>3</v>
      </c>
      <c r="B12" s="486" t="s">
        <v>11</v>
      </c>
    </row>
    <row r="13" spans="1:2">
      <c r="A13" s="9">
        <v>4</v>
      </c>
      <c r="B13" s="484" t="s">
        <v>12</v>
      </c>
    </row>
    <row r="14" spans="1:2">
      <c r="A14" s="9">
        <v>5</v>
      </c>
      <c r="B14" s="484" t="s">
        <v>13</v>
      </c>
    </row>
    <row r="15" spans="1:2">
      <c r="A15" s="9">
        <v>6</v>
      </c>
      <c r="B15" s="484" t="s">
        <v>14</v>
      </c>
    </row>
    <row r="16" spans="1:2">
      <c r="A16" s="9">
        <v>7</v>
      </c>
      <c r="B16" s="484" t="s">
        <v>15</v>
      </c>
    </row>
    <row r="17" spans="1:2">
      <c r="A17" s="9">
        <v>8</v>
      </c>
      <c r="B17" s="484" t="s">
        <v>16</v>
      </c>
    </row>
    <row r="18" spans="1:2">
      <c r="A18" s="9">
        <v>9</v>
      </c>
      <c r="B18" s="484" t="s">
        <v>17</v>
      </c>
    </row>
    <row r="19" spans="1:2">
      <c r="A19" s="9"/>
      <c r="B19" s="484"/>
    </row>
    <row r="20" ht="20.25" spans="1:2">
      <c r="A20" s="482"/>
      <c r="B20" s="483" t="s">
        <v>18</v>
      </c>
    </row>
    <row r="21" spans="1:2">
      <c r="A21" s="9">
        <v>1</v>
      </c>
      <c r="B21" s="489" t="s">
        <v>19</v>
      </c>
    </row>
    <row r="22" spans="1:2">
      <c r="A22" s="9">
        <v>2</v>
      </c>
      <c r="B22" s="484" t="s">
        <v>20</v>
      </c>
    </row>
    <row r="23" spans="1:2">
      <c r="A23" s="9">
        <v>3</v>
      </c>
      <c r="B23" s="484" t="s">
        <v>21</v>
      </c>
    </row>
    <row r="24" spans="1:2">
      <c r="A24" s="9">
        <v>4</v>
      </c>
      <c r="B24" s="484" t="s">
        <v>22</v>
      </c>
    </row>
    <row r="25" spans="1:2">
      <c r="A25" s="9">
        <v>5</v>
      </c>
      <c r="B25" s="484" t="s">
        <v>23</v>
      </c>
    </row>
    <row r="26" spans="1:2">
      <c r="A26" s="9">
        <v>6</v>
      </c>
      <c r="B26" s="484" t="s">
        <v>24</v>
      </c>
    </row>
    <row r="27" spans="1:2">
      <c r="A27" s="9">
        <v>7</v>
      </c>
      <c r="B27" s="484" t="s">
        <v>25</v>
      </c>
    </row>
    <row r="28" spans="1:2">
      <c r="A28" s="9"/>
      <c r="B28" s="484"/>
    </row>
    <row r="29" ht="20.25" spans="1:2">
      <c r="A29" s="482"/>
      <c r="B29" s="483" t="s">
        <v>26</v>
      </c>
    </row>
    <row r="30" spans="1:2">
      <c r="A30" s="9">
        <v>1</v>
      </c>
      <c r="B30" s="489" t="s">
        <v>27</v>
      </c>
    </row>
    <row r="31" spans="1:2">
      <c r="A31" s="9">
        <v>2</v>
      </c>
      <c r="B31" s="484" t="s">
        <v>28</v>
      </c>
    </row>
    <row r="32" spans="1:2">
      <c r="A32" s="9">
        <v>3</v>
      </c>
      <c r="B32" s="484" t="s">
        <v>29</v>
      </c>
    </row>
    <row r="33" ht="28.5" spans="1:2">
      <c r="A33" s="9">
        <v>4</v>
      </c>
      <c r="B33" s="484" t="s">
        <v>30</v>
      </c>
    </row>
    <row r="34" spans="1:2">
      <c r="A34" s="9">
        <v>5</v>
      </c>
      <c r="B34" s="484" t="s">
        <v>31</v>
      </c>
    </row>
    <row r="35" spans="1:2">
      <c r="A35" s="9">
        <v>6</v>
      </c>
      <c r="B35" s="484" t="s">
        <v>32</v>
      </c>
    </row>
    <row r="36" spans="1:2">
      <c r="A36" s="9">
        <v>7</v>
      </c>
      <c r="B36" s="484" t="s">
        <v>33</v>
      </c>
    </row>
    <row r="37" spans="1:2">
      <c r="A37" s="9"/>
      <c r="B37" s="484"/>
    </row>
    <row r="39" spans="1:2">
      <c r="A39" s="490" t="s">
        <v>34</v>
      </c>
      <c r="B39" s="49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4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267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291</v>
      </c>
      <c r="H2" s="4"/>
      <c r="I2" s="4" t="s">
        <v>292</v>
      </c>
      <c r="J2" s="4"/>
      <c r="K2" s="6" t="s">
        <v>293</v>
      </c>
      <c r="L2" s="63" t="s">
        <v>294</v>
      </c>
      <c r="M2" s="17" t="s">
        <v>295</v>
      </c>
    </row>
    <row r="3" s="1" customFormat="1" ht="16.5" spans="1:13">
      <c r="A3" s="4"/>
      <c r="B3" s="7"/>
      <c r="C3" s="7"/>
      <c r="D3" s="7"/>
      <c r="E3" s="7"/>
      <c r="F3" s="7"/>
      <c r="G3" s="4" t="s">
        <v>296</v>
      </c>
      <c r="H3" s="4" t="s">
        <v>297</v>
      </c>
      <c r="I3" s="4" t="s">
        <v>296</v>
      </c>
      <c r="J3" s="4" t="s">
        <v>297</v>
      </c>
      <c r="K3" s="8"/>
      <c r="L3" s="64"/>
      <c r="M3" s="18"/>
    </row>
    <row r="4" ht="22" customHeight="1" spans="1:13">
      <c r="A4" s="52">
        <v>1</v>
      </c>
      <c r="B4" s="26" t="s">
        <v>285</v>
      </c>
      <c r="C4" s="22" t="s">
        <v>282</v>
      </c>
      <c r="D4" s="22" t="s">
        <v>283</v>
      </c>
      <c r="E4" s="23" t="s">
        <v>151</v>
      </c>
      <c r="F4" s="24" t="s">
        <v>284</v>
      </c>
      <c r="G4" s="53">
        <v>-0.01</v>
      </c>
      <c r="H4" s="54">
        <v>0</v>
      </c>
      <c r="I4" s="54">
        <v>-0.02</v>
      </c>
      <c r="J4" s="54">
        <v>0</v>
      </c>
      <c r="K4" s="59"/>
      <c r="L4" s="10"/>
      <c r="M4" s="10"/>
    </row>
    <row r="5" ht="22" customHeight="1" spans="1:13">
      <c r="A5" s="52"/>
      <c r="B5" s="26"/>
      <c r="C5" s="25"/>
      <c r="D5" s="26"/>
      <c r="E5" s="26"/>
      <c r="F5" s="27"/>
      <c r="G5" s="55"/>
      <c r="H5" s="56"/>
      <c r="I5" s="55"/>
      <c r="J5" s="56"/>
      <c r="K5" s="59"/>
      <c r="L5" s="10"/>
      <c r="M5" s="10"/>
    </row>
    <row r="6" ht="22" customHeight="1" spans="1:13">
      <c r="A6" s="52"/>
      <c r="B6" s="26"/>
      <c r="C6" s="25"/>
      <c r="D6" s="26"/>
      <c r="E6" s="26"/>
      <c r="F6" s="27"/>
      <c r="G6" s="55"/>
      <c r="H6" s="55"/>
      <c r="I6" s="55"/>
      <c r="J6" s="55"/>
      <c r="K6" s="59"/>
      <c r="L6" s="10"/>
      <c r="M6" s="10"/>
    </row>
    <row r="7" ht="22" customHeight="1" spans="1:13">
      <c r="A7" s="52"/>
      <c r="B7" s="26"/>
      <c r="C7" s="25"/>
      <c r="D7" s="26"/>
      <c r="E7" s="26"/>
      <c r="F7" s="27"/>
      <c r="G7" s="55"/>
      <c r="H7" s="55"/>
      <c r="I7" s="55"/>
      <c r="J7" s="55"/>
      <c r="K7" s="59"/>
      <c r="L7" s="10"/>
      <c r="M7" s="10"/>
    </row>
    <row r="8" ht="22" customHeight="1" spans="1:13">
      <c r="A8" s="52"/>
      <c r="B8" s="26"/>
      <c r="C8" s="25"/>
      <c r="D8" s="26"/>
      <c r="E8" s="26"/>
      <c r="F8" s="27"/>
      <c r="G8" s="55"/>
      <c r="H8" s="55"/>
      <c r="I8" s="55"/>
      <c r="J8" s="55"/>
      <c r="K8" s="59"/>
      <c r="L8" s="9"/>
      <c r="M8" s="9"/>
    </row>
    <row r="9" ht="22" customHeight="1" spans="1:13">
      <c r="A9" s="52"/>
      <c r="B9" s="57"/>
      <c r="C9" s="25"/>
      <c r="D9" s="25"/>
      <c r="E9" s="25"/>
      <c r="F9" s="58"/>
      <c r="G9" s="59"/>
      <c r="H9" s="60"/>
      <c r="I9" s="60"/>
      <c r="J9" s="60"/>
      <c r="K9" s="59"/>
      <c r="L9" s="9"/>
      <c r="M9" s="9"/>
    </row>
    <row r="10" ht="22" customHeight="1" spans="1:13">
      <c r="A10" s="52"/>
      <c r="B10" s="57"/>
      <c r="C10" s="25"/>
      <c r="D10" s="25"/>
      <c r="E10" s="25"/>
      <c r="F10" s="58"/>
      <c r="G10" s="59"/>
      <c r="H10" s="60"/>
      <c r="I10" s="60"/>
      <c r="J10" s="60"/>
      <c r="K10" s="59"/>
      <c r="L10" s="9"/>
      <c r="M10" s="9"/>
    </row>
    <row r="11" ht="22" customHeight="1" spans="1:13">
      <c r="A11" s="52"/>
      <c r="B11" s="57"/>
      <c r="C11" s="25"/>
      <c r="D11" s="25"/>
      <c r="E11" s="25"/>
      <c r="F11" s="58"/>
      <c r="G11" s="59"/>
      <c r="H11" s="60"/>
      <c r="I11" s="60"/>
      <c r="J11" s="60"/>
      <c r="K11" s="59"/>
      <c r="L11" s="9"/>
      <c r="M11" s="9"/>
    </row>
    <row r="12" s="2" customFormat="1" ht="18.75" spans="1:13">
      <c r="A12" s="11" t="s">
        <v>298</v>
      </c>
      <c r="B12" s="12"/>
      <c r="C12" s="12"/>
      <c r="D12" s="25"/>
      <c r="E12" s="13"/>
      <c r="F12" s="58"/>
      <c r="G12" s="30"/>
      <c r="H12" s="11" t="s">
        <v>288</v>
      </c>
      <c r="I12" s="12"/>
      <c r="J12" s="12"/>
      <c r="K12" s="13"/>
      <c r="L12" s="65"/>
      <c r="M12" s="19"/>
    </row>
    <row r="13" ht="84" customHeight="1" spans="1:13">
      <c r="A13" s="61" t="s">
        <v>299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C4" sqref="C4:F4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301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37" t="s">
        <v>302</v>
      </c>
      <c r="H2" s="38"/>
      <c r="I2" s="49"/>
      <c r="J2" s="37" t="s">
        <v>303</v>
      </c>
      <c r="K2" s="38"/>
      <c r="L2" s="49"/>
      <c r="M2" s="37" t="s">
        <v>304</v>
      </c>
      <c r="N2" s="38"/>
      <c r="O2" s="49"/>
      <c r="P2" s="37" t="s">
        <v>305</v>
      </c>
      <c r="Q2" s="38"/>
      <c r="R2" s="49"/>
      <c r="S2" s="38" t="s">
        <v>306</v>
      </c>
      <c r="T2" s="38"/>
      <c r="U2" s="49"/>
      <c r="V2" s="33" t="s">
        <v>307</v>
      </c>
      <c r="W2" s="33" t="s">
        <v>281</v>
      </c>
    </row>
    <row r="3" s="1" customFormat="1" ht="16.5" spans="1:23">
      <c r="A3" s="7"/>
      <c r="B3" s="39"/>
      <c r="C3" s="39"/>
      <c r="D3" s="39"/>
      <c r="E3" s="39"/>
      <c r="F3" s="39"/>
      <c r="G3" s="4" t="s">
        <v>308</v>
      </c>
      <c r="H3" s="4" t="s">
        <v>67</v>
      </c>
      <c r="I3" s="4" t="s">
        <v>272</v>
      </c>
      <c r="J3" s="4" t="s">
        <v>308</v>
      </c>
      <c r="K3" s="4" t="s">
        <v>67</v>
      </c>
      <c r="L3" s="4" t="s">
        <v>272</v>
      </c>
      <c r="M3" s="4" t="s">
        <v>308</v>
      </c>
      <c r="N3" s="4" t="s">
        <v>67</v>
      </c>
      <c r="O3" s="4" t="s">
        <v>272</v>
      </c>
      <c r="P3" s="4" t="s">
        <v>308</v>
      </c>
      <c r="Q3" s="4" t="s">
        <v>67</v>
      </c>
      <c r="R3" s="4" t="s">
        <v>272</v>
      </c>
      <c r="S3" s="4" t="s">
        <v>308</v>
      </c>
      <c r="T3" s="4" t="s">
        <v>67</v>
      </c>
      <c r="U3" s="4" t="s">
        <v>272</v>
      </c>
      <c r="V3" s="51"/>
      <c r="W3" s="51"/>
    </row>
    <row r="4" ht="20" customHeight="1" spans="1:23">
      <c r="A4" s="20" t="s">
        <v>309</v>
      </c>
      <c r="B4" s="26" t="s">
        <v>285</v>
      </c>
      <c r="C4" s="22" t="s">
        <v>282</v>
      </c>
      <c r="D4" s="22" t="s">
        <v>283</v>
      </c>
      <c r="E4" s="23" t="s">
        <v>151</v>
      </c>
      <c r="F4" s="24" t="s">
        <v>284</v>
      </c>
      <c r="G4" s="40"/>
      <c r="H4" s="41"/>
      <c r="I4" s="41"/>
      <c r="J4" s="41"/>
      <c r="K4" s="40"/>
      <c r="L4" s="40"/>
      <c r="M4" s="10"/>
      <c r="N4" s="10"/>
      <c r="O4" s="10"/>
      <c r="P4" s="10"/>
      <c r="Q4" s="10"/>
      <c r="R4" s="10"/>
      <c r="S4" s="10"/>
      <c r="T4" s="10"/>
      <c r="U4" s="10"/>
      <c r="V4" s="10" t="s">
        <v>310</v>
      </c>
      <c r="W4" s="10"/>
    </row>
    <row r="5" ht="20" customHeight="1" spans="1:23">
      <c r="A5" s="20"/>
      <c r="B5" s="21"/>
      <c r="C5" s="25"/>
      <c r="D5" s="26"/>
      <c r="E5" s="26"/>
      <c r="F5" s="27"/>
      <c r="G5" s="42" t="s">
        <v>311</v>
      </c>
      <c r="H5" s="43"/>
      <c r="I5" s="50"/>
      <c r="J5" s="42" t="s">
        <v>312</v>
      </c>
      <c r="K5" s="43"/>
      <c r="L5" s="50"/>
      <c r="M5" s="37" t="s">
        <v>313</v>
      </c>
      <c r="N5" s="38"/>
      <c r="O5" s="49"/>
      <c r="P5" s="37" t="s">
        <v>314</v>
      </c>
      <c r="Q5" s="38"/>
      <c r="R5" s="49"/>
      <c r="S5" s="38" t="s">
        <v>315</v>
      </c>
      <c r="T5" s="38"/>
      <c r="U5" s="49"/>
      <c r="V5" s="10"/>
      <c r="W5" s="10"/>
    </row>
    <row r="6" ht="20" customHeight="1" spans="1:23">
      <c r="A6" s="20"/>
      <c r="B6" s="21"/>
      <c r="C6" s="25"/>
      <c r="D6" s="26"/>
      <c r="E6" s="26"/>
      <c r="F6" s="27"/>
      <c r="G6" s="44" t="s">
        <v>308</v>
      </c>
      <c r="H6" s="44" t="s">
        <v>67</v>
      </c>
      <c r="I6" s="44" t="s">
        <v>272</v>
      </c>
      <c r="J6" s="44" t="s">
        <v>308</v>
      </c>
      <c r="K6" s="44" t="s">
        <v>67</v>
      </c>
      <c r="L6" s="44" t="s">
        <v>272</v>
      </c>
      <c r="M6" s="4" t="s">
        <v>308</v>
      </c>
      <c r="N6" s="4" t="s">
        <v>67</v>
      </c>
      <c r="O6" s="4" t="s">
        <v>272</v>
      </c>
      <c r="P6" s="4" t="s">
        <v>308</v>
      </c>
      <c r="Q6" s="4" t="s">
        <v>67</v>
      </c>
      <c r="R6" s="4" t="s">
        <v>272</v>
      </c>
      <c r="S6" s="4" t="s">
        <v>308</v>
      </c>
      <c r="T6" s="4" t="s">
        <v>67</v>
      </c>
      <c r="U6" s="4" t="s">
        <v>272</v>
      </c>
      <c r="V6" s="10"/>
      <c r="W6" s="10"/>
    </row>
    <row r="7" ht="20" customHeight="1" spans="1:23">
      <c r="A7" s="20"/>
      <c r="B7" s="21"/>
      <c r="C7" s="25"/>
      <c r="D7" s="26"/>
      <c r="E7" s="26"/>
      <c r="F7" s="27"/>
      <c r="G7" s="40"/>
      <c r="H7" s="41"/>
      <c r="I7" s="41"/>
      <c r="J7" s="41"/>
      <c r="K7" s="41"/>
      <c r="L7" s="4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20" customHeight="1" spans="1:23">
      <c r="A8" s="20"/>
      <c r="B8" s="21"/>
      <c r="C8" s="25"/>
      <c r="D8" s="26"/>
      <c r="E8" s="26"/>
      <c r="F8" s="27"/>
      <c r="G8" s="10"/>
      <c r="H8" s="41"/>
      <c r="I8" s="4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0" customHeight="1" spans="1:23">
      <c r="A9" s="20"/>
      <c r="B9" s="21"/>
      <c r="C9" s="28"/>
      <c r="D9" s="26"/>
      <c r="E9" s="28"/>
      <c r="F9" s="27"/>
      <c r="G9" s="10"/>
      <c r="H9" s="41"/>
      <c r="I9" s="4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20" customHeight="1" spans="1:23">
      <c r="A10" s="20"/>
      <c r="B10" s="21"/>
      <c r="C10" s="29"/>
      <c r="D10" s="26"/>
      <c r="E10" s="29"/>
      <c r="F10" s="27"/>
      <c r="G10" s="10"/>
      <c r="H10" s="41"/>
      <c r="I10" s="4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5"/>
      <c r="B11" s="45"/>
      <c r="C11" s="45"/>
      <c r="D11" s="45"/>
      <c r="E11" s="45"/>
      <c r="F11" s="4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6"/>
      <c r="B12" s="46"/>
      <c r="C12" s="46"/>
      <c r="D12" s="46"/>
      <c r="E12" s="46"/>
      <c r="F12" s="46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5"/>
      <c r="B13" s="45"/>
      <c r="C13" s="45"/>
      <c r="D13" s="45"/>
      <c r="E13" s="45"/>
      <c r="F13" s="45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6"/>
      <c r="B14" s="46"/>
      <c r="C14" s="46"/>
      <c r="D14" s="46"/>
      <c r="E14" s="46"/>
      <c r="F14" s="4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33" customHeight="1" spans="1:23">
      <c r="A15" s="11" t="s">
        <v>298</v>
      </c>
      <c r="B15" s="12"/>
      <c r="C15" s="12"/>
      <c r="D15" s="12"/>
      <c r="E15" s="13"/>
      <c r="F15" s="14"/>
      <c r="G15" s="30"/>
      <c r="H15" s="36"/>
      <c r="I15" s="36"/>
      <c r="J15" s="11" t="s">
        <v>288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3"/>
      <c r="V15" s="12"/>
      <c r="W15" s="19"/>
    </row>
    <row r="16" ht="80" customHeight="1" spans="1:23">
      <c r="A16" s="47" t="s">
        <v>316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11:A12"/>
    <mergeCell ref="A13:A14"/>
    <mergeCell ref="B2:B3"/>
    <mergeCell ref="B11:B12"/>
    <mergeCell ref="B13:B14"/>
    <mergeCell ref="C2:C3"/>
    <mergeCell ref="C11:C12"/>
    <mergeCell ref="C13:C14"/>
    <mergeCell ref="D2:D3"/>
    <mergeCell ref="D11:D12"/>
    <mergeCell ref="D13:D14"/>
    <mergeCell ref="E2:E3"/>
    <mergeCell ref="E11:E12"/>
    <mergeCell ref="E13:E14"/>
    <mergeCell ref="F2:F3"/>
    <mergeCell ref="F11:F12"/>
    <mergeCell ref="F13:F14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318</v>
      </c>
      <c r="B2" s="33" t="s">
        <v>268</v>
      </c>
      <c r="C2" s="33" t="s">
        <v>269</v>
      </c>
      <c r="D2" s="33" t="s">
        <v>270</v>
      </c>
      <c r="E2" s="33" t="s">
        <v>271</v>
      </c>
      <c r="F2" s="33" t="s">
        <v>272</v>
      </c>
      <c r="G2" s="32" t="s">
        <v>319</v>
      </c>
      <c r="H2" s="32" t="s">
        <v>320</v>
      </c>
      <c r="I2" s="32" t="s">
        <v>321</v>
      </c>
      <c r="J2" s="32" t="s">
        <v>320</v>
      </c>
      <c r="K2" s="32" t="s">
        <v>322</v>
      </c>
      <c r="L2" s="32" t="s">
        <v>320</v>
      </c>
      <c r="M2" s="33" t="s">
        <v>307</v>
      </c>
      <c r="N2" s="33" t="s">
        <v>281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4" t="s">
        <v>318</v>
      </c>
      <c r="B4" s="35" t="s">
        <v>323</v>
      </c>
      <c r="C4" s="35" t="s">
        <v>308</v>
      </c>
      <c r="D4" s="35" t="s">
        <v>270</v>
      </c>
      <c r="E4" s="33" t="s">
        <v>271</v>
      </c>
      <c r="F4" s="33" t="s">
        <v>272</v>
      </c>
      <c r="G4" s="32" t="s">
        <v>319</v>
      </c>
      <c r="H4" s="32" t="s">
        <v>320</v>
      </c>
      <c r="I4" s="32" t="s">
        <v>321</v>
      </c>
      <c r="J4" s="32" t="s">
        <v>320</v>
      </c>
      <c r="K4" s="32" t="s">
        <v>322</v>
      </c>
      <c r="L4" s="32" t="s">
        <v>320</v>
      </c>
      <c r="M4" s="33" t="s">
        <v>307</v>
      </c>
      <c r="N4" s="33" t="s">
        <v>281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324</v>
      </c>
      <c r="B11" s="12"/>
      <c r="C11" s="12"/>
      <c r="D11" s="13"/>
      <c r="E11" s="14"/>
      <c r="F11" s="36"/>
      <c r="G11" s="30"/>
      <c r="H11" s="36"/>
      <c r="I11" s="11" t="s">
        <v>325</v>
      </c>
      <c r="J11" s="12"/>
      <c r="K11" s="12"/>
      <c r="L11" s="12"/>
      <c r="M11" s="12"/>
      <c r="N11" s="19"/>
    </row>
    <row r="12" ht="16.5" spans="1:14">
      <c r="A12" s="15" t="s">
        <v>326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8" sqref="F18"/>
    </sheetView>
  </sheetViews>
  <sheetFormatPr defaultColWidth="9" defaultRowHeight="14.25"/>
  <cols>
    <col min="1" max="2" width="8.3" customWidth="1"/>
    <col min="3" max="3" width="12.125" customWidth="1"/>
    <col min="4" max="4" width="12.875" customWidth="1"/>
    <col min="5" max="5" width="12.125" customWidth="1"/>
    <col min="6" max="6" width="17.5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301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328</v>
      </c>
      <c r="H2" s="4" t="s">
        <v>329</v>
      </c>
      <c r="I2" s="4" t="s">
        <v>330</v>
      </c>
      <c r="J2" s="4" t="s">
        <v>331</v>
      </c>
      <c r="K2" s="5" t="s">
        <v>307</v>
      </c>
      <c r="L2" s="5" t="s">
        <v>281</v>
      </c>
    </row>
    <row r="3" ht="18.75" spans="1:12">
      <c r="A3" s="20" t="s">
        <v>309</v>
      </c>
      <c r="B3" s="21" t="s">
        <v>285</v>
      </c>
      <c r="C3" s="22" t="s">
        <v>282</v>
      </c>
      <c r="D3" s="22" t="s">
        <v>283</v>
      </c>
      <c r="E3" s="23" t="s">
        <v>151</v>
      </c>
      <c r="F3" s="24" t="s">
        <v>284</v>
      </c>
      <c r="G3" s="10" t="s">
        <v>332</v>
      </c>
      <c r="H3" s="10" t="s">
        <v>333</v>
      </c>
      <c r="I3" s="10"/>
      <c r="J3" s="10"/>
      <c r="K3" s="31" t="s">
        <v>334</v>
      </c>
      <c r="L3" s="10" t="s">
        <v>286</v>
      </c>
    </row>
    <row r="4" spans="1:12">
      <c r="A4" s="20"/>
      <c r="B4" s="21"/>
      <c r="C4" s="25"/>
      <c r="D4" s="26"/>
      <c r="E4" s="26"/>
      <c r="F4" s="27"/>
      <c r="G4" s="10"/>
      <c r="H4" s="10"/>
      <c r="I4" s="10"/>
      <c r="J4" s="10"/>
      <c r="K4" s="31"/>
      <c r="L4" s="10"/>
    </row>
    <row r="5" spans="1:12">
      <c r="A5" s="20"/>
      <c r="B5" s="21"/>
      <c r="C5" s="25"/>
      <c r="D5" s="26"/>
      <c r="E5" s="26"/>
      <c r="F5" s="27"/>
      <c r="G5" s="10"/>
      <c r="H5" s="10"/>
      <c r="I5" s="10"/>
      <c r="J5" s="10"/>
      <c r="K5" s="31"/>
      <c r="L5" s="10"/>
    </row>
    <row r="6" spans="1:12">
      <c r="A6" s="20"/>
      <c r="B6" s="21"/>
      <c r="C6" s="25"/>
      <c r="D6" s="26"/>
      <c r="E6" s="26"/>
      <c r="F6" s="27"/>
      <c r="G6" s="10"/>
      <c r="H6" s="10"/>
      <c r="I6" s="10"/>
      <c r="J6" s="10"/>
      <c r="K6" s="31"/>
      <c r="L6" s="10"/>
    </row>
    <row r="7" spans="1:12">
      <c r="A7" s="20"/>
      <c r="B7" s="21"/>
      <c r="C7" s="25"/>
      <c r="D7" s="26"/>
      <c r="E7" s="26"/>
      <c r="F7" s="27"/>
      <c r="G7" s="10"/>
      <c r="H7" s="10"/>
      <c r="I7" s="9"/>
      <c r="J7" s="9"/>
      <c r="K7" s="31"/>
      <c r="L7" s="10"/>
    </row>
    <row r="8" spans="1:12">
      <c r="A8" s="20"/>
      <c r="B8" s="21"/>
      <c r="C8" s="28"/>
      <c r="D8" s="26"/>
      <c r="E8" s="28"/>
      <c r="F8" s="27"/>
      <c r="G8" s="10"/>
      <c r="H8" s="10"/>
      <c r="I8" s="9"/>
      <c r="J8" s="9"/>
      <c r="K8" s="31"/>
      <c r="L8" s="10"/>
    </row>
    <row r="9" spans="1:12">
      <c r="A9" s="20"/>
      <c r="B9" s="21"/>
      <c r="C9" s="29"/>
      <c r="D9" s="26"/>
      <c r="E9" s="29"/>
      <c r="F9" s="27"/>
      <c r="G9" s="10"/>
      <c r="H9" s="10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335</v>
      </c>
      <c r="B11" s="12"/>
      <c r="C11" s="12"/>
      <c r="D11" s="12"/>
      <c r="E11" s="13"/>
      <c r="F11" s="14"/>
      <c r="G11" s="30"/>
      <c r="H11" s="11" t="s">
        <v>336</v>
      </c>
      <c r="I11" s="12"/>
      <c r="J11" s="12"/>
      <c r="K11" s="12"/>
      <c r="L11" s="19"/>
    </row>
    <row r="12" ht="16.5" spans="1:12">
      <c r="A12" s="15" t="s">
        <v>337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267</v>
      </c>
      <c r="B2" s="5" t="s">
        <v>272</v>
      </c>
      <c r="C2" s="5" t="s">
        <v>308</v>
      </c>
      <c r="D2" s="5" t="s">
        <v>270</v>
      </c>
      <c r="E2" s="5" t="s">
        <v>271</v>
      </c>
      <c r="F2" s="4" t="s">
        <v>339</v>
      </c>
      <c r="G2" s="4" t="s">
        <v>292</v>
      </c>
      <c r="H2" s="6" t="s">
        <v>293</v>
      </c>
      <c r="I2" s="17" t="s">
        <v>295</v>
      </c>
    </row>
    <row r="3" s="1" customFormat="1" ht="16.5" spans="1:9">
      <c r="A3" s="4"/>
      <c r="B3" s="7"/>
      <c r="C3" s="7"/>
      <c r="D3" s="7"/>
      <c r="E3" s="7"/>
      <c r="F3" s="4" t="s">
        <v>340</v>
      </c>
      <c r="G3" s="4" t="s">
        <v>296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324</v>
      </c>
      <c r="B12" s="12"/>
      <c r="C12" s="12"/>
      <c r="D12" s="13"/>
      <c r="E12" s="14"/>
      <c r="F12" s="11" t="s">
        <v>325</v>
      </c>
      <c r="G12" s="12"/>
      <c r="H12" s="13"/>
      <c r="I12" s="19"/>
    </row>
    <row r="13" ht="16.5" spans="1:9">
      <c r="A13" s="15" t="s">
        <v>341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0" t="s">
        <v>35</v>
      </c>
      <c r="C2" s="461"/>
      <c r="D2" s="461"/>
      <c r="E2" s="461"/>
      <c r="F2" s="461"/>
      <c r="G2" s="461"/>
      <c r="H2" s="461"/>
      <c r="I2" s="475"/>
    </row>
    <row r="3" ht="27.95" customHeight="1" spans="2:9">
      <c r="B3" s="462"/>
      <c r="C3" s="463"/>
      <c r="D3" s="464" t="s">
        <v>36</v>
      </c>
      <c r="E3" s="465"/>
      <c r="F3" s="466" t="s">
        <v>37</v>
      </c>
      <c r="G3" s="467"/>
      <c r="H3" s="464" t="s">
        <v>38</v>
      </c>
      <c r="I3" s="476"/>
    </row>
    <row r="4" ht="27.95" customHeight="1" spans="2:9">
      <c r="B4" s="462" t="s">
        <v>39</v>
      </c>
      <c r="C4" s="463" t="s">
        <v>40</v>
      </c>
      <c r="D4" s="463" t="s">
        <v>41</v>
      </c>
      <c r="E4" s="463" t="s">
        <v>42</v>
      </c>
      <c r="F4" s="468" t="s">
        <v>41</v>
      </c>
      <c r="G4" s="468" t="s">
        <v>42</v>
      </c>
      <c r="H4" s="463" t="s">
        <v>41</v>
      </c>
      <c r="I4" s="477" t="s">
        <v>42</v>
      </c>
    </row>
    <row r="5" ht="27.95" customHeight="1" spans="2:9">
      <c r="B5" s="469" t="s">
        <v>43</v>
      </c>
      <c r="C5" s="9">
        <v>13</v>
      </c>
      <c r="D5" s="9">
        <v>0</v>
      </c>
      <c r="E5" s="9">
        <v>1</v>
      </c>
      <c r="F5" s="470">
        <v>0</v>
      </c>
      <c r="G5" s="470">
        <v>1</v>
      </c>
      <c r="H5" s="9">
        <v>1</v>
      </c>
      <c r="I5" s="478">
        <v>2</v>
      </c>
    </row>
    <row r="6" ht="27.95" customHeight="1" spans="2:9">
      <c r="B6" s="469" t="s">
        <v>44</v>
      </c>
      <c r="C6" s="9">
        <v>20</v>
      </c>
      <c r="D6" s="9">
        <v>0</v>
      </c>
      <c r="E6" s="9">
        <v>1</v>
      </c>
      <c r="F6" s="470">
        <v>1</v>
      </c>
      <c r="G6" s="470">
        <v>2</v>
      </c>
      <c r="H6" s="9">
        <v>2</v>
      </c>
      <c r="I6" s="478">
        <v>3</v>
      </c>
    </row>
    <row r="7" ht="27.95" customHeight="1" spans="2:9">
      <c r="B7" s="469" t="s">
        <v>45</v>
      </c>
      <c r="C7" s="9">
        <v>32</v>
      </c>
      <c r="D7" s="9">
        <v>0</v>
      </c>
      <c r="E7" s="9">
        <v>1</v>
      </c>
      <c r="F7" s="470">
        <v>2</v>
      </c>
      <c r="G7" s="470">
        <v>3</v>
      </c>
      <c r="H7" s="9">
        <v>3</v>
      </c>
      <c r="I7" s="478">
        <v>4</v>
      </c>
    </row>
    <row r="8" ht="27.95" customHeight="1" spans="2:9">
      <c r="B8" s="469" t="s">
        <v>46</v>
      </c>
      <c r="C8" s="9">
        <v>50</v>
      </c>
      <c r="D8" s="9">
        <v>1</v>
      </c>
      <c r="E8" s="9">
        <v>2</v>
      </c>
      <c r="F8" s="470">
        <v>3</v>
      </c>
      <c r="G8" s="470">
        <v>4</v>
      </c>
      <c r="H8" s="9">
        <v>5</v>
      </c>
      <c r="I8" s="478">
        <v>6</v>
      </c>
    </row>
    <row r="9" ht="27.95" customHeight="1" spans="2:9">
      <c r="B9" s="469" t="s">
        <v>47</v>
      </c>
      <c r="C9" s="9">
        <v>80</v>
      </c>
      <c r="D9" s="9">
        <v>2</v>
      </c>
      <c r="E9" s="9">
        <v>3</v>
      </c>
      <c r="F9" s="470">
        <v>5</v>
      </c>
      <c r="G9" s="470">
        <v>6</v>
      </c>
      <c r="H9" s="9">
        <v>7</v>
      </c>
      <c r="I9" s="478">
        <v>8</v>
      </c>
    </row>
    <row r="10" ht="27.95" customHeight="1" spans="2:9">
      <c r="B10" s="469" t="s">
        <v>48</v>
      </c>
      <c r="C10" s="9">
        <v>125</v>
      </c>
      <c r="D10" s="9">
        <v>3</v>
      </c>
      <c r="E10" s="9">
        <v>4</v>
      </c>
      <c r="F10" s="470">
        <v>7</v>
      </c>
      <c r="G10" s="470">
        <v>8</v>
      </c>
      <c r="H10" s="9">
        <v>10</v>
      </c>
      <c r="I10" s="478">
        <v>11</v>
      </c>
    </row>
    <row r="11" ht="27.95" customHeight="1" spans="2:9">
      <c r="B11" s="469" t="s">
        <v>49</v>
      </c>
      <c r="C11" s="9">
        <v>200</v>
      </c>
      <c r="D11" s="9">
        <v>5</v>
      </c>
      <c r="E11" s="9">
        <v>6</v>
      </c>
      <c r="F11" s="470">
        <v>10</v>
      </c>
      <c r="G11" s="470">
        <v>11</v>
      </c>
      <c r="H11" s="9">
        <v>14</v>
      </c>
      <c r="I11" s="478">
        <v>15</v>
      </c>
    </row>
    <row r="12" ht="27.95" customHeight="1" spans="2:9">
      <c r="B12" s="471" t="s">
        <v>50</v>
      </c>
      <c r="C12" s="472">
        <v>315</v>
      </c>
      <c r="D12" s="472">
        <v>7</v>
      </c>
      <c r="E12" s="472">
        <v>8</v>
      </c>
      <c r="F12" s="473">
        <v>14</v>
      </c>
      <c r="G12" s="473">
        <v>15</v>
      </c>
      <c r="H12" s="472">
        <v>21</v>
      </c>
      <c r="I12" s="479">
        <v>22</v>
      </c>
    </row>
    <row r="14" spans="2:4">
      <c r="B14" s="474" t="s">
        <v>51</v>
      </c>
      <c r="C14" s="474"/>
      <c r="D14" s="4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abSelected="1" workbookViewId="0">
      <selection activeCell="J7" sqref="J7"/>
    </sheetView>
  </sheetViews>
  <sheetFormatPr defaultColWidth="10.375" defaultRowHeight="16.5" customHeight="1"/>
  <cols>
    <col min="1" max="1" width="11.125" style="268" customWidth="1"/>
    <col min="2" max="9" width="10.375" style="268"/>
    <col min="10" max="10" width="8.875" style="268" customWidth="1"/>
    <col min="11" max="11" width="12" style="268" customWidth="1"/>
    <col min="12" max="16384" width="10.375" style="268"/>
  </cols>
  <sheetData>
    <row r="1" ht="21" spans="1:11">
      <c r="A1" s="394" t="s">
        <v>52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ht="15" spans="1:11">
      <c r="A2" s="269" t="s">
        <v>53</v>
      </c>
      <c r="B2" s="270" t="s">
        <v>54</v>
      </c>
      <c r="C2" s="270"/>
      <c r="D2" s="271" t="s">
        <v>55</v>
      </c>
      <c r="E2" s="271"/>
      <c r="F2" s="270" t="s">
        <v>56</v>
      </c>
      <c r="G2" s="270"/>
      <c r="H2" s="272" t="s">
        <v>57</v>
      </c>
      <c r="I2" s="345" t="s">
        <v>56</v>
      </c>
      <c r="J2" s="345"/>
      <c r="K2" s="346"/>
    </row>
    <row r="3" ht="14.25" spans="1:11">
      <c r="A3" s="273" t="s">
        <v>58</v>
      </c>
      <c r="B3" s="274"/>
      <c r="C3" s="275"/>
      <c r="D3" s="276" t="s">
        <v>59</v>
      </c>
      <c r="E3" s="277"/>
      <c r="F3" s="277"/>
      <c r="G3" s="278"/>
      <c r="H3" s="276" t="s">
        <v>60</v>
      </c>
      <c r="I3" s="277"/>
      <c r="J3" s="277"/>
      <c r="K3" s="278"/>
    </row>
    <row r="4" ht="18" customHeight="1" spans="1:11">
      <c r="A4" s="279" t="s">
        <v>61</v>
      </c>
      <c r="B4" s="280" t="s">
        <v>62</v>
      </c>
      <c r="C4" s="281"/>
      <c r="D4" s="279" t="s">
        <v>63</v>
      </c>
      <c r="E4" s="282"/>
      <c r="F4" s="283">
        <v>45512</v>
      </c>
      <c r="G4" s="284"/>
      <c r="H4" s="279" t="s">
        <v>64</v>
      </c>
      <c r="I4" s="282"/>
      <c r="J4" s="165" t="s">
        <v>65</v>
      </c>
      <c r="K4" s="166" t="s">
        <v>66</v>
      </c>
    </row>
    <row r="5" ht="14.25" spans="1:11">
      <c r="A5" s="285" t="s">
        <v>67</v>
      </c>
      <c r="B5" s="165" t="s">
        <v>68</v>
      </c>
      <c r="C5" s="166"/>
      <c r="D5" s="279" t="s">
        <v>69</v>
      </c>
      <c r="E5" s="282"/>
      <c r="F5" s="283">
        <v>45503</v>
      </c>
      <c r="G5" s="284"/>
      <c r="H5" s="279" t="s">
        <v>70</v>
      </c>
      <c r="I5" s="282"/>
      <c r="J5" s="165" t="s">
        <v>65</v>
      </c>
      <c r="K5" s="166" t="s">
        <v>66</v>
      </c>
    </row>
    <row r="6" ht="14.25" spans="1:11">
      <c r="A6" s="279" t="s">
        <v>71</v>
      </c>
      <c r="B6" s="286" t="s">
        <v>72</v>
      </c>
      <c r="C6" s="287">
        <v>9</v>
      </c>
      <c r="D6" s="285" t="s">
        <v>73</v>
      </c>
      <c r="E6" s="288"/>
      <c r="F6" s="283">
        <v>45508</v>
      </c>
      <c r="G6" s="284"/>
      <c r="H6" s="279" t="s">
        <v>74</v>
      </c>
      <c r="I6" s="282"/>
      <c r="J6" s="165" t="s">
        <v>65</v>
      </c>
      <c r="K6" s="166" t="s">
        <v>66</v>
      </c>
    </row>
    <row r="7" ht="14.25" spans="1:11">
      <c r="A7" s="279" t="s">
        <v>75</v>
      </c>
      <c r="B7" s="289">
        <v>8176</v>
      </c>
      <c r="C7" s="290"/>
      <c r="D7" s="285" t="s">
        <v>76</v>
      </c>
      <c r="E7" s="291"/>
      <c r="F7" s="283">
        <v>45509</v>
      </c>
      <c r="G7" s="284"/>
      <c r="H7" s="279" t="s">
        <v>77</v>
      </c>
      <c r="I7" s="282"/>
      <c r="J7" s="165" t="s">
        <v>65</v>
      </c>
      <c r="K7" s="166" t="s">
        <v>66</v>
      </c>
    </row>
    <row r="8" ht="15" spans="1:11">
      <c r="A8" s="292" t="s">
        <v>78</v>
      </c>
      <c r="B8" s="293"/>
      <c r="C8" s="294"/>
      <c r="D8" s="295" t="s">
        <v>79</v>
      </c>
      <c r="E8" s="296"/>
      <c r="F8" s="297">
        <v>45510</v>
      </c>
      <c r="G8" s="298"/>
      <c r="H8" s="295" t="s">
        <v>80</v>
      </c>
      <c r="I8" s="296"/>
      <c r="J8" s="315" t="s">
        <v>65</v>
      </c>
      <c r="K8" s="347" t="s">
        <v>66</v>
      </c>
    </row>
    <row r="9" ht="15" spans="1:11">
      <c r="A9" s="395" t="s">
        <v>81</v>
      </c>
      <c r="B9" s="396"/>
      <c r="C9" s="396"/>
      <c r="D9" s="397"/>
      <c r="E9" s="397"/>
      <c r="F9" s="397"/>
      <c r="G9" s="397"/>
      <c r="H9" s="397"/>
      <c r="I9" s="397"/>
      <c r="J9" s="397"/>
      <c r="K9" s="442"/>
    </row>
    <row r="10" ht="15" spans="1:11">
      <c r="A10" s="398" t="s">
        <v>82</v>
      </c>
      <c r="B10" s="399"/>
      <c r="C10" s="399"/>
      <c r="D10" s="399"/>
      <c r="E10" s="399"/>
      <c r="F10" s="399"/>
      <c r="G10" s="399"/>
      <c r="H10" s="399"/>
      <c r="I10" s="399"/>
      <c r="J10" s="399"/>
      <c r="K10" s="443"/>
    </row>
    <row r="11" ht="14.25" spans="1:11">
      <c r="A11" s="400" t="s">
        <v>83</v>
      </c>
      <c r="B11" s="401" t="s">
        <v>84</v>
      </c>
      <c r="C11" s="402" t="s">
        <v>85</v>
      </c>
      <c r="D11" s="403"/>
      <c r="E11" s="404" t="s">
        <v>86</v>
      </c>
      <c r="F11" s="401" t="s">
        <v>84</v>
      </c>
      <c r="G11" s="402" t="s">
        <v>85</v>
      </c>
      <c r="H11" s="402" t="s">
        <v>87</v>
      </c>
      <c r="I11" s="404" t="s">
        <v>88</v>
      </c>
      <c r="J11" s="401" t="s">
        <v>84</v>
      </c>
      <c r="K11" s="444" t="s">
        <v>85</v>
      </c>
    </row>
    <row r="12" ht="14.25" spans="1:11">
      <c r="A12" s="285" t="s">
        <v>89</v>
      </c>
      <c r="B12" s="305" t="s">
        <v>84</v>
      </c>
      <c r="C12" s="165" t="s">
        <v>85</v>
      </c>
      <c r="D12" s="291"/>
      <c r="E12" s="288" t="s">
        <v>90</v>
      </c>
      <c r="F12" s="305" t="s">
        <v>84</v>
      </c>
      <c r="G12" s="165" t="s">
        <v>85</v>
      </c>
      <c r="H12" s="165" t="s">
        <v>87</v>
      </c>
      <c r="I12" s="288" t="s">
        <v>91</v>
      </c>
      <c r="J12" s="305" t="s">
        <v>84</v>
      </c>
      <c r="K12" s="166" t="s">
        <v>85</v>
      </c>
    </row>
    <row r="13" ht="14.25" spans="1:11">
      <c r="A13" s="285" t="s">
        <v>92</v>
      </c>
      <c r="B13" s="305" t="s">
        <v>84</v>
      </c>
      <c r="C13" s="165" t="s">
        <v>85</v>
      </c>
      <c r="D13" s="291"/>
      <c r="E13" s="288" t="s">
        <v>93</v>
      </c>
      <c r="F13" s="165" t="s">
        <v>94</v>
      </c>
      <c r="G13" s="165" t="s">
        <v>95</v>
      </c>
      <c r="H13" s="165" t="s">
        <v>87</v>
      </c>
      <c r="I13" s="288" t="s">
        <v>96</v>
      </c>
      <c r="J13" s="305" t="s">
        <v>84</v>
      </c>
      <c r="K13" s="166" t="s">
        <v>85</v>
      </c>
    </row>
    <row r="14" ht="15" spans="1:11">
      <c r="A14" s="295" t="s">
        <v>97</v>
      </c>
      <c r="B14" s="296"/>
      <c r="C14" s="296"/>
      <c r="D14" s="296"/>
      <c r="E14" s="296"/>
      <c r="F14" s="296"/>
      <c r="G14" s="296"/>
      <c r="H14" s="296"/>
      <c r="I14" s="296"/>
      <c r="J14" s="296"/>
      <c r="K14" s="349"/>
    </row>
    <row r="15" ht="15" spans="1:11">
      <c r="A15" s="398" t="s">
        <v>98</v>
      </c>
      <c r="B15" s="399"/>
      <c r="C15" s="399"/>
      <c r="D15" s="399"/>
      <c r="E15" s="399"/>
      <c r="F15" s="399"/>
      <c r="G15" s="399"/>
      <c r="H15" s="399"/>
      <c r="I15" s="399"/>
      <c r="J15" s="399"/>
      <c r="K15" s="443"/>
    </row>
    <row r="16" ht="14.25" spans="1:11">
      <c r="A16" s="405" t="s">
        <v>99</v>
      </c>
      <c r="B16" s="402" t="s">
        <v>94</v>
      </c>
      <c r="C16" s="402" t="s">
        <v>95</v>
      </c>
      <c r="D16" s="406"/>
      <c r="E16" s="407" t="s">
        <v>100</v>
      </c>
      <c r="F16" s="402" t="s">
        <v>94</v>
      </c>
      <c r="G16" s="402" t="s">
        <v>95</v>
      </c>
      <c r="H16" s="408"/>
      <c r="I16" s="407" t="s">
        <v>101</v>
      </c>
      <c r="J16" s="402" t="s">
        <v>94</v>
      </c>
      <c r="K16" s="444" t="s">
        <v>95</v>
      </c>
    </row>
    <row r="17" customHeight="1" spans="1:22">
      <c r="A17" s="322" t="s">
        <v>102</v>
      </c>
      <c r="B17" s="165" t="s">
        <v>94</v>
      </c>
      <c r="C17" s="165" t="s">
        <v>95</v>
      </c>
      <c r="D17" s="409"/>
      <c r="E17" s="323" t="s">
        <v>103</v>
      </c>
      <c r="F17" s="165" t="s">
        <v>94</v>
      </c>
      <c r="G17" s="165" t="s">
        <v>95</v>
      </c>
      <c r="H17" s="410"/>
      <c r="I17" s="323" t="s">
        <v>104</v>
      </c>
      <c r="J17" s="165" t="s">
        <v>94</v>
      </c>
      <c r="K17" s="166" t="s">
        <v>95</v>
      </c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</row>
    <row r="18" ht="18" customHeight="1" spans="1:11">
      <c r="A18" s="411" t="s">
        <v>105</v>
      </c>
      <c r="B18" s="412"/>
      <c r="C18" s="412"/>
      <c r="D18" s="412"/>
      <c r="E18" s="412"/>
      <c r="F18" s="412"/>
      <c r="G18" s="412"/>
      <c r="H18" s="412"/>
      <c r="I18" s="412"/>
      <c r="J18" s="412"/>
      <c r="K18" s="446"/>
    </row>
    <row r="19" s="393" customFormat="1" ht="18" customHeight="1" spans="1:11">
      <c r="A19" s="398" t="s">
        <v>106</v>
      </c>
      <c r="B19" s="399"/>
      <c r="C19" s="399"/>
      <c r="D19" s="399"/>
      <c r="E19" s="399"/>
      <c r="F19" s="399"/>
      <c r="G19" s="399"/>
      <c r="H19" s="399"/>
      <c r="I19" s="399"/>
      <c r="J19" s="399"/>
      <c r="K19" s="443"/>
    </row>
    <row r="20" customHeight="1" spans="1:11">
      <c r="A20" s="413" t="s">
        <v>107</v>
      </c>
      <c r="B20" s="414"/>
      <c r="C20" s="414"/>
      <c r="D20" s="414"/>
      <c r="E20" s="414"/>
      <c r="F20" s="414"/>
      <c r="G20" s="414"/>
      <c r="H20" s="414"/>
      <c r="I20" s="414"/>
      <c r="J20" s="414"/>
      <c r="K20" s="447"/>
    </row>
    <row r="21" ht="21.75" customHeight="1" spans="1:11">
      <c r="A21" s="415" t="s">
        <v>108</v>
      </c>
      <c r="B21" s="248" t="s">
        <v>109</v>
      </c>
      <c r="C21" s="248" t="s">
        <v>110</v>
      </c>
      <c r="D21" s="248" t="s">
        <v>111</v>
      </c>
      <c r="E21" s="248" t="s">
        <v>112</v>
      </c>
      <c r="F21" s="248" t="s">
        <v>113</v>
      </c>
      <c r="G21" s="248" t="s">
        <v>114</v>
      </c>
      <c r="H21" s="248" t="s">
        <v>115</v>
      </c>
      <c r="I21" s="248" t="s">
        <v>116</v>
      </c>
      <c r="J21" s="248" t="s">
        <v>117</v>
      </c>
      <c r="K21" s="357" t="s">
        <v>118</v>
      </c>
    </row>
    <row r="22" ht="23" customHeight="1" spans="1:11">
      <c r="A22" s="416" t="s">
        <v>119</v>
      </c>
      <c r="B22" s="417" t="s">
        <v>94</v>
      </c>
      <c r="C22" s="417" t="s">
        <v>94</v>
      </c>
      <c r="D22" s="417" t="s">
        <v>94</v>
      </c>
      <c r="E22" s="417" t="s">
        <v>94</v>
      </c>
      <c r="F22" s="417" t="s">
        <v>94</v>
      </c>
      <c r="G22" s="417" t="s">
        <v>94</v>
      </c>
      <c r="H22" s="417" t="s">
        <v>94</v>
      </c>
      <c r="I22" s="417" t="s">
        <v>94</v>
      </c>
      <c r="J22" s="417" t="s">
        <v>94</v>
      </c>
      <c r="K22" s="448"/>
    </row>
    <row r="23" ht="23" customHeight="1" spans="1:11">
      <c r="A23" s="416"/>
      <c r="B23" s="417"/>
      <c r="C23" s="417"/>
      <c r="D23" s="417"/>
      <c r="E23" s="417"/>
      <c r="F23" s="417"/>
      <c r="G23" s="417"/>
      <c r="H23" s="417"/>
      <c r="I23" s="417"/>
      <c r="J23" s="417"/>
      <c r="K23" s="448"/>
    </row>
    <row r="24" ht="23" customHeight="1" spans="1:11">
      <c r="A24" s="416"/>
      <c r="B24" s="417"/>
      <c r="C24" s="417"/>
      <c r="D24" s="417"/>
      <c r="E24" s="417"/>
      <c r="F24" s="417"/>
      <c r="G24" s="417"/>
      <c r="H24" s="417"/>
      <c r="I24" s="417"/>
      <c r="J24" s="417"/>
      <c r="K24" s="449"/>
    </row>
    <row r="25" ht="23" customHeight="1" spans="1:11">
      <c r="A25" s="418"/>
      <c r="B25" s="417"/>
      <c r="C25" s="417"/>
      <c r="D25" s="417"/>
      <c r="E25" s="417"/>
      <c r="F25" s="417"/>
      <c r="G25" s="417"/>
      <c r="H25" s="417"/>
      <c r="I25" s="417"/>
      <c r="J25" s="417"/>
      <c r="K25" s="449"/>
    </row>
    <row r="26" ht="23" customHeight="1" spans="1:11">
      <c r="A26" s="419"/>
      <c r="B26" s="417"/>
      <c r="C26" s="417"/>
      <c r="D26" s="417"/>
      <c r="E26" s="417"/>
      <c r="F26" s="417"/>
      <c r="G26" s="417"/>
      <c r="H26" s="417"/>
      <c r="I26" s="417"/>
      <c r="J26" s="417"/>
      <c r="K26" s="449"/>
    </row>
    <row r="27" ht="23" customHeight="1" spans="1:11">
      <c r="A27" s="419"/>
      <c r="B27" s="417"/>
      <c r="C27" s="417"/>
      <c r="D27" s="417"/>
      <c r="E27" s="417"/>
      <c r="F27" s="417"/>
      <c r="G27" s="417"/>
      <c r="H27" s="417"/>
      <c r="I27" s="417"/>
      <c r="J27" s="417"/>
      <c r="K27" s="449"/>
    </row>
    <row r="28" ht="18" customHeight="1" spans="1:11">
      <c r="A28" s="420" t="s">
        <v>120</v>
      </c>
      <c r="B28" s="421"/>
      <c r="C28" s="421"/>
      <c r="D28" s="421"/>
      <c r="E28" s="421"/>
      <c r="F28" s="421"/>
      <c r="G28" s="421"/>
      <c r="H28" s="421"/>
      <c r="I28" s="421"/>
      <c r="J28" s="421"/>
      <c r="K28" s="450"/>
    </row>
    <row r="29" ht="18.75" customHeight="1" spans="1:11">
      <c r="A29" s="422" t="s">
        <v>121</v>
      </c>
      <c r="B29" s="423"/>
      <c r="C29" s="423"/>
      <c r="D29" s="423"/>
      <c r="E29" s="423"/>
      <c r="F29" s="423"/>
      <c r="G29" s="423"/>
      <c r="H29" s="423"/>
      <c r="I29" s="423"/>
      <c r="J29" s="423"/>
      <c r="K29" s="451"/>
    </row>
    <row r="30" ht="18.75" customHeight="1" spans="1:11">
      <c r="A30" s="424"/>
      <c r="B30" s="425"/>
      <c r="C30" s="425"/>
      <c r="D30" s="425"/>
      <c r="E30" s="425"/>
      <c r="F30" s="425"/>
      <c r="G30" s="425"/>
      <c r="H30" s="425"/>
      <c r="I30" s="425"/>
      <c r="J30" s="425"/>
      <c r="K30" s="452"/>
    </row>
    <row r="31" ht="18" customHeight="1" spans="1:11">
      <c r="A31" s="420" t="s">
        <v>122</v>
      </c>
      <c r="B31" s="421"/>
      <c r="C31" s="421"/>
      <c r="D31" s="421"/>
      <c r="E31" s="421"/>
      <c r="F31" s="421"/>
      <c r="G31" s="421"/>
      <c r="H31" s="421"/>
      <c r="I31" s="421"/>
      <c r="J31" s="421"/>
      <c r="K31" s="450"/>
    </row>
    <row r="32" ht="14.25" spans="1:11">
      <c r="A32" s="426" t="s">
        <v>123</v>
      </c>
      <c r="B32" s="427"/>
      <c r="C32" s="427"/>
      <c r="D32" s="427"/>
      <c r="E32" s="427"/>
      <c r="F32" s="427"/>
      <c r="G32" s="427"/>
      <c r="H32" s="427"/>
      <c r="I32" s="427"/>
      <c r="J32" s="427"/>
      <c r="K32" s="453"/>
    </row>
    <row r="33" ht="15" spans="1:11">
      <c r="A33" s="173" t="s">
        <v>124</v>
      </c>
      <c r="B33" s="174"/>
      <c r="C33" s="165" t="s">
        <v>65</v>
      </c>
      <c r="D33" s="165" t="s">
        <v>66</v>
      </c>
      <c r="E33" s="428" t="s">
        <v>125</v>
      </c>
      <c r="F33" s="429"/>
      <c r="G33" s="429"/>
      <c r="H33" s="429"/>
      <c r="I33" s="429"/>
      <c r="J33" s="429"/>
      <c r="K33" s="454"/>
    </row>
    <row r="34" ht="15" spans="1:11">
      <c r="A34" s="430" t="s">
        <v>126</v>
      </c>
      <c r="B34" s="430"/>
      <c r="C34" s="430"/>
      <c r="D34" s="430"/>
      <c r="E34" s="430"/>
      <c r="F34" s="430"/>
      <c r="G34" s="430"/>
      <c r="H34" s="430"/>
      <c r="I34" s="430"/>
      <c r="J34" s="430"/>
      <c r="K34" s="430"/>
    </row>
    <row r="35" ht="21" customHeight="1" spans="1:11">
      <c r="A35" s="431" t="s">
        <v>127</v>
      </c>
      <c r="B35" s="432"/>
      <c r="C35" s="432"/>
      <c r="D35" s="432"/>
      <c r="E35" s="432"/>
      <c r="F35" s="432"/>
      <c r="G35" s="432"/>
      <c r="H35" s="432"/>
      <c r="I35" s="432"/>
      <c r="J35" s="432"/>
      <c r="K35" s="455"/>
    </row>
    <row r="36" ht="21" customHeight="1" spans="1:11">
      <c r="A36" s="330" t="s">
        <v>128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60"/>
    </row>
    <row r="37" ht="21" customHeight="1" spans="1:11">
      <c r="A37" s="330" t="s">
        <v>129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60"/>
    </row>
    <row r="38" ht="21" customHeight="1" spans="1:11">
      <c r="A38" s="330" t="s">
        <v>130</v>
      </c>
      <c r="B38" s="331"/>
      <c r="C38" s="331"/>
      <c r="D38" s="331"/>
      <c r="E38" s="331"/>
      <c r="F38" s="331"/>
      <c r="G38" s="331"/>
      <c r="H38" s="331"/>
      <c r="I38" s="331"/>
      <c r="J38" s="331"/>
      <c r="K38" s="360"/>
    </row>
    <row r="39" ht="21" customHeight="1" spans="1:11">
      <c r="A39" s="330"/>
      <c r="B39" s="331"/>
      <c r="C39" s="331"/>
      <c r="D39" s="331"/>
      <c r="E39" s="331"/>
      <c r="F39" s="331"/>
      <c r="G39" s="331"/>
      <c r="H39" s="331"/>
      <c r="I39" s="331"/>
      <c r="J39" s="331"/>
      <c r="K39" s="360"/>
    </row>
    <row r="40" ht="21" customHeight="1" spans="1:11">
      <c r="A40" s="330"/>
      <c r="B40" s="331"/>
      <c r="C40" s="331"/>
      <c r="D40" s="331"/>
      <c r="E40" s="331"/>
      <c r="F40" s="331"/>
      <c r="G40" s="331"/>
      <c r="H40" s="331"/>
      <c r="I40" s="331"/>
      <c r="J40" s="331"/>
      <c r="K40" s="360"/>
    </row>
    <row r="41" ht="21" customHeight="1" spans="1:11">
      <c r="A41" s="330"/>
      <c r="B41" s="331"/>
      <c r="C41" s="331"/>
      <c r="D41" s="331"/>
      <c r="E41" s="331"/>
      <c r="F41" s="331"/>
      <c r="G41" s="331"/>
      <c r="H41" s="331"/>
      <c r="I41" s="331"/>
      <c r="J41" s="331"/>
      <c r="K41" s="360"/>
    </row>
    <row r="42" ht="15" spans="1:11">
      <c r="A42" s="325" t="s">
        <v>131</v>
      </c>
      <c r="B42" s="326"/>
      <c r="C42" s="326"/>
      <c r="D42" s="326"/>
      <c r="E42" s="326"/>
      <c r="F42" s="326"/>
      <c r="G42" s="326"/>
      <c r="H42" s="326"/>
      <c r="I42" s="326"/>
      <c r="J42" s="326"/>
      <c r="K42" s="358"/>
    </row>
    <row r="43" ht="15" spans="1:11">
      <c r="A43" s="398" t="s">
        <v>132</v>
      </c>
      <c r="B43" s="399"/>
      <c r="C43" s="399"/>
      <c r="D43" s="399"/>
      <c r="E43" s="399"/>
      <c r="F43" s="399"/>
      <c r="G43" s="399"/>
      <c r="H43" s="399"/>
      <c r="I43" s="399"/>
      <c r="J43" s="399"/>
      <c r="K43" s="443"/>
    </row>
    <row r="44" ht="14.25" spans="1:11">
      <c r="A44" s="405" t="s">
        <v>133</v>
      </c>
      <c r="B44" s="402" t="s">
        <v>94</v>
      </c>
      <c r="C44" s="402" t="s">
        <v>95</v>
      </c>
      <c r="D44" s="402" t="s">
        <v>87</v>
      </c>
      <c r="E44" s="407" t="s">
        <v>134</v>
      </c>
      <c r="F44" s="402" t="s">
        <v>94</v>
      </c>
      <c r="G44" s="402" t="s">
        <v>95</v>
      </c>
      <c r="H44" s="402" t="s">
        <v>87</v>
      </c>
      <c r="I44" s="407" t="s">
        <v>135</v>
      </c>
      <c r="J44" s="402" t="s">
        <v>94</v>
      </c>
      <c r="K44" s="444" t="s">
        <v>95</v>
      </c>
    </row>
    <row r="45" ht="14.25" spans="1:11">
      <c r="A45" s="322" t="s">
        <v>86</v>
      </c>
      <c r="B45" s="165" t="s">
        <v>94</v>
      </c>
      <c r="C45" s="165" t="s">
        <v>95</v>
      </c>
      <c r="D45" s="165" t="s">
        <v>87</v>
      </c>
      <c r="E45" s="323" t="s">
        <v>93</v>
      </c>
      <c r="F45" s="165" t="s">
        <v>94</v>
      </c>
      <c r="G45" s="165" t="s">
        <v>95</v>
      </c>
      <c r="H45" s="165" t="s">
        <v>87</v>
      </c>
      <c r="I45" s="323" t="s">
        <v>104</v>
      </c>
      <c r="J45" s="165" t="s">
        <v>94</v>
      </c>
      <c r="K45" s="166" t="s">
        <v>95</v>
      </c>
    </row>
    <row r="46" ht="15" spans="1:11">
      <c r="A46" s="295" t="s">
        <v>97</v>
      </c>
      <c r="B46" s="296"/>
      <c r="C46" s="296"/>
      <c r="D46" s="296"/>
      <c r="E46" s="296"/>
      <c r="F46" s="296"/>
      <c r="G46" s="296"/>
      <c r="H46" s="296"/>
      <c r="I46" s="296"/>
      <c r="J46" s="296"/>
      <c r="K46" s="349"/>
    </row>
    <row r="47" ht="15" spans="1:11">
      <c r="A47" s="430" t="s">
        <v>136</v>
      </c>
      <c r="B47" s="430"/>
      <c r="C47" s="430"/>
      <c r="D47" s="430"/>
      <c r="E47" s="430"/>
      <c r="F47" s="430"/>
      <c r="G47" s="430"/>
      <c r="H47" s="430"/>
      <c r="I47" s="430"/>
      <c r="J47" s="430"/>
      <c r="K47" s="430"/>
    </row>
    <row r="48" ht="15" spans="1:11">
      <c r="A48" s="431"/>
      <c r="B48" s="432"/>
      <c r="C48" s="432"/>
      <c r="D48" s="432"/>
      <c r="E48" s="432"/>
      <c r="F48" s="432"/>
      <c r="G48" s="432"/>
      <c r="H48" s="432"/>
      <c r="I48" s="432"/>
      <c r="J48" s="432"/>
      <c r="K48" s="455"/>
    </row>
    <row r="49" ht="15" spans="1:11">
      <c r="A49" s="433" t="s">
        <v>137</v>
      </c>
      <c r="B49" s="434" t="s">
        <v>138</v>
      </c>
      <c r="C49" s="434"/>
      <c r="D49" s="435" t="s">
        <v>139</v>
      </c>
      <c r="E49" s="436" t="s">
        <v>140</v>
      </c>
      <c r="F49" s="437" t="s">
        <v>141</v>
      </c>
      <c r="G49" s="438">
        <v>45504</v>
      </c>
      <c r="H49" s="439" t="s">
        <v>142</v>
      </c>
      <c r="I49" s="456"/>
      <c r="J49" s="457" t="s">
        <v>143</v>
      </c>
      <c r="K49" s="458"/>
    </row>
    <row r="50" ht="15" spans="1:11">
      <c r="A50" s="430" t="s">
        <v>144</v>
      </c>
      <c r="B50" s="430"/>
      <c r="C50" s="430"/>
      <c r="D50" s="430"/>
      <c r="E50" s="430"/>
      <c r="F50" s="430"/>
      <c r="G50" s="430"/>
      <c r="H50" s="430"/>
      <c r="I50" s="430"/>
      <c r="J50" s="430"/>
      <c r="K50" s="430"/>
    </row>
    <row r="51" ht="15" spans="1:11">
      <c r="A51" s="440" t="s">
        <v>145</v>
      </c>
      <c r="B51" s="441"/>
      <c r="C51" s="441"/>
      <c r="D51" s="441"/>
      <c r="E51" s="441"/>
      <c r="F51" s="441"/>
      <c r="G51" s="441"/>
      <c r="H51" s="441"/>
      <c r="I51" s="441"/>
      <c r="J51" s="441"/>
      <c r="K51" s="459"/>
    </row>
    <row r="52" ht="15" spans="1:11">
      <c r="A52" s="433" t="s">
        <v>137</v>
      </c>
      <c r="B52" s="434" t="s">
        <v>138</v>
      </c>
      <c r="C52" s="434"/>
      <c r="D52" s="435" t="s">
        <v>139</v>
      </c>
      <c r="E52" s="436" t="s">
        <v>140</v>
      </c>
      <c r="F52" s="437" t="s">
        <v>146</v>
      </c>
      <c r="G52" s="438">
        <v>45504</v>
      </c>
      <c r="H52" s="439" t="s">
        <v>142</v>
      </c>
      <c r="I52" s="456"/>
      <c r="J52" s="457" t="s">
        <v>143</v>
      </c>
      <c r="K52" s="4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21"/>
  <sheetViews>
    <sheetView workbookViewId="0">
      <selection activeCell="M12" sqref="M12"/>
    </sheetView>
  </sheetViews>
  <sheetFormatPr defaultColWidth="9" defaultRowHeight="14.25"/>
  <cols>
    <col min="1" max="1" width="15.625" style="77" customWidth="1"/>
    <col min="2" max="2" width="9" style="77" customWidth="1"/>
    <col min="3" max="4" width="8.5" style="78" customWidth="1"/>
    <col min="5" max="9" width="8.5" style="77" customWidth="1"/>
    <col min="10" max="10" width="10.25" style="77" customWidth="1"/>
    <col min="11" max="11" width="2.75" style="77" customWidth="1"/>
    <col min="12" max="12" width="9.15833333333333" style="77" customWidth="1"/>
    <col min="13" max="13" width="10.75" style="77" customWidth="1"/>
    <col min="14" max="17" width="9.75" style="77" customWidth="1"/>
    <col min="18" max="18" width="9.75" style="366" customWidth="1"/>
    <col min="19" max="256" width="9" style="77"/>
    <col min="257" max="16384" width="9" style="81"/>
  </cols>
  <sheetData>
    <row r="1" s="77" customFormat="1" ht="29" customHeight="1" spans="1:259">
      <c r="A1" s="238" t="s">
        <v>147</v>
      </c>
      <c r="B1" s="238"/>
      <c r="C1" s="240"/>
      <c r="D1" s="240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385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  <c r="IX1" s="81"/>
      <c r="IY1" s="81"/>
    </row>
    <row r="2" s="77" customFormat="1" ht="20" customHeight="1" spans="1:259">
      <c r="A2" s="367" t="s">
        <v>61</v>
      </c>
      <c r="B2" s="368" t="str">
        <f>首期!B4</f>
        <v>TAJJFM81969</v>
      </c>
      <c r="C2" s="369"/>
      <c r="D2" s="370"/>
      <c r="E2" s="371" t="s">
        <v>67</v>
      </c>
      <c r="F2" s="113" t="str">
        <f>首期!B5</f>
        <v>男式POLO短袖T恤</v>
      </c>
      <c r="G2" s="113"/>
      <c r="H2" s="113"/>
      <c r="I2" s="113"/>
      <c r="J2" s="113"/>
      <c r="K2" s="115"/>
      <c r="L2" s="377" t="s">
        <v>57</v>
      </c>
      <c r="M2" s="117" t="s">
        <v>56</v>
      </c>
      <c r="N2" s="117"/>
      <c r="O2" s="117"/>
      <c r="P2" s="117"/>
      <c r="Q2" s="386"/>
      <c r="R2" s="387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</row>
    <row r="3" s="77" customFormat="1" ht="15" spans="1:259">
      <c r="A3" s="372" t="s">
        <v>148</v>
      </c>
      <c r="B3" s="247" t="s">
        <v>149</v>
      </c>
      <c r="C3" s="93"/>
      <c r="D3" s="247"/>
      <c r="E3" s="247"/>
      <c r="F3" s="247"/>
      <c r="G3" s="247"/>
      <c r="H3" s="247"/>
      <c r="I3" s="247"/>
      <c r="J3" s="247"/>
      <c r="K3" s="120"/>
      <c r="L3" s="378"/>
      <c r="M3" s="378"/>
      <c r="N3" s="378"/>
      <c r="O3" s="378"/>
      <c r="P3" s="378"/>
      <c r="Q3" s="388"/>
      <c r="R3" s="389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</row>
    <row r="4" s="77" customFormat="1" ht="16.5" spans="1:259">
      <c r="A4" s="372"/>
      <c r="B4" s="94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114</v>
      </c>
      <c r="H4" s="95" t="s">
        <v>150</v>
      </c>
      <c r="I4" s="123" t="s">
        <v>116</v>
      </c>
      <c r="J4" s="123" t="s">
        <v>117</v>
      </c>
      <c r="K4" s="120"/>
      <c r="L4" s="379"/>
      <c r="M4" s="380"/>
      <c r="N4" s="381" t="s">
        <v>119</v>
      </c>
      <c r="O4" s="381" t="s">
        <v>119</v>
      </c>
      <c r="P4" s="381" t="s">
        <v>151</v>
      </c>
      <c r="Q4" s="381"/>
      <c r="R4" s="390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</row>
    <row r="5" s="77" customFormat="1" ht="16.5" spans="1:259">
      <c r="A5" s="372"/>
      <c r="B5" s="94" t="s">
        <v>152</v>
      </c>
      <c r="C5" s="95" t="s">
        <v>153</v>
      </c>
      <c r="D5" s="95" t="s">
        <v>154</v>
      </c>
      <c r="E5" s="95" t="s">
        <v>155</v>
      </c>
      <c r="F5" s="95" t="s">
        <v>156</v>
      </c>
      <c r="G5" s="95" t="s">
        <v>157</v>
      </c>
      <c r="H5" s="95" t="s">
        <v>158</v>
      </c>
      <c r="I5" s="123" t="s">
        <v>159</v>
      </c>
      <c r="J5" s="123" t="s">
        <v>160</v>
      </c>
      <c r="K5" s="125"/>
      <c r="L5" s="382"/>
      <c r="M5" s="383"/>
      <c r="N5" s="384" t="s">
        <v>161</v>
      </c>
      <c r="O5" s="384" t="s">
        <v>161</v>
      </c>
      <c r="P5" s="384" t="s">
        <v>112</v>
      </c>
      <c r="Q5" s="384"/>
      <c r="R5" s="39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  <c r="IX5" s="81"/>
      <c r="IY5" s="81"/>
    </row>
    <row r="6" s="77" customFormat="1" ht="20" customHeight="1" spans="1:259">
      <c r="A6" s="96" t="s">
        <v>162</v>
      </c>
      <c r="B6" s="97">
        <f>C6-1</f>
        <v>68</v>
      </c>
      <c r="C6" s="97">
        <f>D6-2</f>
        <v>69</v>
      </c>
      <c r="D6" s="98">
        <v>71</v>
      </c>
      <c r="E6" s="97">
        <f>D6+2</f>
        <v>73</v>
      </c>
      <c r="F6" s="97">
        <f>E6+2</f>
        <v>75</v>
      </c>
      <c r="G6" s="97">
        <f t="shared" ref="G6:J6" si="0">F6+1</f>
        <v>76</v>
      </c>
      <c r="H6" s="97">
        <f t="shared" si="0"/>
        <v>77</v>
      </c>
      <c r="I6" s="127">
        <f t="shared" si="0"/>
        <v>78</v>
      </c>
      <c r="J6" s="127">
        <f t="shared" si="0"/>
        <v>79</v>
      </c>
      <c r="K6" s="125"/>
      <c r="L6" s="382"/>
      <c r="M6" s="382"/>
      <c r="N6" s="382" t="s">
        <v>163</v>
      </c>
      <c r="O6" s="382" t="s">
        <v>164</v>
      </c>
      <c r="P6" s="382" t="s">
        <v>165</v>
      </c>
      <c r="Q6" s="382"/>
      <c r="R6" s="392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  <c r="IY6" s="81"/>
    </row>
    <row r="7" s="77" customFormat="1" ht="20" customHeight="1" spans="1:259">
      <c r="A7" s="95" t="s">
        <v>166</v>
      </c>
      <c r="B7" s="97">
        <f>C7-4</f>
        <v>102</v>
      </c>
      <c r="C7" s="97">
        <f>D7-4</f>
        <v>106</v>
      </c>
      <c r="D7" s="99" t="s">
        <v>167</v>
      </c>
      <c r="E7" s="97">
        <f>D7+4</f>
        <v>114</v>
      </c>
      <c r="F7" s="97">
        <f>E7+4</f>
        <v>118</v>
      </c>
      <c r="G7" s="97">
        <f t="shared" ref="G7:J7" si="1">F7+6</f>
        <v>124</v>
      </c>
      <c r="H7" s="97">
        <f t="shared" si="1"/>
        <v>130</v>
      </c>
      <c r="I7" s="127">
        <f t="shared" si="1"/>
        <v>136</v>
      </c>
      <c r="J7" s="127">
        <f t="shared" si="1"/>
        <v>142</v>
      </c>
      <c r="K7" s="125"/>
      <c r="L7" s="382"/>
      <c r="M7" s="382"/>
      <c r="N7" s="382" t="s">
        <v>168</v>
      </c>
      <c r="O7" s="382" t="s">
        <v>169</v>
      </c>
      <c r="P7" s="382" t="s">
        <v>170</v>
      </c>
      <c r="Q7" s="382"/>
      <c r="R7" s="392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  <c r="IX7" s="81"/>
      <c r="IY7" s="81"/>
    </row>
    <row r="8" s="77" customFormat="1" ht="20" customHeight="1" spans="1:259">
      <c r="A8" s="95" t="s">
        <v>171</v>
      </c>
      <c r="B8" s="100">
        <f>C8-4</f>
        <v>100</v>
      </c>
      <c r="C8" s="100">
        <f>D8-4</f>
        <v>104</v>
      </c>
      <c r="D8" s="101" t="s">
        <v>172</v>
      </c>
      <c r="E8" s="100">
        <f>D8+4</f>
        <v>112</v>
      </c>
      <c r="F8" s="100">
        <f>E8+5</f>
        <v>117</v>
      </c>
      <c r="G8" s="100">
        <f>F8+6</f>
        <v>123</v>
      </c>
      <c r="H8" s="100">
        <f t="shared" ref="H8:J8" si="2">G8+7</f>
        <v>130</v>
      </c>
      <c r="I8" s="131">
        <f t="shared" si="2"/>
        <v>137</v>
      </c>
      <c r="J8" s="131">
        <f t="shared" si="2"/>
        <v>144</v>
      </c>
      <c r="K8" s="125"/>
      <c r="L8" s="382"/>
      <c r="M8" s="382"/>
      <c r="N8" s="382" t="s">
        <v>173</v>
      </c>
      <c r="O8" s="382" t="s">
        <v>173</v>
      </c>
      <c r="P8" s="382" t="s">
        <v>168</v>
      </c>
      <c r="Q8" s="382"/>
      <c r="R8" s="392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  <c r="IX8" s="81"/>
      <c r="IY8" s="81"/>
    </row>
    <row r="9" s="77" customFormat="1" ht="20" customHeight="1" spans="1:259">
      <c r="A9" s="95" t="s">
        <v>174</v>
      </c>
      <c r="B9" s="97">
        <f>C9-1.2</f>
        <v>44.6</v>
      </c>
      <c r="C9" s="97">
        <f>D9-1.2</f>
        <v>45.8</v>
      </c>
      <c r="D9" s="98">
        <v>47</v>
      </c>
      <c r="E9" s="97">
        <f>D9+1.2</f>
        <v>48.2</v>
      </c>
      <c r="F9" s="97">
        <f>E9+1.2</f>
        <v>49.4</v>
      </c>
      <c r="G9" s="97">
        <f t="shared" ref="G9:J9" si="3">F9+1.4</f>
        <v>50.8</v>
      </c>
      <c r="H9" s="97">
        <f t="shared" si="3"/>
        <v>52.2</v>
      </c>
      <c r="I9" s="127">
        <f t="shared" si="3"/>
        <v>53.6</v>
      </c>
      <c r="J9" s="127">
        <f t="shared" si="3"/>
        <v>55</v>
      </c>
      <c r="K9" s="125"/>
      <c r="L9" s="382"/>
      <c r="M9" s="382"/>
      <c r="N9" s="382" t="s">
        <v>175</v>
      </c>
      <c r="O9" s="382" t="s">
        <v>175</v>
      </c>
      <c r="P9" s="382" t="s">
        <v>176</v>
      </c>
      <c r="Q9" s="382"/>
      <c r="R9" s="392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/>
      <c r="IY9" s="81"/>
    </row>
    <row r="10" s="77" customFormat="1" ht="20" customHeight="1" spans="1:259">
      <c r="A10" s="95" t="s">
        <v>177</v>
      </c>
      <c r="B10" s="97">
        <f>C10-0.5</f>
        <v>19.5</v>
      </c>
      <c r="C10" s="97">
        <f>D10-0.5</f>
        <v>20</v>
      </c>
      <c r="D10" s="98">
        <v>20.5</v>
      </c>
      <c r="E10" s="97">
        <f t="shared" ref="E10:J10" si="4">D10+0.5</f>
        <v>21</v>
      </c>
      <c r="F10" s="97">
        <f t="shared" si="4"/>
        <v>21.5</v>
      </c>
      <c r="G10" s="97">
        <f t="shared" si="4"/>
        <v>22</v>
      </c>
      <c r="H10" s="97">
        <f t="shared" si="4"/>
        <v>22.5</v>
      </c>
      <c r="I10" s="127">
        <f t="shared" si="4"/>
        <v>23</v>
      </c>
      <c r="J10" s="127">
        <f t="shared" si="4"/>
        <v>23.5</v>
      </c>
      <c r="K10" s="125"/>
      <c r="L10" s="382"/>
      <c r="M10" s="382"/>
      <c r="N10" s="382" t="s">
        <v>164</v>
      </c>
      <c r="O10" s="382" t="s">
        <v>164</v>
      </c>
      <c r="P10" s="382" t="s">
        <v>164</v>
      </c>
      <c r="Q10" s="382"/>
      <c r="R10" s="392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  <c r="IX10" s="81"/>
      <c r="IY10" s="81"/>
    </row>
    <row r="11" s="77" customFormat="1" ht="20" customHeight="1" spans="1:259">
      <c r="A11" s="95" t="s">
        <v>178</v>
      </c>
      <c r="B11" s="97">
        <f>C11-0.7</f>
        <v>18.1</v>
      </c>
      <c r="C11" s="97">
        <f>D11-0.7</f>
        <v>18.8</v>
      </c>
      <c r="D11" s="98">
        <v>19.5</v>
      </c>
      <c r="E11" s="97">
        <f>D11+0.7</f>
        <v>20.2</v>
      </c>
      <c r="F11" s="97">
        <f>E11+0.7</f>
        <v>20.9</v>
      </c>
      <c r="G11" s="97">
        <f t="shared" ref="G11:J11" si="5">F11+1</f>
        <v>21.9</v>
      </c>
      <c r="H11" s="97">
        <f t="shared" si="5"/>
        <v>22.9</v>
      </c>
      <c r="I11" s="127">
        <f t="shared" si="5"/>
        <v>23.9</v>
      </c>
      <c r="J11" s="127">
        <f t="shared" si="5"/>
        <v>24.9</v>
      </c>
      <c r="K11" s="125"/>
      <c r="L11" s="382"/>
      <c r="M11" s="382"/>
      <c r="N11" s="382" t="s">
        <v>175</v>
      </c>
      <c r="O11" s="382" t="s">
        <v>179</v>
      </c>
      <c r="P11" s="382" t="s">
        <v>180</v>
      </c>
      <c r="Q11" s="382"/>
      <c r="R11" s="392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  <c r="IX11" s="81"/>
      <c r="IY11" s="81"/>
    </row>
    <row r="12" s="77" customFormat="1" ht="20" customHeight="1" spans="1:259">
      <c r="A12" s="95" t="s">
        <v>181</v>
      </c>
      <c r="B12" s="97">
        <f>C12-0.7</f>
        <v>16.1</v>
      </c>
      <c r="C12" s="97">
        <f>D12-0.7</f>
        <v>16.8</v>
      </c>
      <c r="D12" s="98">
        <v>17.5</v>
      </c>
      <c r="E12" s="97">
        <f>D12+0.7</f>
        <v>18.2</v>
      </c>
      <c r="F12" s="97">
        <f>E12+0.7</f>
        <v>18.9</v>
      </c>
      <c r="G12" s="97">
        <f t="shared" ref="G12:J12" si="6">F12+1</f>
        <v>19.9</v>
      </c>
      <c r="H12" s="97">
        <f t="shared" si="6"/>
        <v>20.9</v>
      </c>
      <c r="I12" s="127">
        <f t="shared" si="6"/>
        <v>21.9</v>
      </c>
      <c r="J12" s="127">
        <f t="shared" si="6"/>
        <v>22.9</v>
      </c>
      <c r="K12" s="125"/>
      <c r="L12" s="382"/>
      <c r="M12" s="382"/>
      <c r="N12" s="382" t="s">
        <v>180</v>
      </c>
      <c r="O12" s="382" t="s">
        <v>182</v>
      </c>
      <c r="P12" s="382" t="s">
        <v>182</v>
      </c>
      <c r="Q12" s="382"/>
      <c r="R12" s="392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  <c r="IX12" s="81"/>
      <c r="IY12" s="81"/>
    </row>
    <row r="13" s="77" customFormat="1" ht="20" customHeight="1" spans="1:259">
      <c r="A13" s="95" t="s">
        <v>183</v>
      </c>
      <c r="B13" s="97">
        <f>C13-1</f>
        <v>45</v>
      </c>
      <c r="C13" s="97">
        <f>D13-1</f>
        <v>46</v>
      </c>
      <c r="D13" s="98">
        <v>47</v>
      </c>
      <c r="E13" s="97">
        <f>D13+1</f>
        <v>48</v>
      </c>
      <c r="F13" s="97">
        <f>E13+1</f>
        <v>49</v>
      </c>
      <c r="G13" s="97">
        <f t="shared" ref="G13:J13" si="7">F13+1.5</f>
        <v>50.5</v>
      </c>
      <c r="H13" s="97">
        <f t="shared" si="7"/>
        <v>52</v>
      </c>
      <c r="I13" s="127">
        <f t="shared" si="7"/>
        <v>53.5</v>
      </c>
      <c r="J13" s="127">
        <f t="shared" si="7"/>
        <v>55</v>
      </c>
      <c r="K13" s="125"/>
      <c r="L13" s="382"/>
      <c r="M13" s="382"/>
      <c r="N13" s="382" t="s">
        <v>175</v>
      </c>
      <c r="O13" s="382" t="s">
        <v>175</v>
      </c>
      <c r="P13" s="382" t="s">
        <v>180</v>
      </c>
      <c r="Q13" s="382"/>
      <c r="R13" s="392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  <c r="IX13" s="81"/>
      <c r="IY13" s="81"/>
    </row>
    <row r="14" s="77" customFormat="1" ht="20" customHeight="1" spans="1:259">
      <c r="A14" s="101" t="s">
        <v>184</v>
      </c>
      <c r="B14" s="97">
        <f t="shared" ref="B14:B16" si="8">C14</f>
        <v>14</v>
      </c>
      <c r="C14" s="97">
        <f>D14-0.5</f>
        <v>14</v>
      </c>
      <c r="D14" s="98">
        <v>14.5</v>
      </c>
      <c r="E14" s="97">
        <f t="shared" ref="E14:G14" si="9">D14+0.5</f>
        <v>15</v>
      </c>
      <c r="F14" s="97">
        <f t="shared" si="9"/>
        <v>15.5</v>
      </c>
      <c r="G14" s="97">
        <f t="shared" si="9"/>
        <v>16</v>
      </c>
      <c r="H14" s="97">
        <f t="shared" ref="H14:J14" si="10">G14</f>
        <v>16</v>
      </c>
      <c r="I14" s="127">
        <f t="shared" si="10"/>
        <v>16</v>
      </c>
      <c r="J14" s="127">
        <f t="shared" si="10"/>
        <v>16</v>
      </c>
      <c r="K14" s="125"/>
      <c r="L14" s="382"/>
      <c r="M14" s="382"/>
      <c r="N14" s="382" t="s">
        <v>180</v>
      </c>
      <c r="O14" s="382" t="s">
        <v>180</v>
      </c>
      <c r="P14" s="382"/>
      <c r="Q14" s="382"/>
      <c r="R14" s="392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  <c r="IX14" s="81"/>
      <c r="IY14" s="81"/>
    </row>
    <row r="15" s="77" customFormat="1" ht="20" customHeight="1" spans="1:259">
      <c r="A15" s="101" t="s">
        <v>185</v>
      </c>
      <c r="B15" s="97">
        <f t="shared" si="8"/>
        <v>3</v>
      </c>
      <c r="C15" s="97">
        <f>D15</f>
        <v>3</v>
      </c>
      <c r="D15" s="98">
        <v>3</v>
      </c>
      <c r="E15" s="97">
        <f>D15</f>
        <v>3</v>
      </c>
      <c r="F15" s="97">
        <f>D15</f>
        <v>3</v>
      </c>
      <c r="G15" s="97">
        <f>D15</f>
        <v>3</v>
      </c>
      <c r="H15" s="97">
        <f t="shared" ref="H15:J15" si="11">D15</f>
        <v>3</v>
      </c>
      <c r="I15" s="127">
        <f t="shared" si="11"/>
        <v>3</v>
      </c>
      <c r="J15" s="127">
        <f t="shared" si="11"/>
        <v>3</v>
      </c>
      <c r="K15" s="125"/>
      <c r="L15" s="382"/>
      <c r="M15" s="382"/>
      <c r="N15" s="382" t="s">
        <v>180</v>
      </c>
      <c r="O15" s="382" t="s">
        <v>180</v>
      </c>
      <c r="P15" s="382"/>
      <c r="Q15" s="382"/>
      <c r="R15" s="392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  <c r="IX15" s="81"/>
      <c r="IY15" s="81"/>
    </row>
    <row r="16" s="77" customFormat="1" ht="20" customHeight="1" spans="1:259">
      <c r="A16" s="101" t="s">
        <v>186</v>
      </c>
      <c r="B16" s="97">
        <f t="shared" si="8"/>
        <v>1.8</v>
      </c>
      <c r="C16" s="97">
        <f>D16</f>
        <v>1.8</v>
      </c>
      <c r="D16" s="98">
        <v>1.8</v>
      </c>
      <c r="E16" s="97">
        <f>D16</f>
        <v>1.8</v>
      </c>
      <c r="F16" s="97">
        <f>D16</f>
        <v>1.8</v>
      </c>
      <c r="G16" s="97">
        <f>D16</f>
        <v>1.8</v>
      </c>
      <c r="H16" s="97">
        <f t="shared" ref="H16:J16" si="12">D16</f>
        <v>1.8</v>
      </c>
      <c r="I16" s="127">
        <f t="shared" si="12"/>
        <v>1.8</v>
      </c>
      <c r="J16" s="127">
        <f t="shared" si="12"/>
        <v>1.8</v>
      </c>
      <c r="K16" s="125"/>
      <c r="L16" s="382"/>
      <c r="M16" s="382"/>
      <c r="N16" s="382" t="s">
        <v>180</v>
      </c>
      <c r="O16" s="382" t="s">
        <v>180</v>
      </c>
      <c r="P16" s="382"/>
      <c r="Q16" s="382"/>
      <c r="R16" s="392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  <c r="IX16" s="81"/>
      <c r="IY16" s="81"/>
    </row>
    <row r="17" s="77" customFormat="1" ht="20" customHeight="1" spans="1:259">
      <c r="A17" s="373"/>
      <c r="B17" s="374"/>
      <c r="C17" s="374"/>
      <c r="D17" s="251"/>
      <c r="E17" s="374"/>
      <c r="F17" s="374"/>
      <c r="G17" s="374"/>
      <c r="H17" s="374"/>
      <c r="I17" s="374"/>
      <c r="J17" s="374"/>
      <c r="K17" s="125"/>
      <c r="L17" s="382"/>
      <c r="M17" s="382"/>
      <c r="N17" s="382"/>
      <c r="O17" s="382"/>
      <c r="P17" s="382" t="s">
        <v>187</v>
      </c>
      <c r="Q17" s="382"/>
      <c r="R17" s="392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  <c r="IX17" s="81"/>
      <c r="IY17" s="81"/>
    </row>
    <row r="18" s="77" customFormat="1" ht="20" customHeight="1" spans="1:259">
      <c r="A18" s="375"/>
      <c r="B18" s="104"/>
      <c r="C18" s="104"/>
      <c r="D18" s="104"/>
      <c r="E18" s="376"/>
      <c r="F18" s="104"/>
      <c r="G18" s="104"/>
      <c r="H18" s="104"/>
      <c r="I18" s="104"/>
      <c r="J18" s="104"/>
      <c r="K18" s="137"/>
      <c r="L18" s="138"/>
      <c r="M18" s="138"/>
      <c r="N18" s="139"/>
      <c r="O18" s="138"/>
      <c r="P18" s="138"/>
      <c r="Q18" s="139"/>
      <c r="R18" s="153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  <c r="IX18" s="81"/>
      <c r="IY18" s="81"/>
    </row>
    <row r="19" s="77" customFormat="1" ht="16.5" spans="1:259">
      <c r="A19" s="106"/>
      <c r="B19" s="106"/>
      <c r="C19" s="107"/>
      <c r="D19" s="107"/>
      <c r="E19" s="109"/>
      <c r="F19" s="107"/>
      <c r="G19" s="107"/>
      <c r="H19" s="107"/>
      <c r="I19" s="107"/>
      <c r="J19" s="107"/>
      <c r="R19" s="385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  <c r="IX19" s="81"/>
      <c r="IY19" s="81"/>
    </row>
    <row r="20" s="77" customFormat="1" spans="1:259">
      <c r="A20" s="110" t="s">
        <v>188</v>
      </c>
      <c r="B20" s="110"/>
      <c r="C20" s="111"/>
      <c r="D20" s="111"/>
      <c r="R20" s="385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  <c r="IX20" s="81"/>
      <c r="IY20" s="81"/>
    </row>
    <row r="21" s="77" customFormat="1" spans="3:259">
      <c r="C21" s="78"/>
      <c r="D21" s="78"/>
      <c r="L21" s="144" t="s">
        <v>189</v>
      </c>
      <c r="M21" s="266">
        <v>45504</v>
      </c>
      <c r="N21" s="144" t="s">
        <v>190</v>
      </c>
      <c r="O21" s="144" t="s">
        <v>140</v>
      </c>
      <c r="P21" s="144" t="s">
        <v>191</v>
      </c>
      <c r="Q21" s="77" t="s">
        <v>143</v>
      </c>
      <c r="R21" s="385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  <c r="IX21" s="81"/>
      <c r="IY21" s="81"/>
    </row>
  </sheetData>
  <mergeCells count="8">
    <mergeCell ref="A1:Q1"/>
    <mergeCell ref="B2:D2"/>
    <mergeCell ref="F2:J2"/>
    <mergeCell ref="M2:Q2"/>
    <mergeCell ref="B3:J3"/>
    <mergeCell ref="L3:Q3"/>
    <mergeCell ref="A3:A5"/>
    <mergeCell ref="K2:K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7" sqref="A37:K37"/>
    </sheetView>
  </sheetViews>
  <sheetFormatPr defaultColWidth="10" defaultRowHeight="16.5" customHeight="1"/>
  <cols>
    <col min="1" max="1" width="10.875" style="268" customWidth="1"/>
    <col min="2" max="16384" width="10" style="268"/>
  </cols>
  <sheetData>
    <row r="1" ht="22.5" customHeight="1" spans="1:11">
      <c r="A1" s="159" t="s">
        <v>192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ht="17.25" customHeight="1" spans="1:11">
      <c r="A2" s="269" t="s">
        <v>53</v>
      </c>
      <c r="B2" s="270"/>
      <c r="C2" s="270"/>
      <c r="D2" s="271" t="s">
        <v>55</v>
      </c>
      <c r="E2" s="271"/>
      <c r="F2" s="270" t="s">
        <v>56</v>
      </c>
      <c r="G2" s="270"/>
      <c r="H2" s="272" t="s">
        <v>57</v>
      </c>
      <c r="I2" s="345" t="s">
        <v>56</v>
      </c>
      <c r="J2" s="345"/>
      <c r="K2" s="346"/>
    </row>
    <row r="3" customHeight="1" spans="1:11">
      <c r="A3" s="273" t="s">
        <v>58</v>
      </c>
      <c r="B3" s="274"/>
      <c r="C3" s="275"/>
      <c r="D3" s="276" t="s">
        <v>59</v>
      </c>
      <c r="E3" s="277"/>
      <c r="F3" s="277"/>
      <c r="G3" s="278"/>
      <c r="H3" s="276" t="s">
        <v>60</v>
      </c>
      <c r="I3" s="277"/>
      <c r="J3" s="277"/>
      <c r="K3" s="278"/>
    </row>
    <row r="4" customHeight="1" spans="1:11">
      <c r="A4" s="279" t="s">
        <v>61</v>
      </c>
      <c r="B4" s="280"/>
      <c r="C4" s="281"/>
      <c r="D4" s="279" t="s">
        <v>63</v>
      </c>
      <c r="E4" s="282"/>
      <c r="F4" s="283"/>
      <c r="G4" s="284"/>
      <c r="H4" s="279" t="s">
        <v>64</v>
      </c>
      <c r="I4" s="282"/>
      <c r="J4" s="165" t="s">
        <v>65</v>
      </c>
      <c r="K4" s="166" t="s">
        <v>66</v>
      </c>
    </row>
    <row r="5" customHeight="1" spans="1:11">
      <c r="A5" s="285" t="s">
        <v>67</v>
      </c>
      <c r="B5" s="165"/>
      <c r="C5" s="166"/>
      <c r="D5" s="279" t="s">
        <v>69</v>
      </c>
      <c r="E5" s="282"/>
      <c r="F5" s="283"/>
      <c r="G5" s="284"/>
      <c r="H5" s="279" t="s">
        <v>70</v>
      </c>
      <c r="I5" s="282"/>
      <c r="J5" s="165" t="s">
        <v>65</v>
      </c>
      <c r="K5" s="166" t="s">
        <v>66</v>
      </c>
    </row>
    <row r="6" customHeight="1" spans="1:11">
      <c r="A6" s="279" t="s">
        <v>71</v>
      </c>
      <c r="B6" s="286"/>
      <c r="C6" s="287"/>
      <c r="D6" s="285" t="s">
        <v>73</v>
      </c>
      <c r="E6" s="288"/>
      <c r="F6" s="283"/>
      <c r="G6" s="284"/>
      <c r="H6" s="279" t="s">
        <v>74</v>
      </c>
      <c r="I6" s="282"/>
      <c r="J6" s="165" t="s">
        <v>65</v>
      </c>
      <c r="K6" s="166" t="s">
        <v>66</v>
      </c>
    </row>
    <row r="7" customHeight="1" spans="1:11">
      <c r="A7" s="279" t="s">
        <v>75</v>
      </c>
      <c r="B7" s="289"/>
      <c r="C7" s="290"/>
      <c r="D7" s="285" t="s">
        <v>76</v>
      </c>
      <c r="E7" s="291"/>
      <c r="F7" s="283"/>
      <c r="G7" s="284"/>
      <c r="H7" s="279" t="s">
        <v>77</v>
      </c>
      <c r="I7" s="282"/>
      <c r="J7" s="165" t="s">
        <v>65</v>
      </c>
      <c r="K7" s="166" t="s">
        <v>66</v>
      </c>
    </row>
    <row r="8" customHeight="1" spans="1:16">
      <c r="A8" s="292" t="s">
        <v>78</v>
      </c>
      <c r="B8" s="293"/>
      <c r="C8" s="294"/>
      <c r="D8" s="295" t="s">
        <v>79</v>
      </c>
      <c r="E8" s="296"/>
      <c r="F8" s="297"/>
      <c r="G8" s="298"/>
      <c r="H8" s="295" t="s">
        <v>80</v>
      </c>
      <c r="I8" s="296"/>
      <c r="J8" s="315" t="s">
        <v>65</v>
      </c>
      <c r="K8" s="347" t="s">
        <v>66</v>
      </c>
      <c r="P8" s="218" t="s">
        <v>193</v>
      </c>
    </row>
    <row r="9" customHeight="1" spans="1:11">
      <c r="A9" s="299" t="s">
        <v>194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customHeight="1" spans="1:11">
      <c r="A10" s="300" t="s">
        <v>83</v>
      </c>
      <c r="B10" s="301" t="s">
        <v>84</v>
      </c>
      <c r="C10" s="302" t="s">
        <v>85</v>
      </c>
      <c r="D10" s="303"/>
      <c r="E10" s="304" t="s">
        <v>88</v>
      </c>
      <c r="F10" s="301" t="s">
        <v>84</v>
      </c>
      <c r="G10" s="302" t="s">
        <v>85</v>
      </c>
      <c r="H10" s="301"/>
      <c r="I10" s="304" t="s">
        <v>86</v>
      </c>
      <c r="J10" s="301" t="s">
        <v>84</v>
      </c>
      <c r="K10" s="348" t="s">
        <v>85</v>
      </c>
    </row>
    <row r="11" customHeight="1" spans="1:11">
      <c r="A11" s="285" t="s">
        <v>89</v>
      </c>
      <c r="B11" s="305" t="s">
        <v>84</v>
      </c>
      <c r="C11" s="165" t="s">
        <v>85</v>
      </c>
      <c r="D11" s="291"/>
      <c r="E11" s="288" t="s">
        <v>91</v>
      </c>
      <c r="F11" s="305" t="s">
        <v>84</v>
      </c>
      <c r="G11" s="165" t="s">
        <v>85</v>
      </c>
      <c r="H11" s="305"/>
      <c r="I11" s="288" t="s">
        <v>96</v>
      </c>
      <c r="J11" s="305" t="s">
        <v>84</v>
      </c>
      <c r="K11" s="166" t="s">
        <v>85</v>
      </c>
    </row>
    <row r="12" customHeight="1" spans="1:11">
      <c r="A12" s="295" t="s">
        <v>125</v>
      </c>
      <c r="B12" s="296"/>
      <c r="C12" s="296"/>
      <c r="D12" s="296"/>
      <c r="E12" s="296"/>
      <c r="F12" s="296"/>
      <c r="G12" s="296"/>
      <c r="H12" s="296"/>
      <c r="I12" s="296"/>
      <c r="J12" s="296"/>
      <c r="K12" s="349"/>
    </row>
    <row r="13" customHeight="1" spans="1:11">
      <c r="A13" s="306" t="s">
        <v>195</v>
      </c>
      <c r="B13" s="306"/>
      <c r="C13" s="306"/>
      <c r="D13" s="306"/>
      <c r="E13" s="306"/>
      <c r="F13" s="306"/>
      <c r="G13" s="306"/>
      <c r="H13" s="306"/>
      <c r="I13" s="306"/>
      <c r="J13" s="306"/>
      <c r="K13" s="306"/>
    </row>
    <row r="14" customHeight="1" spans="1:11">
      <c r="A14" s="307" t="s">
        <v>196</v>
      </c>
      <c r="B14" s="308"/>
      <c r="C14" s="308"/>
      <c r="D14" s="308"/>
      <c r="E14" s="308"/>
      <c r="F14" s="308"/>
      <c r="G14" s="308"/>
      <c r="H14" s="309"/>
      <c r="I14" s="350"/>
      <c r="J14" s="350"/>
      <c r="K14" s="351"/>
    </row>
    <row r="15" customHeight="1" spans="1:11">
      <c r="A15" s="310"/>
      <c r="B15" s="311"/>
      <c r="C15" s="311"/>
      <c r="D15" s="312"/>
      <c r="E15" s="313"/>
      <c r="F15" s="311"/>
      <c r="G15" s="311"/>
      <c r="H15" s="312"/>
      <c r="I15" s="352"/>
      <c r="J15" s="353"/>
      <c r="K15" s="354"/>
    </row>
    <row r="16" customHeight="1" spans="1:11">
      <c r="A16" s="314"/>
      <c r="B16" s="315"/>
      <c r="C16" s="315"/>
      <c r="D16" s="315"/>
      <c r="E16" s="315"/>
      <c r="F16" s="315"/>
      <c r="G16" s="315"/>
      <c r="H16" s="315"/>
      <c r="I16" s="315"/>
      <c r="J16" s="315"/>
      <c r="K16" s="347"/>
    </row>
    <row r="17" customHeight="1" spans="1:11">
      <c r="A17" s="306" t="s">
        <v>197</v>
      </c>
      <c r="B17" s="306"/>
      <c r="C17" s="306"/>
      <c r="D17" s="306"/>
      <c r="E17" s="306"/>
      <c r="F17" s="306"/>
      <c r="G17" s="306"/>
      <c r="H17" s="306"/>
      <c r="I17" s="306"/>
      <c r="J17" s="306"/>
      <c r="K17" s="306"/>
    </row>
    <row r="18" customHeight="1" spans="1:11">
      <c r="A18" s="316" t="s">
        <v>198</v>
      </c>
      <c r="B18" s="317"/>
      <c r="C18" s="317"/>
      <c r="D18" s="317"/>
      <c r="E18" s="317"/>
      <c r="F18" s="317"/>
      <c r="G18" s="317"/>
      <c r="H18" s="317"/>
      <c r="I18" s="350"/>
      <c r="J18" s="350"/>
      <c r="K18" s="351"/>
    </row>
    <row r="19" customHeight="1" spans="1:11">
      <c r="A19" s="310"/>
      <c r="B19" s="311"/>
      <c r="C19" s="311"/>
      <c r="D19" s="312"/>
      <c r="E19" s="313"/>
      <c r="F19" s="311"/>
      <c r="G19" s="311"/>
      <c r="H19" s="312"/>
      <c r="I19" s="352"/>
      <c r="J19" s="353"/>
      <c r="K19" s="354"/>
    </row>
    <row r="20" customHeight="1" spans="1:11">
      <c r="A20" s="314"/>
      <c r="B20" s="315"/>
      <c r="C20" s="315"/>
      <c r="D20" s="315"/>
      <c r="E20" s="315"/>
      <c r="F20" s="315"/>
      <c r="G20" s="315"/>
      <c r="H20" s="315"/>
      <c r="I20" s="315"/>
      <c r="J20" s="315"/>
      <c r="K20" s="347"/>
    </row>
    <row r="21" customHeight="1" spans="1:11">
      <c r="A21" s="318" t="s">
        <v>122</v>
      </c>
      <c r="B21" s="318"/>
      <c r="C21" s="318"/>
      <c r="D21" s="318"/>
      <c r="E21" s="318"/>
      <c r="F21" s="318"/>
      <c r="G21" s="318"/>
      <c r="H21" s="318"/>
      <c r="I21" s="318"/>
      <c r="J21" s="318"/>
      <c r="K21" s="318"/>
    </row>
    <row r="22" customHeight="1" spans="1:11">
      <c r="A22" s="160" t="s">
        <v>123</v>
      </c>
      <c r="B22" s="194"/>
      <c r="C22" s="194"/>
      <c r="D22" s="194"/>
      <c r="E22" s="194"/>
      <c r="F22" s="194"/>
      <c r="G22" s="194"/>
      <c r="H22" s="194"/>
      <c r="I22" s="194"/>
      <c r="J22" s="194"/>
      <c r="K22" s="222"/>
    </row>
    <row r="23" customHeight="1" spans="1:11">
      <c r="A23" s="173" t="s">
        <v>124</v>
      </c>
      <c r="B23" s="174"/>
      <c r="C23" s="165" t="s">
        <v>65</v>
      </c>
      <c r="D23" s="165" t="s">
        <v>66</v>
      </c>
      <c r="E23" s="172"/>
      <c r="F23" s="172"/>
      <c r="G23" s="172"/>
      <c r="H23" s="172"/>
      <c r="I23" s="172"/>
      <c r="J23" s="172"/>
      <c r="K23" s="215"/>
    </row>
    <row r="24" customHeight="1" spans="1:11">
      <c r="A24" s="319" t="s">
        <v>199</v>
      </c>
      <c r="B24" s="168"/>
      <c r="C24" s="168"/>
      <c r="D24" s="168"/>
      <c r="E24" s="168"/>
      <c r="F24" s="168"/>
      <c r="G24" s="168"/>
      <c r="H24" s="168"/>
      <c r="I24" s="168"/>
      <c r="J24" s="168"/>
      <c r="K24" s="355"/>
    </row>
    <row r="25" customHeight="1" spans="1:11">
      <c r="A25" s="320"/>
      <c r="B25" s="321"/>
      <c r="C25" s="321"/>
      <c r="D25" s="321"/>
      <c r="E25" s="321"/>
      <c r="F25" s="321"/>
      <c r="G25" s="321"/>
      <c r="H25" s="321"/>
      <c r="I25" s="321"/>
      <c r="J25" s="321"/>
      <c r="K25" s="356"/>
    </row>
    <row r="26" customHeight="1" spans="1:11">
      <c r="A26" s="299" t="s">
        <v>132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</row>
    <row r="27" customHeight="1" spans="1:11">
      <c r="A27" s="273" t="s">
        <v>133</v>
      </c>
      <c r="B27" s="302" t="s">
        <v>94</v>
      </c>
      <c r="C27" s="302" t="s">
        <v>95</v>
      </c>
      <c r="D27" s="302" t="s">
        <v>87</v>
      </c>
      <c r="E27" s="274" t="s">
        <v>134</v>
      </c>
      <c r="F27" s="302" t="s">
        <v>94</v>
      </c>
      <c r="G27" s="302" t="s">
        <v>95</v>
      </c>
      <c r="H27" s="302" t="s">
        <v>87</v>
      </c>
      <c r="I27" s="274" t="s">
        <v>135</v>
      </c>
      <c r="J27" s="302" t="s">
        <v>94</v>
      </c>
      <c r="K27" s="348" t="s">
        <v>95</v>
      </c>
    </row>
    <row r="28" customHeight="1" spans="1:11">
      <c r="A28" s="322" t="s">
        <v>86</v>
      </c>
      <c r="B28" s="165" t="s">
        <v>94</v>
      </c>
      <c r="C28" s="165" t="s">
        <v>95</v>
      </c>
      <c r="D28" s="165" t="s">
        <v>87</v>
      </c>
      <c r="E28" s="323" t="s">
        <v>93</v>
      </c>
      <c r="F28" s="165" t="s">
        <v>94</v>
      </c>
      <c r="G28" s="165" t="s">
        <v>95</v>
      </c>
      <c r="H28" s="165" t="s">
        <v>87</v>
      </c>
      <c r="I28" s="323" t="s">
        <v>104</v>
      </c>
      <c r="J28" s="165" t="s">
        <v>94</v>
      </c>
      <c r="K28" s="166" t="s">
        <v>95</v>
      </c>
    </row>
    <row r="29" customHeight="1" spans="1:11">
      <c r="A29" s="279" t="s">
        <v>97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7"/>
    </row>
    <row r="30" customHeight="1" spans="1:11">
      <c r="A30" s="325"/>
      <c r="B30" s="326"/>
      <c r="C30" s="326"/>
      <c r="D30" s="326"/>
      <c r="E30" s="326"/>
      <c r="F30" s="326"/>
      <c r="G30" s="326"/>
      <c r="H30" s="326"/>
      <c r="I30" s="326"/>
      <c r="J30" s="326"/>
      <c r="K30" s="358"/>
    </row>
    <row r="31" customHeight="1" spans="1:11">
      <c r="A31" s="327" t="s">
        <v>200</v>
      </c>
      <c r="B31" s="327"/>
      <c r="C31" s="327"/>
      <c r="D31" s="327"/>
      <c r="E31" s="327"/>
      <c r="F31" s="327"/>
      <c r="G31" s="327"/>
      <c r="H31" s="327"/>
      <c r="I31" s="327"/>
      <c r="J31" s="327"/>
      <c r="K31" s="327"/>
    </row>
    <row r="32" ht="21" customHeight="1" spans="1:11">
      <c r="A32" s="328" t="s">
        <v>201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59"/>
    </row>
    <row r="33" ht="21" customHeight="1" spans="1:11">
      <c r="A33" s="330" t="s">
        <v>202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60"/>
    </row>
    <row r="34" ht="21" customHeight="1" spans="1:11">
      <c r="A34" s="330" t="s">
        <v>203</v>
      </c>
      <c r="B34" s="331"/>
      <c r="C34" s="331"/>
      <c r="D34" s="331"/>
      <c r="E34" s="331"/>
      <c r="F34" s="331"/>
      <c r="G34" s="331"/>
      <c r="H34" s="331"/>
      <c r="I34" s="331"/>
      <c r="J34" s="331"/>
      <c r="K34" s="360"/>
    </row>
    <row r="35" ht="21" customHeight="1" spans="1:11">
      <c r="A35" s="330" t="s">
        <v>204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60"/>
    </row>
    <row r="36" ht="21" customHeight="1" spans="1:11">
      <c r="A36" s="330"/>
      <c r="B36" s="331"/>
      <c r="C36" s="331"/>
      <c r="D36" s="331"/>
      <c r="E36" s="331"/>
      <c r="F36" s="331"/>
      <c r="G36" s="331"/>
      <c r="H36" s="331"/>
      <c r="I36" s="331"/>
      <c r="J36" s="331"/>
      <c r="K36" s="360"/>
    </row>
    <row r="37" ht="21" customHeight="1" spans="1:11">
      <c r="A37" s="330"/>
      <c r="B37" s="331"/>
      <c r="C37" s="331"/>
      <c r="D37" s="331"/>
      <c r="E37" s="331"/>
      <c r="F37" s="331"/>
      <c r="G37" s="331"/>
      <c r="H37" s="331"/>
      <c r="I37" s="331"/>
      <c r="J37" s="331"/>
      <c r="K37" s="360"/>
    </row>
    <row r="38" ht="21" customHeight="1" spans="1:11">
      <c r="A38" s="330"/>
      <c r="B38" s="331"/>
      <c r="C38" s="331"/>
      <c r="D38" s="331"/>
      <c r="E38" s="331"/>
      <c r="F38" s="331"/>
      <c r="G38" s="331"/>
      <c r="H38" s="331"/>
      <c r="I38" s="331"/>
      <c r="J38" s="331"/>
      <c r="K38" s="360"/>
    </row>
    <row r="39" ht="21" customHeight="1" spans="1:11">
      <c r="A39" s="330"/>
      <c r="B39" s="331"/>
      <c r="C39" s="331"/>
      <c r="D39" s="331"/>
      <c r="E39" s="331"/>
      <c r="F39" s="331"/>
      <c r="G39" s="331"/>
      <c r="H39" s="331"/>
      <c r="I39" s="331"/>
      <c r="J39" s="331"/>
      <c r="K39" s="360"/>
    </row>
    <row r="40" ht="21" customHeight="1" spans="1:11">
      <c r="A40" s="330"/>
      <c r="B40" s="331"/>
      <c r="C40" s="331"/>
      <c r="D40" s="331"/>
      <c r="E40" s="331"/>
      <c r="F40" s="331"/>
      <c r="G40" s="331"/>
      <c r="H40" s="331"/>
      <c r="I40" s="331"/>
      <c r="J40" s="331"/>
      <c r="K40" s="360"/>
    </row>
    <row r="41" ht="21" customHeight="1" spans="1:11">
      <c r="A41" s="330"/>
      <c r="B41" s="331"/>
      <c r="C41" s="331"/>
      <c r="D41" s="331"/>
      <c r="E41" s="331"/>
      <c r="F41" s="331"/>
      <c r="G41" s="331"/>
      <c r="H41" s="331"/>
      <c r="I41" s="331"/>
      <c r="J41" s="331"/>
      <c r="K41" s="360"/>
    </row>
    <row r="42" ht="21" customHeight="1" spans="1:11">
      <c r="A42" s="330"/>
      <c r="B42" s="331"/>
      <c r="C42" s="331"/>
      <c r="D42" s="331"/>
      <c r="E42" s="331"/>
      <c r="F42" s="331"/>
      <c r="G42" s="331"/>
      <c r="H42" s="331"/>
      <c r="I42" s="331"/>
      <c r="J42" s="331"/>
      <c r="K42" s="360"/>
    </row>
    <row r="43" ht="17.25" customHeight="1" spans="1:11">
      <c r="A43" s="325" t="s">
        <v>131</v>
      </c>
      <c r="B43" s="326"/>
      <c r="C43" s="326"/>
      <c r="D43" s="326"/>
      <c r="E43" s="326"/>
      <c r="F43" s="326"/>
      <c r="G43" s="326"/>
      <c r="H43" s="326"/>
      <c r="I43" s="326"/>
      <c r="J43" s="326"/>
      <c r="K43" s="358"/>
    </row>
    <row r="44" customHeight="1" spans="1:11">
      <c r="A44" s="327" t="s">
        <v>205</v>
      </c>
      <c r="B44" s="327"/>
      <c r="C44" s="327"/>
      <c r="D44" s="327"/>
      <c r="E44" s="327"/>
      <c r="F44" s="327"/>
      <c r="G44" s="327"/>
      <c r="H44" s="327"/>
      <c r="I44" s="327"/>
      <c r="J44" s="327"/>
      <c r="K44" s="327"/>
    </row>
    <row r="45" ht="18" customHeight="1" spans="1:11">
      <c r="A45" s="332" t="s">
        <v>125</v>
      </c>
      <c r="B45" s="333"/>
      <c r="C45" s="333"/>
      <c r="D45" s="333"/>
      <c r="E45" s="333"/>
      <c r="F45" s="333"/>
      <c r="G45" s="333"/>
      <c r="H45" s="333"/>
      <c r="I45" s="333"/>
      <c r="J45" s="333"/>
      <c r="K45" s="361"/>
    </row>
    <row r="46" ht="18" customHeight="1" spans="1:11">
      <c r="A46" s="332" t="s">
        <v>206</v>
      </c>
      <c r="B46" s="333"/>
      <c r="C46" s="333"/>
      <c r="D46" s="333"/>
      <c r="E46" s="333"/>
      <c r="F46" s="333"/>
      <c r="G46" s="333"/>
      <c r="H46" s="333"/>
      <c r="I46" s="333"/>
      <c r="J46" s="333"/>
      <c r="K46" s="361"/>
    </row>
    <row r="47" ht="18" customHeight="1" spans="1:11">
      <c r="A47" s="320"/>
      <c r="B47" s="321"/>
      <c r="C47" s="321"/>
      <c r="D47" s="321"/>
      <c r="E47" s="321"/>
      <c r="F47" s="321"/>
      <c r="G47" s="321"/>
      <c r="H47" s="321"/>
      <c r="I47" s="321"/>
      <c r="J47" s="321"/>
      <c r="K47" s="356"/>
    </row>
    <row r="48" ht="21" customHeight="1" spans="1:11">
      <c r="A48" s="334" t="s">
        <v>137</v>
      </c>
      <c r="B48" s="335" t="s">
        <v>138</v>
      </c>
      <c r="C48" s="335"/>
      <c r="D48" s="336" t="s">
        <v>139</v>
      </c>
      <c r="E48" s="336" t="s">
        <v>207</v>
      </c>
      <c r="F48" s="336" t="s">
        <v>141</v>
      </c>
      <c r="G48" s="337">
        <v>44883</v>
      </c>
      <c r="H48" s="338" t="s">
        <v>142</v>
      </c>
      <c r="I48" s="338"/>
      <c r="J48" s="335" t="s">
        <v>143</v>
      </c>
      <c r="K48" s="362"/>
    </row>
    <row r="49" customHeight="1" spans="1:11">
      <c r="A49" s="339" t="s">
        <v>144</v>
      </c>
      <c r="B49" s="340"/>
      <c r="C49" s="340"/>
      <c r="D49" s="340"/>
      <c r="E49" s="340"/>
      <c r="F49" s="340"/>
      <c r="G49" s="340"/>
      <c r="H49" s="340"/>
      <c r="I49" s="340"/>
      <c r="J49" s="340"/>
      <c r="K49" s="363"/>
    </row>
    <row r="50" customHeight="1" spans="1:11">
      <c r="A50" s="341"/>
      <c r="B50" s="342"/>
      <c r="C50" s="342"/>
      <c r="D50" s="342"/>
      <c r="E50" s="342"/>
      <c r="F50" s="342"/>
      <c r="G50" s="342"/>
      <c r="H50" s="342"/>
      <c r="I50" s="342"/>
      <c r="J50" s="342"/>
      <c r="K50" s="364"/>
    </row>
    <row r="51" customHeight="1" spans="1:11">
      <c r="A51" s="343"/>
      <c r="B51" s="344"/>
      <c r="C51" s="344"/>
      <c r="D51" s="344"/>
      <c r="E51" s="344"/>
      <c r="F51" s="344"/>
      <c r="G51" s="344"/>
      <c r="H51" s="344"/>
      <c r="I51" s="344"/>
      <c r="J51" s="344"/>
      <c r="K51" s="365"/>
    </row>
    <row r="52" ht="21" customHeight="1" spans="1:11">
      <c r="A52" s="334" t="s">
        <v>137</v>
      </c>
      <c r="B52" s="335" t="s">
        <v>138</v>
      </c>
      <c r="C52" s="335"/>
      <c r="D52" s="336" t="s">
        <v>139</v>
      </c>
      <c r="E52" s="336" t="s">
        <v>207</v>
      </c>
      <c r="F52" s="336" t="s">
        <v>141</v>
      </c>
      <c r="G52" s="337">
        <v>44883</v>
      </c>
      <c r="H52" s="338" t="s">
        <v>142</v>
      </c>
      <c r="I52" s="338"/>
      <c r="J52" s="335" t="s">
        <v>143</v>
      </c>
      <c r="K52" s="36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0"/>
  <sheetViews>
    <sheetView workbookViewId="0">
      <selection activeCell="G14" sqref="G14"/>
    </sheetView>
  </sheetViews>
  <sheetFormatPr defaultColWidth="9" defaultRowHeight="14.25"/>
  <cols>
    <col min="1" max="1" width="13.625" style="77" customWidth="1"/>
    <col min="2" max="2" width="8.5" style="77" customWidth="1"/>
    <col min="3" max="3" width="8.5" style="78" customWidth="1"/>
    <col min="4" max="8" width="8.5" style="77" customWidth="1"/>
    <col min="9" max="9" width="6.875" style="77" customWidth="1"/>
    <col min="10" max="13" width="12.625" style="77" customWidth="1"/>
    <col min="14" max="16" width="12.625" style="237" customWidth="1"/>
    <col min="17" max="248" width="9" style="77"/>
    <col min="249" max="16384" width="9" style="81"/>
  </cols>
  <sheetData>
    <row r="1" s="77" customFormat="1" ht="29" customHeight="1" spans="1:251">
      <c r="A1" s="238" t="s">
        <v>147</v>
      </c>
      <c r="B1" s="239"/>
      <c r="C1" s="240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58"/>
      <c r="O1" s="258"/>
      <c r="P1" s="258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</row>
    <row r="2" s="77" customFormat="1" ht="20" customHeight="1" spans="1:251">
      <c r="A2" s="241" t="s">
        <v>61</v>
      </c>
      <c r="B2" s="242"/>
      <c r="C2" s="243"/>
      <c r="D2" s="242"/>
      <c r="E2" s="244" t="s">
        <v>67</v>
      </c>
      <c r="F2" s="245"/>
      <c r="G2" s="245"/>
      <c r="H2" s="245"/>
      <c r="I2" s="245"/>
      <c r="J2" s="259" t="s">
        <v>57</v>
      </c>
      <c r="K2" s="260" t="s">
        <v>56</v>
      </c>
      <c r="L2" s="260"/>
      <c r="M2" s="260"/>
      <c r="N2" s="57"/>
      <c r="O2" s="57"/>
      <c r="P2" s="57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</row>
    <row r="3" s="77" customFormat="1" spans="1:251">
      <c r="A3" s="246" t="s">
        <v>148</v>
      </c>
      <c r="B3" s="247" t="s">
        <v>149</v>
      </c>
      <c r="C3" s="93"/>
      <c r="D3" s="247"/>
      <c r="E3" s="247"/>
      <c r="F3" s="247"/>
      <c r="G3" s="247"/>
      <c r="H3" s="247"/>
      <c r="I3" s="247"/>
      <c r="J3" s="121" t="s">
        <v>208</v>
      </c>
      <c r="K3" s="121"/>
      <c r="L3" s="121"/>
      <c r="M3" s="121"/>
      <c r="N3" s="57"/>
      <c r="O3" s="57"/>
      <c r="P3" s="57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</row>
    <row r="4" s="77" customFormat="1" ht="16.5" spans="1:251">
      <c r="A4" s="246"/>
      <c r="B4" s="248" t="s">
        <v>109</v>
      </c>
      <c r="C4" s="248" t="s">
        <v>110</v>
      </c>
      <c r="D4" s="248" t="s">
        <v>111</v>
      </c>
      <c r="E4" s="248" t="s">
        <v>112</v>
      </c>
      <c r="F4" s="248" t="s">
        <v>113</v>
      </c>
      <c r="G4" s="248" t="s">
        <v>114</v>
      </c>
      <c r="H4" s="248" t="s">
        <v>150</v>
      </c>
      <c r="I4" s="261" t="s">
        <v>209</v>
      </c>
      <c r="J4" s="248" t="s">
        <v>109</v>
      </c>
      <c r="K4" s="248" t="s">
        <v>110</v>
      </c>
      <c r="L4" s="248" t="s">
        <v>111</v>
      </c>
      <c r="M4" s="248" t="s">
        <v>112</v>
      </c>
      <c r="N4" s="248" t="s">
        <v>113</v>
      </c>
      <c r="O4" s="248" t="s">
        <v>114</v>
      </c>
      <c r="P4" s="248" t="s">
        <v>150</v>
      </c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</row>
    <row r="5" s="77" customFormat="1" ht="20" customHeight="1" spans="1:251">
      <c r="A5" s="246"/>
      <c r="B5" s="248" t="s">
        <v>152</v>
      </c>
      <c r="C5" s="248" t="s">
        <v>153</v>
      </c>
      <c r="D5" s="248" t="s">
        <v>154</v>
      </c>
      <c r="E5" s="248" t="s">
        <v>155</v>
      </c>
      <c r="F5" s="248" t="s">
        <v>156</v>
      </c>
      <c r="G5" s="248" t="s">
        <v>157</v>
      </c>
      <c r="H5" s="248" t="s">
        <v>158</v>
      </c>
      <c r="I5" s="261"/>
      <c r="J5" s="262"/>
      <c r="K5" s="262"/>
      <c r="L5" s="262"/>
      <c r="M5" s="262"/>
      <c r="N5" s="262"/>
      <c r="O5" s="263"/>
      <c r="P5" s="263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</row>
    <row r="6" s="77" customFormat="1" ht="20" customHeight="1" spans="1:251">
      <c r="A6" s="249"/>
      <c r="B6" s="250"/>
      <c r="C6" s="250"/>
      <c r="D6" s="251"/>
      <c r="E6" s="250"/>
      <c r="F6" s="250"/>
      <c r="G6" s="250"/>
      <c r="H6" s="250"/>
      <c r="I6" s="130" t="s">
        <v>210</v>
      </c>
      <c r="J6" s="262"/>
      <c r="K6" s="262"/>
      <c r="L6" s="262"/>
      <c r="M6" s="262"/>
      <c r="N6" s="262"/>
      <c r="O6" s="263"/>
      <c r="P6" s="263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</row>
    <row r="7" s="77" customFormat="1" ht="20" customHeight="1" spans="1:251">
      <c r="A7" s="249"/>
      <c r="B7" s="250"/>
      <c r="C7" s="250"/>
      <c r="D7" s="251"/>
      <c r="E7" s="250"/>
      <c r="F7" s="250"/>
      <c r="G7" s="250"/>
      <c r="H7" s="250"/>
      <c r="I7" s="130" t="s">
        <v>210</v>
      </c>
      <c r="J7" s="262"/>
      <c r="K7" s="262"/>
      <c r="L7" s="262"/>
      <c r="M7" s="262"/>
      <c r="N7" s="262"/>
      <c r="O7" s="263"/>
      <c r="P7" s="263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</row>
    <row r="8" s="77" customFormat="1" ht="20" customHeight="1" spans="1:251">
      <c r="A8" s="249"/>
      <c r="B8" s="250"/>
      <c r="C8" s="250"/>
      <c r="D8" s="251"/>
      <c r="E8" s="250"/>
      <c r="F8" s="250"/>
      <c r="G8" s="250"/>
      <c r="H8" s="250"/>
      <c r="I8" s="130" t="s">
        <v>210</v>
      </c>
      <c r="J8" s="262"/>
      <c r="K8" s="262"/>
      <c r="L8" s="262"/>
      <c r="M8" s="262"/>
      <c r="N8" s="262"/>
      <c r="O8" s="263"/>
      <c r="P8" s="263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</row>
    <row r="9" s="77" customFormat="1" ht="20" customHeight="1" spans="1:251">
      <c r="A9" s="249"/>
      <c r="B9" s="250"/>
      <c r="C9" s="250"/>
      <c r="D9" s="251"/>
      <c r="E9" s="250"/>
      <c r="F9" s="250"/>
      <c r="G9" s="250"/>
      <c r="H9" s="250"/>
      <c r="I9" s="130" t="s">
        <v>211</v>
      </c>
      <c r="J9" s="262"/>
      <c r="K9" s="262"/>
      <c r="L9" s="262"/>
      <c r="M9" s="262"/>
      <c r="N9" s="262"/>
      <c r="O9" s="263"/>
      <c r="P9" s="263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</row>
    <row r="10" s="77" customFormat="1" ht="20" customHeight="1" spans="1:251">
      <c r="A10" s="249"/>
      <c r="B10" s="250"/>
      <c r="C10" s="250"/>
      <c r="D10" s="251"/>
      <c r="E10" s="250"/>
      <c r="F10" s="250"/>
      <c r="G10" s="250"/>
      <c r="H10" s="250"/>
      <c r="I10" s="130" t="s">
        <v>211</v>
      </c>
      <c r="J10" s="262"/>
      <c r="K10" s="262"/>
      <c r="L10" s="262"/>
      <c r="M10" s="262"/>
      <c r="N10" s="262"/>
      <c r="O10" s="263"/>
      <c r="P10" s="263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</row>
    <row r="11" s="77" customFormat="1" ht="20" customHeight="1" spans="1:251">
      <c r="A11" s="249"/>
      <c r="B11" s="250"/>
      <c r="C11" s="250"/>
      <c r="D11" s="251"/>
      <c r="E11" s="250"/>
      <c r="F11" s="250"/>
      <c r="G11" s="250"/>
      <c r="H11" s="250"/>
      <c r="I11" s="130" t="s">
        <v>212</v>
      </c>
      <c r="J11" s="262"/>
      <c r="K11" s="262"/>
      <c r="L11" s="262"/>
      <c r="M11" s="262"/>
      <c r="N11" s="262"/>
      <c r="O11" s="263"/>
      <c r="P11" s="263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</row>
    <row r="12" s="77" customFormat="1" ht="20" customHeight="1" spans="1:251">
      <c r="A12" s="249"/>
      <c r="B12" s="252"/>
      <c r="C12" s="252"/>
      <c r="D12" s="251"/>
      <c r="E12" s="252"/>
      <c r="F12" s="252"/>
      <c r="G12" s="252"/>
      <c r="H12" s="252"/>
      <c r="I12" s="130" t="s">
        <v>211</v>
      </c>
      <c r="J12" s="262"/>
      <c r="K12" s="262"/>
      <c r="L12" s="262"/>
      <c r="M12" s="262"/>
      <c r="N12" s="262"/>
      <c r="O12" s="263"/>
      <c r="P12" s="263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</row>
    <row r="13" s="77" customFormat="1" ht="20" customHeight="1" spans="1:251">
      <c r="A13" s="249"/>
      <c r="B13" s="250"/>
      <c r="C13" s="250"/>
      <c r="D13" s="251"/>
      <c r="E13" s="250"/>
      <c r="F13" s="250"/>
      <c r="G13" s="250"/>
      <c r="H13" s="250"/>
      <c r="I13" s="130">
        <v>0</v>
      </c>
      <c r="J13" s="262"/>
      <c r="K13" s="262"/>
      <c r="L13" s="262"/>
      <c r="M13" s="262"/>
      <c r="N13" s="262"/>
      <c r="O13" s="263"/>
      <c r="P13" s="263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</row>
    <row r="14" s="77" customFormat="1" ht="20" customHeight="1" spans="1:251">
      <c r="A14" s="249"/>
      <c r="B14" s="250"/>
      <c r="C14" s="250"/>
      <c r="D14" s="251"/>
      <c r="E14" s="250"/>
      <c r="F14" s="250"/>
      <c r="G14" s="250"/>
      <c r="H14" s="250"/>
      <c r="I14" s="134"/>
      <c r="J14" s="262"/>
      <c r="K14" s="262"/>
      <c r="L14" s="262"/>
      <c r="M14" s="262"/>
      <c r="N14" s="262"/>
      <c r="O14" s="263"/>
      <c r="P14" s="263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</row>
    <row r="15" s="77" customFormat="1" ht="20" customHeight="1" spans="1:251">
      <c r="A15" s="249"/>
      <c r="B15" s="250"/>
      <c r="C15" s="250"/>
      <c r="D15" s="251"/>
      <c r="E15" s="250"/>
      <c r="F15" s="250"/>
      <c r="G15" s="250"/>
      <c r="H15" s="250"/>
      <c r="I15" s="134"/>
      <c r="J15" s="262"/>
      <c r="K15" s="262"/>
      <c r="L15" s="262"/>
      <c r="M15" s="262"/>
      <c r="N15" s="262"/>
      <c r="O15" s="263"/>
      <c r="P15" s="263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</row>
    <row r="16" s="77" customFormat="1" ht="20" customHeight="1" spans="1:251">
      <c r="A16" s="253"/>
      <c r="B16" s="254"/>
      <c r="C16" s="254"/>
      <c r="D16" s="255"/>
      <c r="E16" s="255"/>
      <c r="F16" s="255"/>
      <c r="G16" s="254"/>
      <c r="H16" s="254"/>
      <c r="I16" s="264"/>
      <c r="J16" s="262"/>
      <c r="K16" s="262"/>
      <c r="L16" s="262"/>
      <c r="M16" s="262"/>
      <c r="N16" s="262"/>
      <c r="O16" s="263"/>
      <c r="P16" s="263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</row>
    <row r="17" s="77" customFormat="1" ht="20" customHeight="1" spans="1:251">
      <c r="A17" s="134"/>
      <c r="B17" s="256"/>
      <c r="C17" s="256"/>
      <c r="D17" s="257"/>
      <c r="E17" s="257"/>
      <c r="F17" s="257"/>
      <c r="G17" s="256"/>
      <c r="H17" s="256"/>
      <c r="I17" s="256"/>
      <c r="J17" s="265"/>
      <c r="K17" s="265"/>
      <c r="L17" s="265"/>
      <c r="M17" s="262"/>
      <c r="N17" s="262"/>
      <c r="O17" s="263"/>
      <c r="P17" s="263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</row>
    <row r="18" s="77" customFormat="1" ht="16.5" spans="1:251">
      <c r="A18" s="106"/>
      <c r="B18" s="107"/>
      <c r="C18" s="107"/>
      <c r="D18" s="109"/>
      <c r="E18" s="109"/>
      <c r="F18" s="109"/>
      <c r="G18" s="107"/>
      <c r="H18" s="107"/>
      <c r="I18" s="143"/>
      <c r="N18" s="258"/>
      <c r="O18" s="258"/>
      <c r="P18" s="258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</row>
    <row r="19" s="77" customFormat="1" spans="1:251">
      <c r="A19" s="110" t="s">
        <v>188</v>
      </c>
      <c r="B19" s="110"/>
      <c r="C19" s="111"/>
      <c r="N19" s="258"/>
      <c r="O19" s="258"/>
      <c r="P19" s="258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</row>
    <row r="20" s="77" customFormat="1" spans="3:251">
      <c r="C20" s="78"/>
      <c r="J20" s="144" t="s">
        <v>189</v>
      </c>
      <c r="K20" s="266"/>
      <c r="L20" s="144" t="s">
        <v>190</v>
      </c>
      <c r="M20" s="144"/>
      <c r="O20" s="144" t="s">
        <v>191</v>
      </c>
      <c r="P20" s="267" t="s">
        <v>143</v>
      </c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</row>
  </sheetData>
  <mergeCells count="8">
    <mergeCell ref="A1:M1"/>
    <mergeCell ref="B2:D2"/>
    <mergeCell ref="F2:I2"/>
    <mergeCell ref="K2:M2"/>
    <mergeCell ref="B3:I3"/>
    <mergeCell ref="J3:M3"/>
    <mergeCell ref="A3:A5"/>
    <mergeCell ref="I4:I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19" sqref="O19"/>
    </sheetView>
  </sheetViews>
  <sheetFormatPr defaultColWidth="10.125" defaultRowHeight="14.25"/>
  <cols>
    <col min="1" max="1" width="9.625" style="158" customWidth="1"/>
    <col min="2" max="2" width="11.125" style="158" customWidth="1"/>
    <col min="3" max="3" width="9.125" style="158" customWidth="1"/>
    <col min="4" max="4" width="9.5" style="158" customWidth="1"/>
    <col min="5" max="5" width="11.375" style="158" customWidth="1"/>
    <col min="6" max="6" width="10.375" style="158" customWidth="1"/>
    <col min="7" max="7" width="9.5" style="158" customWidth="1"/>
    <col min="8" max="8" width="9.125" style="158" customWidth="1"/>
    <col min="9" max="9" width="8.125" style="158" customWidth="1"/>
    <col min="10" max="10" width="10.5" style="158" customWidth="1"/>
    <col min="11" max="11" width="12.125" style="158" customWidth="1"/>
    <col min="12" max="16384" width="10.125" style="158"/>
  </cols>
  <sheetData>
    <row r="1" ht="23.25" spans="1:11">
      <c r="A1" s="159" t="s">
        <v>213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ht="39" customHeight="1" spans="1:11">
      <c r="A2" s="160" t="s">
        <v>53</v>
      </c>
      <c r="B2" s="161" t="s">
        <v>214</v>
      </c>
      <c r="C2" s="161"/>
      <c r="D2" s="162" t="s">
        <v>61</v>
      </c>
      <c r="E2" s="163" t="str">
        <f>首期!B4</f>
        <v>TAJJFM81969</v>
      </c>
      <c r="F2" s="164" t="s">
        <v>215</v>
      </c>
      <c r="G2" s="165" t="s">
        <v>68</v>
      </c>
      <c r="H2" s="166"/>
      <c r="I2" s="194" t="s">
        <v>57</v>
      </c>
      <c r="J2" s="213" t="s">
        <v>56</v>
      </c>
      <c r="K2" s="214"/>
    </row>
    <row r="3" ht="18" customHeight="1" spans="1:11">
      <c r="A3" s="167" t="s">
        <v>75</v>
      </c>
      <c r="B3" s="168">
        <f>首期!B7</f>
        <v>8176</v>
      </c>
      <c r="C3" s="168"/>
      <c r="D3" s="169" t="s">
        <v>216</v>
      </c>
      <c r="E3" s="170">
        <v>45512</v>
      </c>
      <c r="F3" s="171"/>
      <c r="G3" s="171"/>
      <c r="H3" s="172" t="s">
        <v>217</v>
      </c>
      <c r="I3" s="172"/>
      <c r="J3" s="172"/>
      <c r="K3" s="215"/>
    </row>
    <row r="4" ht="18" customHeight="1" spans="1:11">
      <c r="A4" s="173" t="s">
        <v>71</v>
      </c>
      <c r="B4" s="168">
        <v>1</v>
      </c>
      <c r="C4" s="168">
        <v>9</v>
      </c>
      <c r="D4" s="174" t="s">
        <v>218</v>
      </c>
      <c r="E4" s="171" t="s">
        <v>219</v>
      </c>
      <c r="F4" s="171"/>
      <c r="G4" s="171"/>
      <c r="H4" s="174" t="s">
        <v>220</v>
      </c>
      <c r="I4" s="174"/>
      <c r="J4" s="186" t="s">
        <v>65</v>
      </c>
      <c r="K4" s="216" t="s">
        <v>66</v>
      </c>
    </row>
    <row r="5" ht="18" customHeight="1" spans="1:11">
      <c r="A5" s="173" t="s">
        <v>221</v>
      </c>
      <c r="B5" s="168">
        <v>1</v>
      </c>
      <c r="C5" s="168"/>
      <c r="D5" s="169" t="s">
        <v>222</v>
      </c>
      <c r="E5" s="169"/>
      <c r="G5" s="169"/>
      <c r="H5" s="174" t="s">
        <v>223</v>
      </c>
      <c r="I5" s="174"/>
      <c r="J5" s="186" t="s">
        <v>65</v>
      </c>
      <c r="K5" s="216" t="s">
        <v>66</v>
      </c>
    </row>
    <row r="6" ht="18" customHeight="1" spans="1:13">
      <c r="A6" s="175" t="s">
        <v>224</v>
      </c>
      <c r="B6" s="176">
        <v>200</v>
      </c>
      <c r="C6" s="176"/>
      <c r="D6" s="177" t="s">
        <v>225</v>
      </c>
      <c r="E6" s="178"/>
      <c r="F6" s="178"/>
      <c r="G6" s="177"/>
      <c r="H6" s="179" t="s">
        <v>226</v>
      </c>
      <c r="I6" s="179"/>
      <c r="J6" s="178" t="s">
        <v>65</v>
      </c>
      <c r="K6" s="217" t="s">
        <v>66</v>
      </c>
      <c r="M6" s="218"/>
    </row>
    <row r="7" ht="18" customHeight="1" spans="1:11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ht="18" customHeight="1" spans="1:11">
      <c r="A8" s="183" t="s">
        <v>227</v>
      </c>
      <c r="B8" s="164" t="s">
        <v>228</v>
      </c>
      <c r="C8" s="164" t="s">
        <v>229</v>
      </c>
      <c r="D8" s="164" t="s">
        <v>230</v>
      </c>
      <c r="E8" s="164" t="s">
        <v>231</v>
      </c>
      <c r="F8" s="164" t="s">
        <v>232</v>
      </c>
      <c r="G8" s="184" t="s">
        <v>78</v>
      </c>
      <c r="H8" s="185"/>
      <c r="I8" s="185"/>
      <c r="J8" s="185"/>
      <c r="K8" s="219"/>
    </row>
    <row r="9" ht="18" customHeight="1" spans="1:11">
      <c r="A9" s="173" t="s">
        <v>233</v>
      </c>
      <c r="B9" s="174"/>
      <c r="C9" s="186" t="s">
        <v>65</v>
      </c>
      <c r="D9" s="186" t="s">
        <v>66</v>
      </c>
      <c r="E9" s="169" t="s">
        <v>234</v>
      </c>
      <c r="F9" s="187" t="s">
        <v>235</v>
      </c>
      <c r="G9" s="188"/>
      <c r="H9" s="189"/>
      <c r="I9" s="189"/>
      <c r="J9" s="189"/>
      <c r="K9" s="220"/>
    </row>
    <row r="10" ht="18" customHeight="1" spans="1:11">
      <c r="A10" s="173" t="s">
        <v>236</v>
      </c>
      <c r="B10" s="174"/>
      <c r="C10" s="186" t="s">
        <v>65</v>
      </c>
      <c r="D10" s="186" t="s">
        <v>66</v>
      </c>
      <c r="E10" s="169" t="s">
        <v>237</v>
      </c>
      <c r="F10" s="187" t="s">
        <v>238</v>
      </c>
      <c r="G10" s="188" t="s">
        <v>239</v>
      </c>
      <c r="H10" s="189"/>
      <c r="I10" s="189"/>
      <c r="J10" s="189"/>
      <c r="K10" s="220"/>
    </row>
    <row r="11" ht="18" customHeight="1" spans="1:11">
      <c r="A11" s="190" t="s">
        <v>194</v>
      </c>
      <c r="B11" s="191"/>
      <c r="C11" s="191"/>
      <c r="D11" s="191"/>
      <c r="E11" s="191"/>
      <c r="F11" s="191"/>
      <c r="G11" s="191"/>
      <c r="H11" s="191"/>
      <c r="I11" s="191"/>
      <c r="J11" s="191"/>
      <c r="K11" s="221"/>
    </row>
    <row r="12" ht="18" customHeight="1" spans="1:11">
      <c r="A12" s="167" t="s">
        <v>88</v>
      </c>
      <c r="B12" s="186" t="s">
        <v>84</v>
      </c>
      <c r="C12" s="186" t="s">
        <v>85</v>
      </c>
      <c r="D12" s="187"/>
      <c r="E12" s="169" t="s">
        <v>86</v>
      </c>
      <c r="F12" s="186" t="s">
        <v>84</v>
      </c>
      <c r="G12" s="186" t="s">
        <v>85</v>
      </c>
      <c r="H12" s="186"/>
      <c r="I12" s="169" t="s">
        <v>240</v>
      </c>
      <c r="J12" s="186" t="s">
        <v>84</v>
      </c>
      <c r="K12" s="216" t="s">
        <v>85</v>
      </c>
    </row>
    <row r="13" ht="18" customHeight="1" spans="1:11">
      <c r="A13" s="167" t="s">
        <v>91</v>
      </c>
      <c r="B13" s="186" t="s">
        <v>84</v>
      </c>
      <c r="C13" s="186" t="s">
        <v>85</v>
      </c>
      <c r="D13" s="187"/>
      <c r="E13" s="169" t="s">
        <v>96</v>
      </c>
      <c r="F13" s="186" t="s">
        <v>84</v>
      </c>
      <c r="G13" s="186" t="s">
        <v>85</v>
      </c>
      <c r="H13" s="186"/>
      <c r="I13" s="169" t="s">
        <v>241</v>
      </c>
      <c r="J13" s="186" t="s">
        <v>84</v>
      </c>
      <c r="K13" s="216" t="s">
        <v>85</v>
      </c>
    </row>
    <row r="14" ht="18" customHeight="1" spans="1:11">
      <c r="A14" s="175" t="s">
        <v>242</v>
      </c>
      <c r="B14" s="178" t="s">
        <v>84</v>
      </c>
      <c r="C14" s="178" t="s">
        <v>85</v>
      </c>
      <c r="D14" s="192"/>
      <c r="E14" s="177" t="s">
        <v>243</v>
      </c>
      <c r="F14" s="178" t="s">
        <v>84</v>
      </c>
      <c r="G14" s="178" t="s">
        <v>85</v>
      </c>
      <c r="H14" s="178"/>
      <c r="I14" s="177" t="s">
        <v>244</v>
      </c>
      <c r="J14" s="178" t="s">
        <v>84</v>
      </c>
      <c r="K14" s="217" t="s">
        <v>85</v>
      </c>
    </row>
    <row r="15" ht="18" customHeight="1" spans="1:11">
      <c r="A15" s="180"/>
      <c r="B15" s="193"/>
      <c r="C15" s="193"/>
      <c r="D15" s="181"/>
      <c r="E15" s="180"/>
      <c r="F15" s="193"/>
      <c r="G15" s="193"/>
      <c r="H15" s="193"/>
      <c r="I15" s="180"/>
      <c r="J15" s="193"/>
      <c r="K15" s="193"/>
    </row>
    <row r="16" s="156" customFormat="1" ht="18" customHeight="1" spans="1:11">
      <c r="A16" s="160" t="s">
        <v>245</v>
      </c>
      <c r="B16" s="194"/>
      <c r="C16" s="194"/>
      <c r="D16" s="194"/>
      <c r="E16" s="194"/>
      <c r="F16" s="194"/>
      <c r="G16" s="194"/>
      <c r="H16" s="194"/>
      <c r="I16" s="194"/>
      <c r="J16" s="194"/>
      <c r="K16" s="222"/>
    </row>
    <row r="17" ht="18" customHeight="1" spans="1:11">
      <c r="A17" s="173" t="s">
        <v>246</v>
      </c>
      <c r="B17" s="174"/>
      <c r="C17" s="174"/>
      <c r="D17" s="174"/>
      <c r="E17" s="174"/>
      <c r="F17" s="174"/>
      <c r="G17" s="174"/>
      <c r="H17" s="174"/>
      <c r="I17" s="174"/>
      <c r="J17" s="174"/>
      <c r="K17" s="223"/>
    </row>
    <row r="18" ht="18" customHeight="1" spans="1:11">
      <c r="A18" s="173" t="s">
        <v>247</v>
      </c>
      <c r="B18" s="174"/>
      <c r="C18" s="174"/>
      <c r="D18" s="174"/>
      <c r="E18" s="174"/>
      <c r="F18" s="174"/>
      <c r="G18" s="174"/>
      <c r="H18" s="174"/>
      <c r="I18" s="174"/>
      <c r="J18" s="174"/>
      <c r="K18" s="223"/>
    </row>
    <row r="19" ht="22" customHeight="1" spans="1:11">
      <c r="A19" s="195"/>
      <c r="B19" s="186"/>
      <c r="C19" s="186"/>
      <c r="D19" s="186"/>
      <c r="E19" s="186"/>
      <c r="F19" s="186"/>
      <c r="G19" s="186"/>
      <c r="H19" s="186"/>
      <c r="I19" s="186"/>
      <c r="J19" s="186"/>
      <c r="K19" s="216"/>
    </row>
    <row r="20" ht="22" customHeight="1" spans="1:11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224"/>
    </row>
    <row r="21" ht="22" customHeight="1" spans="1:1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224"/>
    </row>
    <row r="22" ht="22" customHeight="1" spans="1:11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224"/>
    </row>
    <row r="23" ht="22" customHeight="1" spans="1:11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225"/>
    </row>
    <row r="24" ht="18" customHeight="1" spans="1:11">
      <c r="A24" s="173" t="s">
        <v>124</v>
      </c>
      <c r="B24" s="174"/>
      <c r="C24" s="186" t="s">
        <v>65</v>
      </c>
      <c r="D24" s="186" t="s">
        <v>66</v>
      </c>
      <c r="E24" s="172"/>
      <c r="F24" s="172"/>
      <c r="G24" s="172"/>
      <c r="H24" s="172"/>
      <c r="I24" s="172"/>
      <c r="J24" s="172"/>
      <c r="K24" s="215"/>
    </row>
    <row r="25" ht="18" customHeight="1" spans="1:11">
      <c r="A25" s="200" t="s">
        <v>248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26"/>
    </row>
    <row r="26" ht="15" spans="1:1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ht="20" customHeight="1" spans="1:11">
      <c r="A27" s="203" t="s">
        <v>249</v>
      </c>
      <c r="B27" s="185"/>
      <c r="C27" s="185"/>
      <c r="D27" s="185"/>
      <c r="E27" s="185"/>
      <c r="F27" s="185"/>
      <c r="G27" s="185"/>
      <c r="H27" s="185"/>
      <c r="I27" s="185"/>
      <c r="J27" s="185"/>
      <c r="K27" s="227" t="s">
        <v>250</v>
      </c>
    </row>
    <row r="28" ht="23" customHeight="1" spans="1:11">
      <c r="A28" s="196" t="s">
        <v>251</v>
      </c>
      <c r="B28" s="197"/>
      <c r="C28" s="197"/>
      <c r="D28" s="197"/>
      <c r="E28" s="197"/>
      <c r="F28" s="197"/>
      <c r="G28" s="197"/>
      <c r="H28" s="197"/>
      <c r="I28" s="197"/>
      <c r="J28" s="228"/>
      <c r="K28" s="229">
        <v>2</v>
      </c>
    </row>
    <row r="29" ht="23" customHeight="1" spans="1:11">
      <c r="A29" s="196" t="s">
        <v>252</v>
      </c>
      <c r="B29" s="197"/>
      <c r="C29" s="197"/>
      <c r="D29" s="197"/>
      <c r="E29" s="197"/>
      <c r="F29" s="197"/>
      <c r="G29" s="197"/>
      <c r="H29" s="197"/>
      <c r="I29" s="197"/>
      <c r="J29" s="228"/>
      <c r="K29" s="220">
        <v>1</v>
      </c>
    </row>
    <row r="30" ht="23" customHeight="1" spans="1:11">
      <c r="A30" s="196" t="s">
        <v>253</v>
      </c>
      <c r="B30" s="197"/>
      <c r="C30" s="197"/>
      <c r="D30" s="197"/>
      <c r="E30" s="197"/>
      <c r="F30" s="197"/>
      <c r="G30" s="197"/>
      <c r="H30" s="197"/>
      <c r="I30" s="197"/>
      <c r="J30" s="228"/>
      <c r="K30" s="220">
        <v>1</v>
      </c>
    </row>
    <row r="31" ht="23" customHeight="1" spans="1:11">
      <c r="A31" s="196"/>
      <c r="B31" s="197"/>
      <c r="C31" s="197"/>
      <c r="D31" s="197"/>
      <c r="E31" s="197"/>
      <c r="F31" s="197"/>
      <c r="G31" s="197"/>
      <c r="H31" s="197"/>
      <c r="I31" s="197"/>
      <c r="J31" s="228"/>
      <c r="K31" s="220"/>
    </row>
    <row r="32" ht="23" customHeight="1" spans="1:11">
      <c r="A32" s="196"/>
      <c r="B32" s="197"/>
      <c r="C32" s="197"/>
      <c r="D32" s="197"/>
      <c r="E32" s="197"/>
      <c r="F32" s="197"/>
      <c r="G32" s="197"/>
      <c r="H32" s="197"/>
      <c r="I32" s="197"/>
      <c r="J32" s="228"/>
      <c r="K32" s="230"/>
    </row>
    <row r="33" ht="23" customHeight="1" spans="1:11">
      <c r="A33" s="196"/>
      <c r="B33" s="197"/>
      <c r="C33" s="197"/>
      <c r="D33" s="197"/>
      <c r="E33" s="197"/>
      <c r="F33" s="197"/>
      <c r="G33" s="197"/>
      <c r="H33" s="197"/>
      <c r="I33" s="197"/>
      <c r="J33" s="228"/>
      <c r="K33" s="231"/>
    </row>
    <row r="34" ht="23" customHeight="1" spans="1:11">
      <c r="A34" s="196"/>
      <c r="B34" s="197"/>
      <c r="C34" s="197"/>
      <c r="D34" s="197"/>
      <c r="E34" s="197"/>
      <c r="F34" s="197"/>
      <c r="G34" s="197"/>
      <c r="H34" s="197"/>
      <c r="I34" s="197"/>
      <c r="J34" s="228"/>
      <c r="K34" s="220"/>
    </row>
    <row r="35" ht="23" customHeight="1" spans="1:11">
      <c r="A35" s="196"/>
      <c r="B35" s="197"/>
      <c r="C35" s="197"/>
      <c r="D35" s="197"/>
      <c r="E35" s="197"/>
      <c r="F35" s="197"/>
      <c r="G35" s="197"/>
      <c r="H35" s="197"/>
      <c r="I35" s="197"/>
      <c r="J35" s="228"/>
      <c r="K35" s="232"/>
    </row>
    <row r="36" ht="23" customHeight="1" spans="1:11">
      <c r="A36" s="204" t="s">
        <v>254</v>
      </c>
      <c r="B36" s="205"/>
      <c r="C36" s="205"/>
      <c r="D36" s="205"/>
      <c r="E36" s="205"/>
      <c r="F36" s="205"/>
      <c r="G36" s="205"/>
      <c r="H36" s="205"/>
      <c r="I36" s="205"/>
      <c r="J36" s="233"/>
      <c r="K36" s="234">
        <f>SUM(K28:K35)</f>
        <v>4</v>
      </c>
    </row>
    <row r="37" ht="18.75" customHeight="1" spans="1:11">
      <c r="A37" s="206" t="s">
        <v>255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35"/>
    </row>
    <row r="38" s="157" customFormat="1" ht="18.75" customHeight="1" spans="1:11">
      <c r="A38" s="173" t="s">
        <v>256</v>
      </c>
      <c r="B38" s="174"/>
      <c r="C38" s="174"/>
      <c r="D38" s="172" t="s">
        <v>257</v>
      </c>
      <c r="E38" s="172"/>
      <c r="F38" s="208" t="s">
        <v>258</v>
      </c>
      <c r="G38" s="209"/>
      <c r="H38" s="174" t="s">
        <v>259</v>
      </c>
      <c r="I38" s="174"/>
      <c r="J38" s="174" t="s">
        <v>260</v>
      </c>
      <c r="K38" s="223"/>
    </row>
    <row r="39" ht="18.75" customHeight="1" spans="1:11">
      <c r="A39" s="173" t="s">
        <v>125</v>
      </c>
      <c r="B39" s="174" t="s">
        <v>261</v>
      </c>
      <c r="C39" s="174"/>
      <c r="D39" s="174"/>
      <c r="E39" s="174"/>
      <c r="F39" s="174"/>
      <c r="G39" s="174"/>
      <c r="H39" s="174"/>
      <c r="I39" s="174"/>
      <c r="J39" s="174"/>
      <c r="K39" s="223"/>
    </row>
    <row r="40" ht="24" customHeight="1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23"/>
    </row>
    <row r="41" ht="24" customHeight="1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223"/>
    </row>
    <row r="42" ht="32.1" customHeight="1" spans="1:11">
      <c r="A42" s="175" t="s">
        <v>137</v>
      </c>
      <c r="B42" s="210" t="s">
        <v>262</v>
      </c>
      <c r="C42" s="210"/>
      <c r="D42" s="177" t="s">
        <v>263</v>
      </c>
      <c r="E42" s="192"/>
      <c r="F42" s="177" t="s">
        <v>141</v>
      </c>
      <c r="G42" s="211"/>
      <c r="H42" s="212" t="s">
        <v>142</v>
      </c>
      <c r="I42" s="212"/>
      <c r="J42" s="210" t="s">
        <v>143</v>
      </c>
      <c r="K42" s="23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B23"/>
  <sheetViews>
    <sheetView workbookViewId="0">
      <selection activeCell="R29" sqref="R29"/>
    </sheetView>
  </sheetViews>
  <sheetFormatPr defaultColWidth="9" defaultRowHeight="14.25"/>
  <cols>
    <col min="1" max="1" width="10.125" style="77" customWidth="1"/>
    <col min="2" max="3" width="9.125" style="77" customWidth="1"/>
    <col min="4" max="4" width="9.125" style="78" customWidth="1"/>
    <col min="5" max="9" width="9.125" style="77" customWidth="1"/>
    <col min="10" max="10" width="8.5" style="77" customWidth="1"/>
    <col min="11" max="11" width="5.375" style="77" customWidth="1"/>
    <col min="12" max="12" width="2.75" style="77" customWidth="1"/>
    <col min="13" max="15" width="10.625" style="77" customWidth="1"/>
    <col min="16" max="20" width="10.625" style="79" customWidth="1"/>
    <col min="21" max="21" width="10.625" style="80" customWidth="1"/>
    <col min="22" max="259" width="9" style="77"/>
    <col min="260" max="16384" width="9" style="81"/>
  </cols>
  <sheetData>
    <row r="1" s="77" customFormat="1" ht="29" customHeight="1" spans="1:262">
      <c r="A1" s="82" t="s">
        <v>147</v>
      </c>
      <c r="B1" s="83"/>
      <c r="C1" s="84"/>
      <c r="D1" s="85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112"/>
      <c r="Q1" s="112"/>
      <c r="R1" s="112"/>
      <c r="S1" s="112"/>
      <c r="T1" s="112"/>
      <c r="U1" s="147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  <c r="IX1" s="81"/>
      <c r="IY1" s="81"/>
      <c r="IZ1" s="81"/>
      <c r="JA1" s="81"/>
      <c r="JB1" s="81"/>
    </row>
    <row r="2" s="77" customFormat="1" ht="20" customHeight="1" spans="1:262">
      <c r="A2" s="86" t="s">
        <v>61</v>
      </c>
      <c r="B2" s="87" t="str">
        <f>首期!B4</f>
        <v>TAJJFM81969</v>
      </c>
      <c r="C2" s="87"/>
      <c r="D2" s="88"/>
      <c r="E2" s="89" t="s">
        <v>67</v>
      </c>
      <c r="F2" s="89"/>
      <c r="G2" s="89"/>
      <c r="H2" s="89"/>
      <c r="I2" s="113" t="s">
        <v>68</v>
      </c>
      <c r="J2" s="113"/>
      <c r="K2" s="114"/>
      <c r="L2" s="115"/>
      <c r="M2" s="116" t="s">
        <v>57</v>
      </c>
      <c r="N2" s="117" t="s">
        <v>56</v>
      </c>
      <c r="O2" s="117"/>
      <c r="P2" s="118"/>
      <c r="Q2" s="118"/>
      <c r="R2" s="118"/>
      <c r="S2" s="118"/>
      <c r="T2" s="118"/>
      <c r="U2" s="147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</row>
    <row r="3" s="77" customFormat="1" spans="1:262">
      <c r="A3" s="90" t="s">
        <v>148</v>
      </c>
      <c r="B3" s="91"/>
      <c r="C3" s="92" t="s">
        <v>149</v>
      </c>
      <c r="D3" s="93"/>
      <c r="E3" s="92"/>
      <c r="F3" s="92"/>
      <c r="G3" s="92"/>
      <c r="H3" s="92"/>
      <c r="I3" s="92"/>
      <c r="J3" s="92"/>
      <c r="K3" s="119"/>
      <c r="L3" s="120"/>
      <c r="M3" s="121" t="s">
        <v>208</v>
      </c>
      <c r="N3" s="121"/>
      <c r="O3" s="121"/>
      <c r="P3" s="122"/>
      <c r="Q3" s="122"/>
      <c r="R3" s="122"/>
      <c r="S3" s="122"/>
      <c r="T3" s="122"/>
      <c r="U3" s="148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</row>
    <row r="4" s="77" customFormat="1" ht="15" spans="1:262">
      <c r="A4" s="90"/>
      <c r="B4" s="94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114</v>
      </c>
      <c r="H4" s="95" t="s">
        <v>150</v>
      </c>
      <c r="I4" s="123" t="s">
        <v>116</v>
      </c>
      <c r="J4" s="123" t="s">
        <v>117</v>
      </c>
      <c r="K4" s="124" t="s">
        <v>264</v>
      </c>
      <c r="L4" s="120"/>
      <c r="M4" s="94" t="s">
        <v>109</v>
      </c>
      <c r="N4" s="95" t="s">
        <v>110</v>
      </c>
      <c r="O4" s="95" t="s">
        <v>111</v>
      </c>
      <c r="P4" s="95" t="s">
        <v>112</v>
      </c>
      <c r="Q4" s="95" t="s">
        <v>113</v>
      </c>
      <c r="R4" s="95" t="s">
        <v>114</v>
      </c>
      <c r="S4" s="95" t="s">
        <v>150</v>
      </c>
      <c r="T4" s="123" t="s">
        <v>116</v>
      </c>
      <c r="U4" s="123" t="s">
        <v>117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</row>
    <row r="5" s="77" customFormat="1" ht="16.5" spans="1:262">
      <c r="A5" s="90"/>
      <c r="B5" s="94" t="s">
        <v>152</v>
      </c>
      <c r="C5" s="95" t="s">
        <v>153</v>
      </c>
      <c r="D5" s="95" t="s">
        <v>154</v>
      </c>
      <c r="E5" s="95" t="s">
        <v>155</v>
      </c>
      <c r="F5" s="95" t="s">
        <v>156</v>
      </c>
      <c r="G5" s="95" t="s">
        <v>157</v>
      </c>
      <c r="H5" s="95" t="s">
        <v>158</v>
      </c>
      <c r="I5" s="123" t="s">
        <v>159</v>
      </c>
      <c r="J5" s="123" t="s">
        <v>160</v>
      </c>
      <c r="K5" s="124"/>
      <c r="L5" s="125"/>
      <c r="M5" s="126"/>
      <c r="N5" s="126"/>
      <c r="O5" s="126"/>
      <c r="P5" s="126"/>
      <c r="Q5" s="126"/>
      <c r="R5" s="126"/>
      <c r="S5" s="126"/>
      <c r="T5" s="126"/>
      <c r="U5" s="149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  <c r="IX5" s="81"/>
      <c r="IY5" s="81"/>
      <c r="IZ5" s="81"/>
      <c r="JA5" s="81"/>
      <c r="JB5" s="81"/>
    </row>
    <row r="6" s="77" customFormat="1" ht="21" customHeight="1" spans="1:262">
      <c r="A6" s="96" t="s">
        <v>162</v>
      </c>
      <c r="B6" s="97">
        <f>C6-1</f>
        <v>68</v>
      </c>
      <c r="C6" s="97">
        <f>D6-2</f>
        <v>69</v>
      </c>
      <c r="D6" s="98">
        <v>71</v>
      </c>
      <c r="E6" s="97">
        <f>D6+2</f>
        <v>73</v>
      </c>
      <c r="F6" s="97">
        <f>E6+2</f>
        <v>75</v>
      </c>
      <c r="G6" s="97">
        <f t="shared" ref="G6:J6" si="0">F6+1</f>
        <v>76</v>
      </c>
      <c r="H6" s="97">
        <f t="shared" si="0"/>
        <v>77</v>
      </c>
      <c r="I6" s="127">
        <f t="shared" si="0"/>
        <v>78</v>
      </c>
      <c r="J6" s="127">
        <f t="shared" si="0"/>
        <v>79</v>
      </c>
      <c r="K6" s="128" t="s">
        <v>210</v>
      </c>
      <c r="L6" s="125"/>
      <c r="M6" s="129"/>
      <c r="N6" s="129"/>
      <c r="O6" s="129"/>
      <c r="P6" s="129"/>
      <c r="Q6" s="129"/>
      <c r="R6" s="129"/>
      <c r="S6" s="129"/>
      <c r="T6" s="129"/>
      <c r="U6" s="150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  <c r="IY6" s="81"/>
      <c r="IZ6" s="81"/>
      <c r="JA6" s="81"/>
      <c r="JB6" s="81"/>
    </row>
    <row r="7" s="77" customFormat="1" ht="21" customHeight="1" spans="1:262">
      <c r="A7" s="95" t="s">
        <v>166</v>
      </c>
      <c r="B7" s="97">
        <f t="shared" ref="B7:B9" si="1">C7-4</f>
        <v>102</v>
      </c>
      <c r="C7" s="97">
        <f t="shared" ref="C7:C9" si="2">D7-4</f>
        <v>106</v>
      </c>
      <c r="D7" s="99" t="s">
        <v>167</v>
      </c>
      <c r="E7" s="97">
        <f t="shared" ref="E7:E9" si="3">D7+4</f>
        <v>114</v>
      </c>
      <c r="F7" s="97">
        <f>E7+4</f>
        <v>118</v>
      </c>
      <c r="G7" s="97">
        <f t="shared" ref="G7:J7" si="4">F7+6</f>
        <v>124</v>
      </c>
      <c r="H7" s="97">
        <f t="shared" si="4"/>
        <v>130</v>
      </c>
      <c r="I7" s="127">
        <f t="shared" si="4"/>
        <v>136</v>
      </c>
      <c r="J7" s="127">
        <f t="shared" si="4"/>
        <v>142</v>
      </c>
      <c r="K7" s="130" t="s">
        <v>210</v>
      </c>
      <c r="L7" s="125"/>
      <c r="M7" s="129"/>
      <c r="N7" s="129"/>
      <c r="O7" s="129"/>
      <c r="P7" s="129"/>
      <c r="Q7" s="129"/>
      <c r="R7" s="129"/>
      <c r="S7" s="129"/>
      <c r="T7" s="129"/>
      <c r="U7" s="150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  <c r="IX7" s="81"/>
      <c r="IY7" s="81"/>
      <c r="IZ7" s="81"/>
      <c r="JA7" s="81"/>
      <c r="JB7" s="81"/>
    </row>
    <row r="8" s="77" customFormat="1" ht="21" customHeight="1" spans="1:262">
      <c r="A8" s="95" t="s">
        <v>265</v>
      </c>
      <c r="B8" s="97">
        <f t="shared" si="1"/>
        <v>100</v>
      </c>
      <c r="C8" s="97">
        <f t="shared" si="2"/>
        <v>104</v>
      </c>
      <c r="D8" s="99" t="s">
        <v>172</v>
      </c>
      <c r="E8" s="97">
        <f t="shared" si="3"/>
        <v>112</v>
      </c>
      <c r="F8" s="97">
        <f>E8+5</f>
        <v>117</v>
      </c>
      <c r="G8" s="97">
        <f>F8+6</f>
        <v>123</v>
      </c>
      <c r="H8" s="97">
        <f t="shared" ref="H8:J8" si="5">G8+7</f>
        <v>130</v>
      </c>
      <c r="I8" s="127">
        <f t="shared" si="5"/>
        <v>137</v>
      </c>
      <c r="J8" s="127">
        <f t="shared" si="5"/>
        <v>144</v>
      </c>
      <c r="K8" s="130" t="s">
        <v>210</v>
      </c>
      <c r="L8" s="125"/>
      <c r="M8" s="129"/>
      <c r="N8" s="129"/>
      <c r="O8" s="129"/>
      <c r="P8" s="129"/>
      <c r="Q8" s="129"/>
      <c r="R8" s="129"/>
      <c r="S8" s="129"/>
      <c r="T8" s="129"/>
      <c r="U8" s="15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  <c r="IX8" s="81"/>
      <c r="IY8" s="81"/>
      <c r="IZ8" s="81"/>
      <c r="JA8" s="81"/>
      <c r="JB8" s="81"/>
    </row>
    <row r="9" s="77" customFormat="1" ht="21" customHeight="1" spans="1:262">
      <c r="A9" s="95" t="s">
        <v>171</v>
      </c>
      <c r="B9" s="100">
        <f t="shared" si="1"/>
        <v>100</v>
      </c>
      <c r="C9" s="100">
        <f t="shared" si="2"/>
        <v>104</v>
      </c>
      <c r="D9" s="101" t="s">
        <v>172</v>
      </c>
      <c r="E9" s="100">
        <f t="shared" si="3"/>
        <v>112</v>
      </c>
      <c r="F9" s="100">
        <f>E9+5</f>
        <v>117</v>
      </c>
      <c r="G9" s="100">
        <f>F9+6</f>
        <v>123</v>
      </c>
      <c r="H9" s="100">
        <f t="shared" ref="H9:J9" si="6">G9+7</f>
        <v>130</v>
      </c>
      <c r="I9" s="131">
        <f t="shared" si="6"/>
        <v>137</v>
      </c>
      <c r="J9" s="131">
        <f t="shared" si="6"/>
        <v>144</v>
      </c>
      <c r="K9" s="130" t="s">
        <v>211</v>
      </c>
      <c r="L9" s="125"/>
      <c r="M9" s="129"/>
      <c r="N9" s="129"/>
      <c r="O9" s="129"/>
      <c r="P9" s="129"/>
      <c r="Q9" s="129"/>
      <c r="R9" s="129"/>
      <c r="S9" s="129"/>
      <c r="T9" s="129"/>
      <c r="U9" s="150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/>
      <c r="IY9" s="81"/>
      <c r="IZ9" s="81"/>
      <c r="JA9" s="81"/>
      <c r="JB9" s="81"/>
    </row>
    <row r="10" s="77" customFormat="1" ht="21" customHeight="1" spans="1:262">
      <c r="A10" s="95" t="s">
        <v>174</v>
      </c>
      <c r="B10" s="97">
        <f>C10-1.2</f>
        <v>44.6</v>
      </c>
      <c r="C10" s="97">
        <f>D10-1.2</f>
        <v>45.8</v>
      </c>
      <c r="D10" s="98">
        <v>47</v>
      </c>
      <c r="E10" s="97">
        <f>D10+1.2</f>
        <v>48.2</v>
      </c>
      <c r="F10" s="97">
        <f>E10+1.2</f>
        <v>49.4</v>
      </c>
      <c r="G10" s="97">
        <f t="shared" ref="G10:J10" si="7">F10+1.4</f>
        <v>50.8</v>
      </c>
      <c r="H10" s="97">
        <f t="shared" si="7"/>
        <v>52.2</v>
      </c>
      <c r="I10" s="127">
        <f t="shared" si="7"/>
        <v>53.6</v>
      </c>
      <c r="J10" s="127">
        <f t="shared" si="7"/>
        <v>55</v>
      </c>
      <c r="K10" s="130" t="s">
        <v>211</v>
      </c>
      <c r="L10" s="125"/>
      <c r="M10" s="129"/>
      <c r="N10" s="129"/>
      <c r="O10" s="129"/>
      <c r="P10" s="129"/>
      <c r="Q10" s="129"/>
      <c r="R10" s="129"/>
      <c r="S10" s="129"/>
      <c r="T10" s="129"/>
      <c r="U10" s="15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  <c r="IX10" s="81"/>
      <c r="IY10" s="81"/>
      <c r="IZ10" s="81"/>
      <c r="JA10" s="81"/>
      <c r="JB10" s="81"/>
    </row>
    <row r="11" s="77" customFormat="1" ht="21" customHeight="1" spans="1:262">
      <c r="A11" s="95" t="s">
        <v>177</v>
      </c>
      <c r="B11" s="97">
        <f>C11-0.5</f>
        <v>19.5</v>
      </c>
      <c r="C11" s="97">
        <f>D11-0.5</f>
        <v>20</v>
      </c>
      <c r="D11" s="98">
        <v>20.5</v>
      </c>
      <c r="E11" s="97">
        <f t="shared" ref="E11:J11" si="8">D11+0.5</f>
        <v>21</v>
      </c>
      <c r="F11" s="97">
        <f t="shared" si="8"/>
        <v>21.5</v>
      </c>
      <c r="G11" s="97">
        <f t="shared" si="8"/>
        <v>22</v>
      </c>
      <c r="H11" s="97">
        <f t="shared" si="8"/>
        <v>22.5</v>
      </c>
      <c r="I11" s="127">
        <f t="shared" si="8"/>
        <v>23</v>
      </c>
      <c r="J11" s="127">
        <f t="shared" si="8"/>
        <v>23.5</v>
      </c>
      <c r="K11" s="130" t="s">
        <v>211</v>
      </c>
      <c r="L11" s="125"/>
      <c r="M11" s="129"/>
      <c r="N11" s="129"/>
      <c r="O11" s="129"/>
      <c r="P11" s="129"/>
      <c r="Q11" s="129"/>
      <c r="R11" s="129"/>
      <c r="S11" s="129"/>
      <c r="T11" s="129"/>
      <c r="U11" s="15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  <c r="IX11" s="81"/>
      <c r="IY11" s="81"/>
      <c r="IZ11" s="81"/>
      <c r="JA11" s="81"/>
      <c r="JB11" s="81"/>
    </row>
    <row r="12" s="77" customFormat="1" ht="21" customHeight="1" spans="1:262">
      <c r="A12" s="95" t="s">
        <v>178</v>
      </c>
      <c r="B12" s="97">
        <f>C12-0.7</f>
        <v>18.1</v>
      </c>
      <c r="C12" s="97">
        <f>D12-0.7</f>
        <v>18.8</v>
      </c>
      <c r="D12" s="98">
        <v>19.5</v>
      </c>
      <c r="E12" s="97">
        <f>D12+0.7</f>
        <v>20.2</v>
      </c>
      <c r="F12" s="97">
        <f>E12+0.7</f>
        <v>20.9</v>
      </c>
      <c r="G12" s="97">
        <f t="shared" ref="G12:J12" si="9">F12+1</f>
        <v>21.9</v>
      </c>
      <c r="H12" s="97">
        <f t="shared" si="9"/>
        <v>22.9</v>
      </c>
      <c r="I12" s="127">
        <f t="shared" si="9"/>
        <v>23.9</v>
      </c>
      <c r="J12" s="127">
        <f t="shared" si="9"/>
        <v>24.9</v>
      </c>
      <c r="K12" s="132"/>
      <c r="L12" s="125"/>
      <c r="M12" s="129"/>
      <c r="N12" s="129"/>
      <c r="O12" s="129"/>
      <c r="P12" s="129"/>
      <c r="Q12" s="129"/>
      <c r="R12" s="129"/>
      <c r="S12" s="129"/>
      <c r="T12" s="129"/>
      <c r="U12" s="15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  <c r="IX12" s="81"/>
      <c r="IY12" s="81"/>
      <c r="IZ12" s="81"/>
      <c r="JA12" s="81"/>
      <c r="JB12" s="81"/>
    </row>
    <row r="13" s="77" customFormat="1" ht="21" customHeight="1" spans="1:262">
      <c r="A13" s="95" t="s">
        <v>181</v>
      </c>
      <c r="B13" s="97">
        <f>C13-0.7</f>
        <v>16.1</v>
      </c>
      <c r="C13" s="97">
        <f>D13-0.7</f>
        <v>16.8</v>
      </c>
      <c r="D13" s="98">
        <v>17.5</v>
      </c>
      <c r="E13" s="97">
        <f>D13+0.7</f>
        <v>18.2</v>
      </c>
      <c r="F13" s="97">
        <f>E13+0.7</f>
        <v>18.9</v>
      </c>
      <c r="G13" s="97">
        <f t="shared" ref="G13:J13" si="10">F13+1</f>
        <v>19.9</v>
      </c>
      <c r="H13" s="97">
        <f t="shared" si="10"/>
        <v>20.9</v>
      </c>
      <c r="I13" s="127">
        <f t="shared" si="10"/>
        <v>21.9</v>
      </c>
      <c r="J13" s="127">
        <f t="shared" si="10"/>
        <v>22.9</v>
      </c>
      <c r="K13" s="132"/>
      <c r="L13" s="125"/>
      <c r="M13" s="129"/>
      <c r="N13" s="129"/>
      <c r="O13" s="129"/>
      <c r="P13" s="129"/>
      <c r="Q13" s="129"/>
      <c r="R13" s="129"/>
      <c r="S13" s="129"/>
      <c r="T13" s="129"/>
      <c r="U13" s="15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  <c r="IX13" s="81"/>
      <c r="IY13" s="81"/>
      <c r="IZ13" s="81"/>
      <c r="JA13" s="81"/>
      <c r="JB13" s="81"/>
    </row>
    <row r="14" s="77" customFormat="1" ht="21" customHeight="1" spans="1:262">
      <c r="A14" s="95" t="s">
        <v>183</v>
      </c>
      <c r="B14" s="97">
        <f>C14-1</f>
        <v>45</v>
      </c>
      <c r="C14" s="97">
        <f>D14-1</f>
        <v>46</v>
      </c>
      <c r="D14" s="98">
        <v>47</v>
      </c>
      <c r="E14" s="97">
        <f>D14+1</f>
        <v>48</v>
      </c>
      <c r="F14" s="97">
        <f>E14+1</f>
        <v>49</v>
      </c>
      <c r="G14" s="97">
        <f t="shared" ref="G14:J14" si="11">F14+1.5</f>
        <v>50.5</v>
      </c>
      <c r="H14" s="97">
        <f t="shared" si="11"/>
        <v>52</v>
      </c>
      <c r="I14" s="127">
        <f t="shared" si="11"/>
        <v>53.5</v>
      </c>
      <c r="J14" s="127">
        <f t="shared" si="11"/>
        <v>55</v>
      </c>
      <c r="K14" s="133"/>
      <c r="L14" s="125"/>
      <c r="M14" s="129"/>
      <c r="N14" s="129"/>
      <c r="O14" s="129"/>
      <c r="P14" s="129"/>
      <c r="Q14" s="129"/>
      <c r="R14" s="129"/>
      <c r="S14" s="129"/>
      <c r="T14" s="129"/>
      <c r="U14" s="15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  <c r="IX14" s="81"/>
      <c r="IY14" s="81"/>
      <c r="IZ14" s="81"/>
      <c r="JA14" s="81"/>
      <c r="JB14" s="81"/>
    </row>
    <row r="15" s="77" customFormat="1" ht="21" customHeight="1" spans="1:262">
      <c r="A15" s="101" t="s">
        <v>184</v>
      </c>
      <c r="B15" s="97">
        <f t="shared" ref="B15:B17" si="12">C15</f>
        <v>14</v>
      </c>
      <c r="C15" s="97">
        <f>D15-0.5</f>
        <v>14</v>
      </c>
      <c r="D15" s="98">
        <v>14.5</v>
      </c>
      <c r="E15" s="97">
        <f t="shared" ref="E15:G15" si="13">D15+0.5</f>
        <v>15</v>
      </c>
      <c r="F15" s="97">
        <f t="shared" si="13"/>
        <v>15.5</v>
      </c>
      <c r="G15" s="97">
        <f t="shared" si="13"/>
        <v>16</v>
      </c>
      <c r="H15" s="97">
        <f t="shared" ref="H15:J15" si="14">G15</f>
        <v>16</v>
      </c>
      <c r="I15" s="127">
        <f t="shared" si="14"/>
        <v>16</v>
      </c>
      <c r="J15" s="127">
        <f t="shared" si="14"/>
        <v>16</v>
      </c>
      <c r="K15" s="133"/>
      <c r="L15" s="125"/>
      <c r="M15" s="129"/>
      <c r="N15" s="129"/>
      <c r="O15" s="129"/>
      <c r="P15" s="129"/>
      <c r="Q15" s="129"/>
      <c r="R15" s="129"/>
      <c r="S15" s="129"/>
      <c r="T15" s="129"/>
      <c r="U15" s="15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  <c r="IX15" s="81"/>
      <c r="IY15" s="81"/>
      <c r="IZ15" s="81"/>
      <c r="JA15" s="81"/>
      <c r="JB15" s="81"/>
    </row>
    <row r="16" s="77" customFormat="1" ht="21" customHeight="1" spans="1:262">
      <c r="A16" s="101" t="s">
        <v>185</v>
      </c>
      <c r="B16" s="97">
        <f t="shared" si="12"/>
        <v>3</v>
      </c>
      <c r="C16" s="97">
        <f>D16</f>
        <v>3</v>
      </c>
      <c r="D16" s="98">
        <v>3</v>
      </c>
      <c r="E16" s="97">
        <f>D16</f>
        <v>3</v>
      </c>
      <c r="F16" s="97">
        <f>D16</f>
        <v>3</v>
      </c>
      <c r="G16" s="97">
        <f>D16</f>
        <v>3</v>
      </c>
      <c r="H16" s="97">
        <f t="shared" ref="H16:J16" si="15">D16</f>
        <v>3</v>
      </c>
      <c r="I16" s="127">
        <f t="shared" si="15"/>
        <v>3</v>
      </c>
      <c r="J16" s="127">
        <f t="shared" si="15"/>
        <v>3</v>
      </c>
      <c r="K16" s="134"/>
      <c r="L16" s="125"/>
      <c r="M16" s="129"/>
      <c r="N16" s="129"/>
      <c r="O16" s="129"/>
      <c r="P16" s="129"/>
      <c r="Q16" s="129"/>
      <c r="R16" s="129"/>
      <c r="S16" s="129"/>
      <c r="T16" s="129"/>
      <c r="U16" s="15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  <c r="IX16" s="81"/>
      <c r="IY16" s="81"/>
      <c r="IZ16" s="81"/>
      <c r="JA16" s="81"/>
      <c r="JB16" s="81"/>
    </row>
    <row r="17" s="77" customFormat="1" ht="21" customHeight="1" spans="1:262">
      <c r="A17" s="101" t="s">
        <v>186</v>
      </c>
      <c r="B17" s="97">
        <f t="shared" si="12"/>
        <v>1.8</v>
      </c>
      <c r="C17" s="97">
        <f>D17</f>
        <v>1.8</v>
      </c>
      <c r="D17" s="98">
        <v>1.8</v>
      </c>
      <c r="E17" s="97">
        <f>D17</f>
        <v>1.8</v>
      </c>
      <c r="F17" s="97">
        <f>D17</f>
        <v>1.8</v>
      </c>
      <c r="G17" s="97">
        <f>D17</f>
        <v>1.8</v>
      </c>
      <c r="H17" s="97">
        <f t="shared" ref="H17:J17" si="16">D17</f>
        <v>1.8</v>
      </c>
      <c r="I17" s="127">
        <f t="shared" si="16"/>
        <v>1.8</v>
      </c>
      <c r="J17" s="127">
        <f t="shared" si="16"/>
        <v>1.8</v>
      </c>
      <c r="K17" s="135"/>
      <c r="L17" s="125"/>
      <c r="M17" s="136"/>
      <c r="N17" s="136"/>
      <c r="O17" s="136"/>
      <c r="P17" s="136"/>
      <c r="Q17" s="136"/>
      <c r="R17" s="136"/>
      <c r="S17" s="136"/>
      <c r="T17" s="136"/>
      <c r="U17" s="152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  <c r="IX17" s="81"/>
      <c r="IY17" s="81"/>
      <c r="IZ17" s="81"/>
      <c r="JA17" s="81"/>
      <c r="JB17" s="81"/>
    </row>
    <row r="18" s="77" customFormat="1" ht="21" customHeight="1" spans="1:262">
      <c r="A18" s="102"/>
      <c r="B18" s="103"/>
      <c r="C18" s="104"/>
      <c r="D18" s="104"/>
      <c r="E18" s="105"/>
      <c r="F18" s="105"/>
      <c r="G18" s="105"/>
      <c r="H18" s="105"/>
      <c r="I18" s="104"/>
      <c r="J18" s="104"/>
      <c r="K18" s="104"/>
      <c r="L18" s="137"/>
      <c r="M18" s="138"/>
      <c r="N18" s="138"/>
      <c r="O18" s="139"/>
      <c r="P18" s="138"/>
      <c r="Q18" s="138"/>
      <c r="R18" s="138"/>
      <c r="S18" s="138"/>
      <c r="T18" s="139"/>
      <c r="U18" s="153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  <c r="IX18" s="81"/>
      <c r="IY18" s="81"/>
      <c r="IZ18" s="81"/>
      <c r="JA18" s="81"/>
      <c r="JB18" s="81"/>
    </row>
    <row r="19" s="77" customFormat="1" ht="21" customHeight="1" spans="1:262">
      <c r="A19" s="106"/>
      <c r="B19" s="106"/>
      <c r="C19" s="107"/>
      <c r="D19" s="107"/>
      <c r="E19" s="108"/>
      <c r="F19" s="108"/>
      <c r="G19" s="108"/>
      <c r="H19" s="108"/>
      <c r="I19" s="107"/>
      <c r="J19" s="107"/>
      <c r="K19" s="107"/>
      <c r="L19" s="140"/>
      <c r="M19" s="141"/>
      <c r="N19" s="141"/>
      <c r="O19" s="142"/>
      <c r="P19" s="141"/>
      <c r="Q19" s="141"/>
      <c r="R19" s="141"/>
      <c r="S19" s="141"/>
      <c r="T19" s="142"/>
      <c r="U19" s="154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  <c r="IX19" s="81"/>
      <c r="IY19" s="81"/>
      <c r="IZ19" s="81"/>
      <c r="JA19" s="81"/>
      <c r="JB19" s="81"/>
    </row>
    <row r="20" s="77" customFormat="1" ht="21" customHeight="1" spans="1:262">
      <c r="A20" s="106"/>
      <c r="B20" s="106"/>
      <c r="C20" s="107"/>
      <c r="D20" s="107"/>
      <c r="E20" s="108"/>
      <c r="F20" s="108"/>
      <c r="G20" s="108"/>
      <c r="H20" s="108"/>
      <c r="I20" s="107"/>
      <c r="J20" s="107"/>
      <c r="K20" s="107"/>
      <c r="L20" s="140"/>
      <c r="M20" s="141"/>
      <c r="N20" s="141"/>
      <c r="O20" s="142"/>
      <c r="P20" s="141"/>
      <c r="Q20" s="141"/>
      <c r="R20" s="141"/>
      <c r="S20" s="141"/>
      <c r="T20" s="142"/>
      <c r="U20" s="154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  <c r="IX20" s="81"/>
      <c r="IY20" s="81"/>
      <c r="IZ20" s="81"/>
      <c r="JA20" s="81"/>
      <c r="JB20" s="81"/>
    </row>
    <row r="21" s="77" customFormat="1" ht="16.5" spans="1:262">
      <c r="A21" s="106"/>
      <c r="B21" s="106"/>
      <c r="C21" s="107"/>
      <c r="D21" s="107"/>
      <c r="E21" s="109"/>
      <c r="F21" s="109"/>
      <c r="G21" s="109"/>
      <c r="H21" s="109"/>
      <c r="I21" s="107"/>
      <c r="J21" s="107"/>
      <c r="K21" s="143"/>
      <c r="P21" s="79"/>
      <c r="Q21" s="79"/>
      <c r="R21" s="79"/>
      <c r="S21" s="79"/>
      <c r="T21" s="79"/>
      <c r="U21" s="155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  <c r="IX21" s="81"/>
      <c r="IY21" s="81"/>
      <c r="IZ21" s="81"/>
      <c r="JA21" s="81"/>
      <c r="JB21" s="81"/>
    </row>
    <row r="22" s="77" customFormat="1" spans="1:262">
      <c r="A22" s="110" t="s">
        <v>188</v>
      </c>
      <c r="B22" s="110"/>
      <c r="C22" s="110"/>
      <c r="D22" s="111"/>
      <c r="P22" s="79"/>
      <c r="Q22" s="79"/>
      <c r="R22" s="79"/>
      <c r="S22" s="79"/>
      <c r="T22" s="79"/>
      <c r="U22" s="155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  <c r="IX22" s="81"/>
      <c r="IY22" s="81"/>
      <c r="IZ22" s="81"/>
      <c r="JA22" s="81"/>
      <c r="JB22" s="81"/>
    </row>
    <row r="23" s="77" customFormat="1" spans="4:262">
      <c r="D23" s="78"/>
      <c r="M23" s="144" t="s">
        <v>189</v>
      </c>
      <c r="N23" s="145"/>
      <c r="O23" s="144" t="s">
        <v>190</v>
      </c>
      <c r="P23" s="146"/>
      <c r="Q23" s="146" t="s">
        <v>191</v>
      </c>
      <c r="R23" s="146"/>
      <c r="S23" s="146"/>
      <c r="T23" s="79" t="s">
        <v>143</v>
      </c>
      <c r="U23" s="155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  <c r="IX23" s="81"/>
      <c r="IY23" s="81"/>
      <c r="IZ23" s="81"/>
      <c r="JA23" s="81"/>
      <c r="JB23" s="81"/>
    </row>
  </sheetData>
  <mergeCells count="9">
    <mergeCell ref="A1:T1"/>
    <mergeCell ref="B2:D2"/>
    <mergeCell ref="I2:K2"/>
    <mergeCell ref="N2:T2"/>
    <mergeCell ref="C3:K3"/>
    <mergeCell ref="M3:T3"/>
    <mergeCell ref="A3:A5"/>
    <mergeCell ref="K4:K5"/>
    <mergeCell ref="L2:L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2.875" style="67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267</v>
      </c>
      <c r="B2" s="5" t="s">
        <v>268</v>
      </c>
      <c r="C2" s="5" t="s">
        <v>269</v>
      </c>
      <c r="D2" s="5" t="s">
        <v>270</v>
      </c>
      <c r="E2" s="5" t="s">
        <v>271</v>
      </c>
      <c r="F2" s="5" t="s">
        <v>272</v>
      </c>
      <c r="G2" s="5" t="s">
        <v>273</v>
      </c>
      <c r="H2" s="68" t="s">
        <v>274</v>
      </c>
      <c r="I2" s="4" t="s">
        <v>275</v>
      </c>
      <c r="J2" s="4" t="s">
        <v>276</v>
      </c>
      <c r="K2" s="4" t="s">
        <v>277</v>
      </c>
      <c r="L2" s="4" t="s">
        <v>278</v>
      </c>
      <c r="M2" s="4" t="s">
        <v>279</v>
      </c>
      <c r="N2" s="5" t="s">
        <v>280</v>
      </c>
      <c r="O2" s="5" t="s">
        <v>281</v>
      </c>
    </row>
    <row r="3" s="1" customFormat="1" ht="16.5" spans="1:15">
      <c r="A3" s="4"/>
      <c r="B3" s="7"/>
      <c r="C3" s="7"/>
      <c r="D3" s="7"/>
      <c r="E3" s="7"/>
      <c r="F3" s="7"/>
      <c r="G3" s="7"/>
      <c r="H3" s="69"/>
      <c r="I3" s="4" t="s">
        <v>250</v>
      </c>
      <c r="J3" s="4" t="s">
        <v>250</v>
      </c>
      <c r="K3" s="4" t="s">
        <v>250</v>
      </c>
      <c r="L3" s="4" t="s">
        <v>250</v>
      </c>
      <c r="M3" s="4" t="s">
        <v>250</v>
      </c>
      <c r="N3" s="7"/>
      <c r="O3" s="7"/>
    </row>
    <row r="4" ht="20" customHeight="1" spans="1:15">
      <c r="A4" s="10">
        <v>1</v>
      </c>
      <c r="B4" s="22" t="s">
        <v>282</v>
      </c>
      <c r="C4" s="22" t="s">
        <v>283</v>
      </c>
      <c r="D4" s="23" t="s">
        <v>151</v>
      </c>
      <c r="E4" s="24" t="s">
        <v>284</v>
      </c>
      <c r="F4" s="26" t="s">
        <v>285</v>
      </c>
      <c r="G4" s="70" t="s">
        <v>65</v>
      </c>
      <c r="H4" s="10" t="s">
        <v>65</v>
      </c>
      <c r="I4" s="73">
        <v>3</v>
      </c>
      <c r="J4" s="74">
        <v>1</v>
      </c>
      <c r="K4" s="74">
        <v>3</v>
      </c>
      <c r="L4" s="74">
        <v>1</v>
      </c>
      <c r="M4" s="10">
        <v>1</v>
      </c>
      <c r="N4" s="10">
        <f>SUM(I4:M4)</f>
        <v>9</v>
      </c>
      <c r="O4" s="10" t="s">
        <v>286</v>
      </c>
    </row>
    <row r="5" ht="20" customHeight="1" spans="1:15">
      <c r="A5" s="10"/>
      <c r="B5" s="25"/>
      <c r="C5" s="26"/>
      <c r="D5" s="26"/>
      <c r="E5" s="27"/>
      <c r="F5" s="26"/>
      <c r="G5" s="70"/>
      <c r="H5" s="10"/>
      <c r="I5" s="75"/>
      <c r="J5" s="74"/>
      <c r="K5" s="74"/>
      <c r="L5" s="74"/>
      <c r="M5" s="10"/>
      <c r="N5" s="10"/>
      <c r="O5" s="10"/>
    </row>
    <row r="6" ht="20" customHeight="1" spans="1:15">
      <c r="A6" s="10"/>
      <c r="B6" s="25"/>
      <c r="C6" s="26"/>
      <c r="D6" s="26"/>
      <c r="E6" s="27"/>
      <c r="F6" s="26"/>
      <c r="G6" s="70"/>
      <c r="H6" s="10"/>
      <c r="I6" s="73"/>
      <c r="J6" s="74"/>
      <c r="K6" s="74"/>
      <c r="L6" s="74"/>
      <c r="M6" s="10"/>
      <c r="N6" s="10"/>
      <c r="O6" s="10"/>
    </row>
    <row r="7" ht="20" customHeight="1" spans="1:15">
      <c r="A7" s="10"/>
      <c r="B7" s="25"/>
      <c r="C7" s="26"/>
      <c r="D7" s="26"/>
      <c r="E7" s="27"/>
      <c r="F7" s="26"/>
      <c r="G7" s="70"/>
      <c r="H7" s="10"/>
      <c r="I7" s="73"/>
      <c r="J7" s="74"/>
      <c r="K7" s="74"/>
      <c r="L7" s="74"/>
      <c r="M7" s="10"/>
      <c r="N7" s="10"/>
      <c r="O7" s="10"/>
    </row>
    <row r="8" ht="20" customHeight="1" spans="1:15">
      <c r="A8" s="10"/>
      <c r="B8" s="25"/>
      <c r="C8" s="26"/>
      <c r="D8" s="26"/>
      <c r="E8" s="27"/>
      <c r="F8" s="26"/>
      <c r="G8" s="70"/>
      <c r="H8" s="10"/>
      <c r="I8" s="75"/>
      <c r="J8" s="74"/>
      <c r="K8" s="74"/>
      <c r="L8" s="74"/>
      <c r="M8" s="10"/>
      <c r="N8" s="10"/>
      <c r="O8" s="10"/>
    </row>
    <row r="9" ht="20" customHeight="1" spans="1:15">
      <c r="A9" s="10"/>
      <c r="B9" s="25"/>
      <c r="C9" s="25"/>
      <c r="D9" s="25"/>
      <c r="E9" s="58"/>
      <c r="F9" s="25"/>
      <c r="G9" s="10"/>
      <c r="H9" s="9"/>
      <c r="I9" s="73"/>
      <c r="J9" s="74"/>
      <c r="K9" s="74"/>
      <c r="L9" s="74"/>
      <c r="M9" s="10"/>
      <c r="N9" s="10"/>
      <c r="O9" s="9"/>
    </row>
    <row r="10" ht="20" customHeight="1" spans="1:15">
      <c r="A10" s="10"/>
      <c r="B10" s="25"/>
      <c r="C10" s="25"/>
      <c r="D10" s="25"/>
      <c r="E10" s="58"/>
      <c r="F10" s="25"/>
      <c r="G10" s="10"/>
      <c r="H10" s="9"/>
      <c r="I10" s="73"/>
      <c r="J10" s="74"/>
      <c r="K10" s="74"/>
      <c r="L10" s="74"/>
      <c r="M10" s="10"/>
      <c r="N10" s="10"/>
      <c r="O10" s="9"/>
    </row>
    <row r="11" ht="20" customHeight="1" spans="1:15">
      <c r="A11" s="10"/>
      <c r="B11" s="25"/>
      <c r="C11" s="25"/>
      <c r="D11" s="25"/>
      <c r="E11" s="58"/>
      <c r="F11" s="25"/>
      <c r="G11" s="10"/>
      <c r="H11" s="9"/>
      <c r="I11" s="73"/>
      <c r="J11" s="74"/>
      <c r="K11" s="74"/>
      <c r="L11" s="74"/>
      <c r="M11" s="10"/>
      <c r="N11" s="10"/>
      <c r="O11" s="9"/>
    </row>
    <row r="12" s="2" customFormat="1" ht="18.75" spans="1:15">
      <c r="A12" s="11" t="s">
        <v>287</v>
      </c>
      <c r="B12" s="12"/>
      <c r="C12" s="25"/>
      <c r="D12" s="13"/>
      <c r="E12" s="14"/>
      <c r="F12" s="25"/>
      <c r="G12" s="10"/>
      <c r="H12" s="36"/>
      <c r="I12" s="30"/>
      <c r="J12" s="11" t="s">
        <v>288</v>
      </c>
      <c r="K12" s="12"/>
      <c r="L12" s="12"/>
      <c r="M12" s="13"/>
      <c r="N12" s="12"/>
      <c r="O12" s="19"/>
    </row>
    <row r="13" ht="61" customHeight="1" spans="1:15">
      <c r="A13" s="71" t="s">
        <v>289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6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2024-07-31T03:50:43Z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