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90" windowHeight="736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<sst xmlns="http://schemas.openxmlformats.org/spreadsheetml/2006/main" count="936" uniqueCount="375">
  <si>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</si>
  <si>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</si>
  <si>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</si>
  <si>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</si>
  <si>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</si>
  <si>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</si>
  <si>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</si>
  <si>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</si>
  <si>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</si>
  <si>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</si>
  <si>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</si>
  <si>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</si>
  <si>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</si>
  <si>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</si>
  <si>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</si>
  <si>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</si>
  <si>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</si>
  <si>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</si>
  <si>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</si>
  <si>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</si>
  <si>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</si>
  <si>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</si>
  <si>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</si>
  <si>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</si>
  <si>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</si>
  <si>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</si>
  <si>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</si>
  <si>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TAMMAM91235</t>
  </si>
  <si>
    <t>合同交期</t>
  </si>
  <si>
    <t>2024.7.28/7.30/8.7</t>
  </si>
  <si>
    <t>产前确认样</t>
  </si>
  <si>
    <t>有</t>
  </si>
  <si>
    <t>无</t>
  </si>
  <si>
    <t>品名</t>
  </si>
  <si>
    <t>男式软壳裤</t>
  </si>
  <si>
    <t>上线日</t>
  </si>
  <si>
    <t>2024.5.10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</si>
  <si>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</si>
  <si>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</si>
  <si>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</si>
  <si>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</si>
  <si>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</si>
  <si>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</si>
  <si>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</si>
  <si>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2024.6.30</t>
  </si>
  <si>
    <t>印花、刺绣确认样</t>
  </si>
  <si>
    <t>预计发货时间</t>
  </si>
  <si>
    <t>2024.7.1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</si>
  <si>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</si>
  <si>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</si>
  <si>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</si>
  <si>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</si>
  <si>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</si>
  <si>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</si>
  <si>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</si>
  <si>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</si>
  <si>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</si>
  <si>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</si>
  <si>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</si>
  <si>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</si>
  <si>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</si>
  <si>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</si>
  <si>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</si>
  <si>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</si>
  <si>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</si>
  <si>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</si>
  <si>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</si>
  <si>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</si>
  <si>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</si>
  <si>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</si>
  <si>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</si>
  <si>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</si>
  <si>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</si>
  <si>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</si>
  <si>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</si>
  <si>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</si>
  <si>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</si>
  <si>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</si>
  <si>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</si>
  <si>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</si>
  <si>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</si>
  <si>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</si>
  <si>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</si>
  <si>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</si>
  <si>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</si>
  <si>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</si>
  <si>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</si>
  <si>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黑色</t>
  </si>
  <si>
    <t>陆续裁剪</t>
  </si>
  <si>
    <t>原木色</t>
  </si>
  <si>
    <t>铅灰色</t>
  </si>
  <si>
    <t>蓝岩灰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</si>
  <si>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</si>
  <si>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</si>
  <si>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</si>
  <si>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</si>
  <si>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</si>
  <si>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</si>
  <si>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</si>
  <si>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1.腰两侧抽松紧的效果太皱，明线不等宽。</t>
  </si>
  <si>
    <t>2.码边没有靠紧，有空虚。</t>
  </si>
  <si>
    <t>3.侧斗布明线不均匀。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</si>
  <si>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</si>
  <si>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</si>
  <si>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</si>
  <si>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</si>
  <si>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</si>
  <si>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</si>
  <si>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</si>
  <si>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</si>
  <si>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</si>
  <si>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</si>
  <si>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</si>
  <si>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2024.5.15</t>
  </si>
  <si>
    <t>工厂负责人</t>
  </si>
  <si>
    <t>张爱萍</t>
  </si>
  <si>
    <t>【整改结果】</t>
  </si>
  <si>
    <t>复核时间</t>
  </si>
  <si>
    <t>TAMMBM91235</t>
  </si>
  <si>
    <t>男士软壳长裤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</si>
  <si>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</si>
  <si>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</si>
  <si>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</si>
  <si>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4</t>
    </r>
    <r>
      <rPr>
        <sz val="12"/>
        <rFont val="宋体"/>
        <charset val="134"/>
      </rPr>
      <t>XL</t>
    </r>
  </si>
  <si>
    <r>
      <rPr>
        <sz val="11"/>
        <rFont val="宋体"/>
        <charset val="134"/>
      </rPr>
      <t>5</t>
    </r>
    <r>
      <rPr>
        <sz val="12"/>
        <rFont val="宋体"/>
        <charset val="134"/>
      </rPr>
      <t>XL</t>
    </r>
  </si>
  <si>
    <r>
      <rPr>
        <sz val="11"/>
        <rFont val="宋体"/>
        <charset val="134"/>
      </rPr>
      <t>6</t>
    </r>
    <r>
      <rPr>
        <sz val="12"/>
        <rFont val="宋体"/>
        <charset val="134"/>
      </rPr>
      <t>XL</t>
    </r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</si>
  <si>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</si>
  <si>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</si>
  <si>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</si>
  <si>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</si>
  <si>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</si>
  <si>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</si>
  <si>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</si>
  <si>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</si>
  <si>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195/104B</t>
  </si>
  <si>
    <t>200/108B</t>
  </si>
  <si>
    <t>205/112B</t>
  </si>
  <si>
    <t>洗水前/洗水后</t>
  </si>
  <si>
    <t>裤长</t>
  </si>
  <si>
    <t>0.6/+0.5</t>
  </si>
  <si>
    <t>+0.5/0</t>
  </si>
  <si>
    <t>腰围（平量）</t>
  </si>
  <si>
    <t>+0.4/+0.8</t>
  </si>
  <si>
    <t>-0.5/0</t>
  </si>
  <si>
    <t>臀围</t>
  </si>
  <si>
    <t>+0.6/+0.3</t>
  </si>
  <si>
    <t>+0.3/+0.5</t>
  </si>
  <si>
    <t>腿围/2</t>
  </si>
  <si>
    <t>0/-0.3</t>
  </si>
  <si>
    <t>膝围/2</t>
  </si>
  <si>
    <t>+0.2/0</t>
  </si>
  <si>
    <t>脚口/2</t>
  </si>
  <si>
    <t>前裆长（含腰）</t>
  </si>
  <si>
    <t>0/0</t>
  </si>
  <si>
    <t>后裆长（含腰)</t>
  </si>
  <si>
    <t>-0.3/0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</si>
  <si>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</si>
  <si>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</si>
  <si>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</si>
  <si>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</si>
  <si>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</si>
  <si>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</si>
  <si>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</si>
  <si>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</si>
  <si>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</si>
  <si>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</si>
  <si>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</si>
  <si>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</si>
  <si>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</si>
  <si>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</si>
  <si>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黑色：S#/XXL# 4XL#/5XL#    各5条     6XL#   2条</t>
  </si>
  <si>
    <t>铅灰色：XL#/3XL#     各5条</t>
  </si>
  <si>
    <t>原木色：M#      5条</t>
  </si>
  <si>
    <t>蓝岩灰：L#       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</si>
  <si>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</si>
  <si>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</si>
  <si>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</si>
  <si>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1.线头，划粉印没有处理干净。</t>
  </si>
  <si>
    <t>2.腰松紧带明线不等宽。</t>
  </si>
  <si>
    <t>3.腰头不方正。</t>
  </si>
  <si>
    <t>【整改的严重缺陷及整改复核时间】</t>
  </si>
  <si>
    <t>2024.5.29</t>
  </si>
  <si>
    <t>+0.4/0</t>
  </si>
  <si>
    <t>-0.4/+0.6</t>
  </si>
  <si>
    <t>-1/-0.7</t>
  </si>
  <si>
    <t>-0.5/+1</t>
  </si>
  <si>
    <t>-1/-0.6</t>
  </si>
  <si>
    <t>0/+1</t>
  </si>
  <si>
    <t>+0.5/+0.4</t>
  </si>
  <si>
    <t>+0.5/+0.5</t>
  </si>
  <si>
    <t>+0.5/+1</t>
  </si>
  <si>
    <t>-1/0</t>
  </si>
  <si>
    <t>0/-0.6</t>
  </si>
  <si>
    <t>-0.3/+0.5</t>
  </si>
  <si>
    <t>+1/+1</t>
  </si>
  <si>
    <t>0/+0.6</t>
  </si>
  <si>
    <t>+0.8/0</t>
  </si>
  <si>
    <t>+1/0</t>
  </si>
  <si>
    <t>-0.8/-0.6</t>
  </si>
  <si>
    <t>+0.2/+0.3</t>
  </si>
  <si>
    <t>+0.3/+0.4</t>
  </si>
  <si>
    <t>+0.4/+0.2</t>
  </si>
  <si>
    <t>+0.3/0</t>
  </si>
  <si>
    <t>+1/+0.3</t>
  </si>
  <si>
    <t>-0.4/+0.2</t>
  </si>
  <si>
    <t>+0.5+0.5</t>
  </si>
  <si>
    <t>0/+0.5</t>
  </si>
  <si>
    <t>0/+0.2</t>
  </si>
  <si>
    <t>+0.4/+0.5</t>
  </si>
  <si>
    <t>+0.5/+0.3</t>
  </si>
  <si>
    <t>QC出货报告书</t>
  </si>
  <si>
    <t>产品名称</t>
  </si>
  <si>
    <t>男式徒步裤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</si>
  <si>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</si>
  <si>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</si>
  <si>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</si>
  <si>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</si>
  <si>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</si>
  <si>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</si>
  <si>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</si>
  <si>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</si>
  <si>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直发（北京）</t>
  </si>
  <si>
    <t>成品第三方合格报告</t>
  </si>
  <si>
    <t>验货数量</t>
  </si>
  <si>
    <t>入仓数量</t>
  </si>
  <si>
    <t>中期检验报告</t>
  </si>
  <si>
    <t>采购凭证号</t>
  </si>
  <si>
    <t>CGDD24070300001</t>
  </si>
  <si>
    <t>CGDD24041800020</t>
  </si>
  <si>
    <t>CGDD24041800019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</si>
  <si>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</si>
  <si>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</si>
  <si>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</si>
  <si>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</si>
  <si>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</si>
  <si>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</si>
  <si>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</si>
  <si>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</si>
  <si>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</si>
  <si>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</si>
  <si>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</si>
  <si>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</si>
  <si>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</si>
  <si>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</si>
  <si>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</si>
  <si>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</si>
  <si>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</si>
  <si>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</si>
  <si>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</si>
  <si>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</si>
  <si>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</si>
  <si>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黑色：6,228,17.326,303,215         （一期出货 )</t>
  </si>
  <si>
    <t xml:space="preserve">黑色：461,418,495,429,560,411,417,407      (二期出货） </t>
  </si>
  <si>
    <t>铅灰色：394,383,391,377,393,376</t>
  </si>
  <si>
    <t>原木色：401.406.623.404.397</t>
  </si>
  <si>
    <t>蓝岩灰：594,590,531,559,536,548</t>
  </si>
  <si>
    <t>情况说明：</t>
  </si>
  <si>
    <t xml:space="preserve">【问题点描述】  </t>
  </si>
  <si>
    <t>1.脚口明线开线     1条</t>
  </si>
  <si>
    <t>2.少量线毛处理不干净。</t>
  </si>
  <si>
    <t>3.侧斗口打结不光滑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</si>
  <si>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</si>
  <si>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</si>
  <si>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</si>
  <si>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</si>
  <si>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</si>
  <si>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</si>
  <si>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</si>
  <si>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此订单12690件，此次出货12693件，按照AQL2.5的抽验要求，抽验300件，不良数量2条，在允许范围之内，可以正常出货</t>
  </si>
  <si>
    <t>服装QC部门</t>
  </si>
  <si>
    <t>检验人</t>
  </si>
  <si>
    <t>+1//+0.5</t>
  </si>
  <si>
    <t>0/+0.4</t>
  </si>
  <si>
    <t>-0.2/0</t>
  </si>
  <si>
    <t>-0.3/-0.4</t>
  </si>
  <si>
    <t>-0.2/-0.3</t>
  </si>
  <si>
    <t>-0.3/-0.2</t>
  </si>
  <si>
    <t>+0.2/-0.2</t>
  </si>
  <si>
    <t>-0.4/-0.5</t>
  </si>
  <si>
    <t>-0.3/+0.2</t>
  </si>
  <si>
    <t>+0.3/-0.2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</si>
  <si>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</si>
  <si>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</si>
  <si>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</si>
  <si>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</si>
  <si>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</si>
  <si>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</si>
  <si>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</si>
  <si>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</si>
  <si>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</si>
  <si>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</si>
  <si>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</si>
  <si>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</si>
  <si>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</si>
  <si>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</si>
  <si>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</si>
  <si>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</si>
  <si>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</si>
  <si>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</si>
  <si>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</si>
  <si>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</si>
  <si>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</si>
  <si>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</si>
  <si>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</si>
  <si>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</si>
  <si>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</si>
  <si>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</si>
  <si>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</si>
  <si>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</si>
  <si>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</si>
  <si>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</si>
  <si>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</si>
  <si>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</si>
  <si>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</si>
  <si>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</si>
  <si>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</si>
  <si>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</si>
  <si>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</si>
  <si>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</si>
  <si>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</si>
  <si>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</si>
  <si>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</si>
  <si>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拉链</t>
  </si>
  <si>
    <t>YKK</t>
  </si>
  <si>
    <t>SK00054</t>
  </si>
  <si>
    <t xml:space="preserve">喷弹性漆TOREAD裤钩扣 </t>
  </si>
  <si>
    <t>天路达</t>
  </si>
  <si>
    <t>SD00028</t>
  </si>
  <si>
    <t>腰带</t>
  </si>
  <si>
    <t>泰丰</t>
  </si>
  <si>
    <t>LP00157</t>
  </si>
  <si>
    <t>拉袢</t>
  </si>
  <si>
    <t>东龙</t>
  </si>
  <si>
    <t>ZY00293</t>
  </si>
  <si>
    <t>车缝标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</si>
  <si>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</si>
  <si>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</si>
  <si>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</si>
  <si>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</si>
  <si>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</si>
  <si>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</si>
  <si>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</si>
  <si>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</si>
  <si>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</si>
  <si>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</si>
  <si>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</si>
  <si>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</si>
  <si>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</si>
  <si>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</si>
  <si>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</si>
  <si>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</si>
  <si>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</si>
  <si>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</si>
  <si>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</si>
  <si>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</si>
  <si>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</si>
  <si>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</si>
  <si>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</si>
  <si>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</si>
  <si>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</si>
  <si>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</si>
  <si>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</si>
  <si>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</si>
  <si>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</si>
  <si>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</si>
  <si>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</si>
  <si>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</si>
  <si>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</si>
  <si>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</si>
  <si>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</si>
  <si>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</si>
  <si>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G14FWSJ009加厚</t>
  </si>
  <si>
    <t>白</t>
  </si>
  <si>
    <t>91235/82234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</si>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</sst>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6" borderId="8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0" applyNumberFormat="0" applyFill="0" applyAlignment="0" applyProtection="0">
      <alignment vertical="center"/>
    </xf>
    <xf numFmtId="0" fontId="34" fillId="0" borderId="90" applyNumberFormat="0" applyFill="0" applyAlignment="0" applyProtection="0">
      <alignment vertical="center"/>
    </xf>
    <xf numFmtId="0" fontId="35" fillId="0" borderId="9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7" fillId="8" borderId="93" applyNumberFormat="0" applyAlignment="0" applyProtection="0">
      <alignment vertical="center"/>
    </xf>
    <xf numFmtId="0" fontId="38" fillId="8" borderId="92" applyNumberFormat="0" applyAlignment="0" applyProtection="0">
      <alignment vertical="center"/>
    </xf>
    <xf numFmtId="0" fontId="39" fillId="9" borderId="94" applyNumberFormat="0" applyAlignment="0" applyProtection="0">
      <alignment vertical="center"/>
    </xf>
    <xf numFmtId="0" fontId="40" fillId="0" borderId="95" applyNumberFormat="0" applyFill="0" applyAlignment="0" applyProtection="0">
      <alignment vertical="center"/>
    </xf>
    <xf numFmtId="0" fontId="41" fillId="0" borderId="9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47" fillId="0" borderId="0">
      <alignment vertical="center"/>
    </xf>
    <xf numFmtId="0" fontId="16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1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/>
    <xf numFmtId="49" fontId="10" fillId="3" borderId="19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right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49" fontId="10" fillId="3" borderId="21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22" xfId="50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6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0" fillId="3" borderId="7" xfId="50" applyFont="1" applyFill="1" applyBorder="1" applyAlignment="1">
      <alignment horizontal="center" vertical="center"/>
    </xf>
    <xf numFmtId="0" fontId="10" fillId="3" borderId="2" xfId="51" applyFont="1" applyFill="1" applyBorder="1"/>
    <xf numFmtId="0" fontId="10" fillId="3" borderId="2" xfId="51" applyFont="1" applyFill="1" applyBorder="1" applyAlignment="1">
      <alignment horizontal="center" vertical="center"/>
    </xf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3" fillId="0" borderId="15" xfId="50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vertical="center"/>
    </xf>
    <xf numFmtId="58" fontId="19" fillId="0" borderId="15" xfId="50" applyNumberFormat="1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3" fillId="0" borderId="15" xfId="50" applyFont="1" applyFill="1" applyBorder="1" applyAlignment="1">
      <alignment horizontal="righ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3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3" fillId="0" borderId="5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center" vertical="center"/>
    </xf>
    <xf numFmtId="58" fontId="19" fillId="0" borderId="38" xfId="50" applyNumberFormat="1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2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6" fillId="0" borderId="50" xfId="50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50" xfId="50" applyFont="1" applyFill="1" applyBorder="1" applyAlignment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0" fontId="11" fillId="3" borderId="6" xfId="51" applyFont="1" applyFill="1" applyBorder="1" applyAlignment="1" applyProtection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53" xfId="51" applyNumberFormat="1" applyFont="1" applyFill="1" applyBorder="1" applyAlignment="1">
      <alignment horizontal="center"/>
    </xf>
    <xf numFmtId="49" fontId="10" fillId="3" borderId="54" xfId="51" applyNumberFormat="1" applyFont="1" applyFill="1" applyBorder="1" applyAlignment="1">
      <alignment horizontal="center"/>
    </xf>
    <xf numFmtId="49" fontId="10" fillId="3" borderId="54" xfId="52" applyNumberFormat="1" applyFont="1" applyFill="1" applyBorder="1" applyAlignment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176" fontId="0" fillId="3" borderId="5" xfId="0" applyNumberFormat="1" applyFont="1" applyFill="1" applyBorder="1" applyAlignment="1">
      <alignment horizontal="center"/>
    </xf>
    <xf numFmtId="0" fontId="11" fillId="3" borderId="6" xfId="52" applyFont="1" applyFill="1" applyBorder="1" applyAlignment="1">
      <alignment horizontal="center" vertical="center"/>
    </xf>
    <xf numFmtId="49" fontId="10" fillId="3" borderId="35" xfId="52" applyNumberFormat="1" applyFont="1" applyFill="1" applyBorder="1" applyAlignment="1">
      <alignment horizontal="center" vertical="center"/>
    </xf>
    <xf numFmtId="49" fontId="10" fillId="3" borderId="55" xfId="51" applyNumberFormat="1" applyFont="1" applyFill="1" applyBorder="1" applyAlignment="1">
      <alignment horizont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3" fillId="0" borderId="1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14" fontId="13" fillId="0" borderId="15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2" fillId="0" borderId="27" xfId="50" applyFont="1" applyBorder="1" applyAlignment="1">
      <alignment vertical="center"/>
    </xf>
    <xf numFmtId="0" fontId="13" fillId="0" borderId="15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3" fillId="0" borderId="15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2" fillId="0" borderId="27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2" fillId="0" borderId="38" xfId="50" applyFont="1" applyBorder="1" applyAlignment="1">
      <alignment horizontal="left" vertical="center"/>
    </xf>
    <xf numFmtId="14" fontId="13" fillId="0" borderId="38" xfId="50" applyNumberFormat="1" applyFont="1" applyBorder="1" applyAlignment="1">
      <alignment horizontal="center" vertical="center"/>
    </xf>
    <xf numFmtId="14" fontId="13" fillId="0" borderId="50" xfId="50" applyNumberFormat="1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2" fillId="0" borderId="26" xfId="50" applyFont="1" applyBorder="1" applyAlignment="1">
      <alignment vertical="center"/>
    </xf>
    <xf numFmtId="0" fontId="16" fillId="0" borderId="15" xfId="50" applyFont="1" applyBorder="1" applyAlignment="1">
      <alignment horizontal="left" vertical="center"/>
    </xf>
    <xf numFmtId="0" fontId="16" fillId="0" borderId="15" xfId="50" applyFont="1" applyBorder="1" applyAlignment="1">
      <alignment vertical="center"/>
    </xf>
    <xf numFmtId="0" fontId="12" fillId="0" borderId="15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40" xfId="50" applyFont="1" applyBorder="1" applyAlignment="1">
      <alignment vertical="center"/>
    </xf>
    <xf numFmtId="0" fontId="19" fillId="0" borderId="41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3" fillId="0" borderId="15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2" fillId="0" borderId="15" xfId="50" applyFont="1" applyBorder="1" applyAlignment="1">
      <alignment horizontal="center" vertical="center"/>
    </xf>
    <xf numFmtId="0" fontId="18" fillId="0" borderId="15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13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58" fontId="16" fillId="0" borderId="60" xfId="50" applyNumberFormat="1" applyFont="1" applyBorder="1" applyAlignment="1">
      <alignment vertical="center"/>
    </xf>
    <xf numFmtId="0" fontId="20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3" fillId="0" borderId="50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50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66" xfId="50" applyFont="1" applyFill="1" applyBorder="1" applyAlignment="1">
      <alignment horizontal="center" vertical="center"/>
    </xf>
    <xf numFmtId="0" fontId="11" fillId="3" borderId="67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68" xfId="52" applyFont="1" applyFill="1" applyBorder="1" applyAlignment="1">
      <alignment horizontal="center" vertical="center"/>
    </xf>
    <xf numFmtId="49" fontId="11" fillId="3" borderId="69" xfId="52" applyNumberFormat="1" applyFont="1" applyFill="1" applyBorder="1" applyAlignment="1">
      <alignment horizontal="center" vertical="center"/>
    </xf>
    <xf numFmtId="49" fontId="10" fillId="3" borderId="70" xfId="52" applyNumberFormat="1" applyFont="1" applyFill="1" applyBorder="1" applyAlignment="1">
      <alignment horizontal="center" vertical="center"/>
    </xf>
    <xf numFmtId="49" fontId="10" fillId="3" borderId="71" xfId="52" applyNumberFormat="1" applyFont="1" applyFill="1" applyBorder="1" applyAlignment="1">
      <alignment horizontal="center" vertical="center"/>
    </xf>
    <xf numFmtId="49" fontId="11" fillId="3" borderId="71" xfId="52" applyNumberFormat="1" applyFont="1" applyFill="1" applyBorder="1" applyAlignment="1">
      <alignment horizontal="center" vertical="center"/>
    </xf>
    <xf numFmtId="49" fontId="10" fillId="3" borderId="72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2" fillId="0" borderId="37" xfId="50" applyFont="1" applyBorder="1" applyAlignment="1">
      <alignment vertical="center"/>
    </xf>
    <xf numFmtId="0" fontId="12" fillId="0" borderId="73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2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23" fillId="0" borderId="74" xfId="50" applyFont="1" applyBorder="1" applyAlignment="1">
      <alignment horizontal="left" vertical="center" wrapText="1"/>
    </xf>
    <xf numFmtId="9" fontId="13" fillId="0" borderId="15" xfId="50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75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76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4" fillId="0" borderId="60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3" fillId="0" borderId="77" xfId="50" applyFont="1" applyBorder="1" applyAlignment="1">
      <alignment vertical="center"/>
    </xf>
    <xf numFmtId="0" fontId="20" fillId="0" borderId="77" xfId="50" applyFont="1" applyBorder="1" applyAlignment="1">
      <alignment vertical="center"/>
    </xf>
    <xf numFmtId="58" fontId="16" fillId="0" borderId="57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73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6" fillId="0" borderId="77" xfId="50" applyFont="1" applyBorder="1" applyAlignment="1">
      <alignment vertical="center"/>
    </xf>
    <xf numFmtId="0" fontId="12" fillId="0" borderId="78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2" xfId="50" applyFont="1" applyBorder="1" applyAlignment="1">
      <alignment horizontal="left" vertical="center" wrapText="1"/>
    </xf>
    <xf numFmtId="0" fontId="12" fillId="0" borderId="65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51" xfId="50" applyNumberFormat="1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79" xfId="50" applyFont="1" applyBorder="1" applyAlignment="1">
      <alignment horizontal="center" vertical="center"/>
    </xf>
    <xf numFmtId="0" fontId="13" fillId="0" borderId="77" xfId="50" applyFont="1" applyBorder="1" applyAlignment="1">
      <alignment horizontal="center" vertical="center"/>
    </xf>
    <xf numFmtId="0" fontId="13" fillId="0" borderId="78" xfId="50" applyFont="1" applyBorder="1" applyAlignment="1">
      <alignment horizontal="center" vertical="center"/>
    </xf>
    <xf numFmtId="0" fontId="13" fillId="0" borderId="78" xfId="50" applyFont="1" applyFill="1" applyBorder="1" applyAlignment="1">
      <alignment horizontal="left" vertical="center"/>
    </xf>
    <xf numFmtId="0" fontId="26" fillId="0" borderId="80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82" xfId="0" applyBorder="1"/>
    <xf numFmtId="0" fontId="0" fillId="4" borderId="2" xfId="0" applyFill="1" applyBorder="1"/>
    <xf numFmtId="0" fontId="0" fillId="0" borderId="83" xfId="0" applyBorder="1"/>
    <xf numFmtId="0" fontId="0" fillId="0" borderId="84" xfId="0" applyBorder="1"/>
    <xf numFmtId="0" fontId="0" fillId="4" borderId="84" xfId="0" applyFill="1" applyBorder="1"/>
    <xf numFmtId="0" fontId="0" fillId="5" borderId="0" xfId="0" applyFill="1"/>
    <xf numFmtId="0" fontId="26" fillId="0" borderId="8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/>
    <xf numFmtId="0" fontId="0" fillId="0" borderId="87" xfId="0" applyBorder="1"/>
    <xf numFmtId="0" fontId="0" fillId="0" borderId="8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0 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9053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9053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3105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0588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96530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4053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101600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9778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101600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9778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4053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101600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9778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244205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244205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77430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244205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0598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0608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0608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493395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8340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26</xdr:row>
          <xdr:rowOff>180975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51054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77430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77430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0608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0598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0598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24</xdr:row>
          <xdr:rowOff>180975</xdr:rowOff>
        </xdr:from>
        <xdr:to>
          <xdr:col>3</xdr:col>
          <xdr:colOff>628650</xdr:colOff>
          <xdr:row>28</xdr:row>
          <xdr:rowOff>19050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9149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1195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88" t="s">
        <v>0</v>
      </c>
      <c r="C2" s="389"/>
      <c r="D2" s="389"/>
      <c r="E2" s="389"/>
      <c r="F2" s="389"/>
      <c r="G2" s="389"/>
      <c r="H2" s="389"/>
      <c r="I2" s="403"/>
    </row>
    <row r="3" ht="27.95" customHeight="1" spans="2:9">
      <c r="B3" s="390"/>
      <c r="C3" s="391"/>
      <c r="D3" s="392" t="s">
        <v>1</v>
      </c>
      <c r="E3" s="393"/>
      <c r="F3" s="394" t="s">
        <v>2</v>
      </c>
      <c r="G3" s="395"/>
      <c r="H3" s="392" t="s">
        <v>3</v>
      </c>
      <c r="I3" s="404"/>
    </row>
    <row r="4" ht="27.95" customHeight="1" spans="2:9">
      <c r="B4" s="390" t="s">
        <v>4</v>
      </c>
      <c r="C4" s="391" t="s">
        <v>5</v>
      </c>
      <c r="D4" s="391" t="s">
        <v>6</v>
      </c>
      <c r="E4" s="391" t="s">
        <v>7</v>
      </c>
      <c r="F4" s="396" t="s">
        <v>6</v>
      </c>
      <c r="G4" s="396" t="s">
        <v>7</v>
      </c>
      <c r="H4" s="391" t="s">
        <v>6</v>
      </c>
      <c r="I4" s="405" t="s">
        <v>7</v>
      </c>
    </row>
    <row r="5" ht="27.95" customHeight="1" spans="2:9">
      <c r="B5" s="397" t="s">
        <v>8</v>
      </c>
      <c r="C5" s="9">
        <v>13</v>
      </c>
      <c r="D5" s="9">
        <v>0</v>
      </c>
      <c r="E5" s="9">
        <v>1</v>
      </c>
      <c r="F5" s="398">
        <v>0</v>
      </c>
      <c r="G5" s="398">
        <v>1</v>
      </c>
      <c r="H5" s="9">
        <v>1</v>
      </c>
      <c r="I5" s="406">
        <v>2</v>
      </c>
    </row>
    <row r="6" ht="27.95" customHeight="1" spans="2:9">
      <c r="B6" s="397" t="s">
        <v>9</v>
      </c>
      <c r="C6" s="9">
        <v>20</v>
      </c>
      <c r="D6" s="9">
        <v>0</v>
      </c>
      <c r="E6" s="9">
        <v>1</v>
      </c>
      <c r="F6" s="398">
        <v>1</v>
      </c>
      <c r="G6" s="398">
        <v>2</v>
      </c>
      <c r="H6" s="9">
        <v>2</v>
      </c>
      <c r="I6" s="406">
        <v>3</v>
      </c>
    </row>
    <row r="7" ht="27.95" customHeight="1" spans="2:9">
      <c r="B7" s="397" t="s">
        <v>10</v>
      </c>
      <c r="C7" s="9">
        <v>32</v>
      </c>
      <c r="D7" s="9">
        <v>0</v>
      </c>
      <c r="E7" s="9">
        <v>1</v>
      </c>
      <c r="F7" s="398">
        <v>2</v>
      </c>
      <c r="G7" s="398">
        <v>3</v>
      </c>
      <c r="H7" s="9">
        <v>3</v>
      </c>
      <c r="I7" s="406">
        <v>4</v>
      </c>
    </row>
    <row r="8" ht="27.95" customHeight="1" spans="2:9">
      <c r="B8" s="397" t="s">
        <v>11</v>
      </c>
      <c r="C8" s="9">
        <v>50</v>
      </c>
      <c r="D8" s="9">
        <v>1</v>
      </c>
      <c r="E8" s="9">
        <v>2</v>
      </c>
      <c r="F8" s="398">
        <v>3</v>
      </c>
      <c r="G8" s="398">
        <v>4</v>
      </c>
      <c r="H8" s="9">
        <v>5</v>
      </c>
      <c r="I8" s="406">
        <v>6</v>
      </c>
    </row>
    <row r="9" ht="27.95" customHeight="1" spans="2:9">
      <c r="B9" s="397" t="s">
        <v>12</v>
      </c>
      <c r="C9" s="9">
        <v>80</v>
      </c>
      <c r="D9" s="9">
        <v>2</v>
      </c>
      <c r="E9" s="9">
        <v>3</v>
      </c>
      <c r="F9" s="398">
        <v>5</v>
      </c>
      <c r="G9" s="398">
        <v>6</v>
      </c>
      <c r="H9" s="9">
        <v>7</v>
      </c>
      <c r="I9" s="406">
        <v>8</v>
      </c>
    </row>
    <row r="10" ht="27.95" customHeight="1" spans="2:9">
      <c r="B10" s="397" t="s">
        <v>13</v>
      </c>
      <c r="C10" s="9">
        <v>125</v>
      </c>
      <c r="D10" s="9">
        <v>3</v>
      </c>
      <c r="E10" s="9">
        <v>4</v>
      </c>
      <c r="F10" s="398">
        <v>7</v>
      </c>
      <c r="G10" s="398">
        <v>8</v>
      </c>
      <c r="H10" s="9">
        <v>10</v>
      </c>
      <c r="I10" s="406">
        <v>11</v>
      </c>
    </row>
    <row r="11" ht="27.95" customHeight="1" spans="2:9">
      <c r="B11" s="397" t="s">
        <v>14</v>
      </c>
      <c r="C11" s="9">
        <v>200</v>
      </c>
      <c r="D11" s="9">
        <v>5</v>
      </c>
      <c r="E11" s="9">
        <v>6</v>
      </c>
      <c r="F11" s="398">
        <v>10</v>
      </c>
      <c r="G11" s="398">
        <v>11</v>
      </c>
      <c r="H11" s="9">
        <v>14</v>
      </c>
      <c r="I11" s="406">
        <v>15</v>
      </c>
    </row>
    <row r="12" ht="27.95" customHeight="1" spans="2:9">
      <c r="B12" s="399" t="s">
        <v>15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customFormat="1" spans="2:4">
      <c r="B14" s="402" t="s">
        <v>16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G1" workbookViewId="0">
      <selection activeCell="U12" sqref="U1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27" t="s">
        <v>313</v>
      </c>
      <c r="H2" s="28"/>
      <c r="I2" s="36"/>
      <c r="J2" s="27" t="s">
        <v>314</v>
      </c>
      <c r="K2" s="28"/>
      <c r="L2" s="36"/>
      <c r="M2" s="27" t="s">
        <v>315</v>
      </c>
      <c r="N2" s="28"/>
      <c r="O2" s="36"/>
      <c r="P2" s="27" t="s">
        <v>316</v>
      </c>
      <c r="Q2" s="28"/>
      <c r="R2" s="36"/>
      <c r="S2" s="28" t="s">
        <v>317</v>
      </c>
      <c r="T2" s="28"/>
      <c r="U2" s="36"/>
      <c r="V2" s="23" t="s">
        <v>318</v>
      </c>
      <c r="W2" s="23" t="s">
        <v>296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319</v>
      </c>
      <c r="H3" s="4" t="s">
        <v>33</v>
      </c>
      <c r="I3" s="4" t="s">
        <v>287</v>
      </c>
      <c r="J3" s="4" t="s">
        <v>319</v>
      </c>
      <c r="K3" s="4" t="s">
        <v>33</v>
      </c>
      <c r="L3" s="4" t="s">
        <v>287</v>
      </c>
      <c r="M3" s="4" t="s">
        <v>319</v>
      </c>
      <c r="N3" s="4" t="s">
        <v>33</v>
      </c>
      <c r="O3" s="4" t="s">
        <v>287</v>
      </c>
      <c r="P3" s="4" t="s">
        <v>319</v>
      </c>
      <c r="Q3" s="4" t="s">
        <v>33</v>
      </c>
      <c r="R3" s="4" t="s">
        <v>287</v>
      </c>
      <c r="S3" s="4" t="s">
        <v>319</v>
      </c>
      <c r="T3" s="4" t="s">
        <v>33</v>
      </c>
      <c r="U3" s="4" t="s">
        <v>287</v>
      </c>
      <c r="V3" s="38"/>
      <c r="W3" s="38"/>
    </row>
    <row r="4" ht="30" spans="1:23">
      <c r="A4" s="30" t="s">
        <v>320</v>
      </c>
      <c r="B4" s="31" t="s">
        <v>299</v>
      </c>
      <c r="C4" s="31"/>
      <c r="D4" s="31" t="s">
        <v>298</v>
      </c>
      <c r="E4" s="31" t="s">
        <v>87</v>
      </c>
      <c r="F4" s="31">
        <v>91235</v>
      </c>
      <c r="G4" s="10" t="s">
        <v>321</v>
      </c>
      <c r="H4" s="10" t="s">
        <v>322</v>
      </c>
      <c r="I4" s="10" t="s">
        <v>323</v>
      </c>
      <c r="J4" s="10" t="s">
        <v>324</v>
      </c>
      <c r="K4" s="37" t="s">
        <v>325</v>
      </c>
      <c r="L4" s="10" t="s">
        <v>326</v>
      </c>
      <c r="M4" s="10" t="s">
        <v>327</v>
      </c>
      <c r="N4" s="10" t="s">
        <v>328</v>
      </c>
      <c r="O4" s="10" t="s">
        <v>329</v>
      </c>
      <c r="P4" s="10" t="s">
        <v>330</v>
      </c>
      <c r="Q4" s="10" t="s">
        <v>331</v>
      </c>
      <c r="R4" s="10" t="s">
        <v>332</v>
      </c>
      <c r="S4" s="10" t="s">
        <v>333</v>
      </c>
      <c r="T4" s="10" t="s">
        <v>334</v>
      </c>
      <c r="U4" s="10" t="s">
        <v>335</v>
      </c>
      <c r="V4" s="10" t="s">
        <v>336</v>
      </c>
      <c r="W4" s="10"/>
    </row>
    <row r="5" spans="1:23">
      <c r="A5" s="32"/>
      <c r="B5" s="33"/>
      <c r="C5" s="33"/>
      <c r="D5" s="33"/>
      <c r="E5" s="33"/>
      <c r="F5" s="33"/>
      <c r="G5" s="27" t="s">
        <v>337</v>
      </c>
      <c r="H5" s="28"/>
      <c r="I5" s="36"/>
      <c r="J5" s="27" t="s">
        <v>338</v>
      </c>
      <c r="K5" s="28"/>
      <c r="L5" s="36"/>
      <c r="M5" s="27" t="s">
        <v>339</v>
      </c>
      <c r="N5" s="28"/>
      <c r="O5" s="36"/>
      <c r="P5" s="27" t="s">
        <v>340</v>
      </c>
      <c r="Q5" s="28"/>
      <c r="R5" s="36"/>
      <c r="S5" s="28" t="s">
        <v>341</v>
      </c>
      <c r="T5" s="28"/>
      <c r="U5" s="36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319</v>
      </c>
      <c r="H6" s="4" t="s">
        <v>33</v>
      </c>
      <c r="I6" s="4" t="s">
        <v>287</v>
      </c>
      <c r="J6" s="4" t="s">
        <v>319</v>
      </c>
      <c r="K6" s="4" t="s">
        <v>33</v>
      </c>
      <c r="L6" s="4" t="s">
        <v>287</v>
      </c>
      <c r="M6" s="4" t="s">
        <v>319</v>
      </c>
      <c r="N6" s="4" t="s">
        <v>33</v>
      </c>
      <c r="O6" s="4" t="s">
        <v>287</v>
      </c>
      <c r="P6" s="4" t="s">
        <v>319</v>
      </c>
      <c r="Q6" s="4" t="s">
        <v>33</v>
      </c>
      <c r="R6" s="4" t="s">
        <v>287</v>
      </c>
      <c r="S6" s="4" t="s">
        <v>319</v>
      </c>
      <c r="T6" s="4" t="s">
        <v>33</v>
      </c>
      <c r="U6" s="4" t="s">
        <v>287</v>
      </c>
      <c r="V6" s="10"/>
      <c r="W6" s="10"/>
    </row>
    <row r="7" spans="1:23">
      <c r="A7" s="34"/>
      <c r="B7" s="35"/>
      <c r="C7" s="35"/>
      <c r="D7" s="35"/>
      <c r="E7" s="35"/>
      <c r="F7" s="35"/>
      <c r="G7" s="10" t="s">
        <v>342</v>
      </c>
      <c r="H7" s="10" t="s">
        <v>343</v>
      </c>
      <c r="I7" s="10" t="s">
        <v>344</v>
      </c>
      <c r="J7" s="10" t="s">
        <v>345</v>
      </c>
      <c r="K7" s="10" t="s">
        <v>346</v>
      </c>
      <c r="L7" s="10" t="s">
        <v>344</v>
      </c>
      <c r="M7" s="10" t="s">
        <v>347</v>
      </c>
      <c r="N7" s="10" t="s">
        <v>56</v>
      </c>
      <c r="O7" s="10" t="s">
        <v>348</v>
      </c>
      <c r="P7" s="10"/>
      <c r="Q7" s="10"/>
      <c r="R7" s="10"/>
      <c r="S7" s="10"/>
      <c r="T7" s="10"/>
      <c r="U7" s="10"/>
      <c r="V7" s="10" t="s">
        <v>336</v>
      </c>
      <c r="W7" s="10"/>
    </row>
    <row r="8" spans="1:23">
      <c r="A8" s="31" t="s">
        <v>349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300</v>
      </c>
      <c r="B17" s="13"/>
      <c r="C17" s="13"/>
      <c r="D17" s="13"/>
      <c r="E17" s="14"/>
      <c r="F17" s="15"/>
      <c r="G17" s="21"/>
      <c r="H17" s="26"/>
      <c r="I17" s="26"/>
      <c r="J17" s="12" t="s">
        <v>301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355</v>
      </c>
      <c r="B2" s="23" t="s">
        <v>283</v>
      </c>
      <c r="C2" s="23" t="s">
        <v>284</v>
      </c>
      <c r="D2" s="23" t="s">
        <v>285</v>
      </c>
      <c r="E2" s="23" t="s">
        <v>286</v>
      </c>
      <c r="F2" s="23" t="s">
        <v>287</v>
      </c>
      <c r="G2" s="22" t="s">
        <v>356</v>
      </c>
      <c r="H2" s="22" t="s">
        <v>357</v>
      </c>
      <c r="I2" s="22" t="s">
        <v>358</v>
      </c>
      <c r="J2" s="22" t="s">
        <v>357</v>
      </c>
      <c r="K2" s="22" t="s">
        <v>359</v>
      </c>
      <c r="L2" s="22" t="s">
        <v>357</v>
      </c>
      <c r="M2" s="23" t="s">
        <v>318</v>
      </c>
      <c r="N2" s="23" t="s">
        <v>296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355</v>
      </c>
      <c r="B4" s="25" t="s">
        <v>360</v>
      </c>
      <c r="C4" s="25" t="s">
        <v>319</v>
      </c>
      <c r="D4" s="25" t="s">
        <v>285</v>
      </c>
      <c r="E4" s="23" t="s">
        <v>286</v>
      </c>
      <c r="F4" s="23" t="s">
        <v>287</v>
      </c>
      <c r="G4" s="22" t="s">
        <v>356</v>
      </c>
      <c r="H4" s="22" t="s">
        <v>357</v>
      </c>
      <c r="I4" s="22" t="s">
        <v>358</v>
      </c>
      <c r="J4" s="22" t="s">
        <v>357</v>
      </c>
      <c r="K4" s="22" t="s">
        <v>359</v>
      </c>
      <c r="L4" s="22" t="s">
        <v>357</v>
      </c>
      <c r="M4" s="23" t="s">
        <v>318</v>
      </c>
      <c r="N4" s="23" t="s">
        <v>296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300</v>
      </c>
      <c r="B11" s="13"/>
      <c r="C11" s="13"/>
      <c r="D11" s="14"/>
      <c r="E11" s="15"/>
      <c r="F11" s="26"/>
      <c r="G11" s="21"/>
      <c r="H11" s="26"/>
      <c r="I11" s="12" t="s">
        <v>301</v>
      </c>
      <c r="J11" s="13"/>
      <c r="K11" s="13"/>
      <c r="L11" s="13"/>
      <c r="M11" s="13"/>
      <c r="N11" s="20"/>
    </row>
    <row r="12" ht="71.25" customHeight="1" spans="1:14">
      <c r="A12" s="16" t="s">
        <v>361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7" sqref="B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318</v>
      </c>
      <c r="L2" s="5" t="s">
        <v>296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300</v>
      </c>
      <c r="B11" s="13"/>
      <c r="C11" s="13"/>
      <c r="D11" s="13"/>
      <c r="E11" s="14"/>
      <c r="F11" s="15"/>
      <c r="G11" s="21"/>
      <c r="H11" s="12" t="s">
        <v>301</v>
      </c>
      <c r="I11" s="13"/>
      <c r="J11" s="13"/>
      <c r="K11" s="13"/>
      <c r="L11" s="20"/>
    </row>
    <row r="12" ht="79.5" customHeight="1" spans="1:12">
      <c r="A12" s="16" t="s">
        <v>367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6" sqref="F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319</v>
      </c>
      <c r="D2" s="5" t="s">
        <v>285</v>
      </c>
      <c r="E2" s="5" t="s">
        <v>286</v>
      </c>
      <c r="F2" s="4" t="s">
        <v>369</v>
      </c>
      <c r="G2" s="4" t="s">
        <v>305</v>
      </c>
      <c r="H2" s="6" t="s">
        <v>306</v>
      </c>
      <c r="I2" s="18" t="s">
        <v>308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309</v>
      </c>
      <c r="H3" s="8"/>
      <c r="I3" s="19"/>
    </row>
    <row r="4" spans="1:9">
      <c r="A4" s="9">
        <v>1</v>
      </c>
      <c r="B4" s="9" t="s">
        <v>329</v>
      </c>
      <c r="C4" s="10" t="s">
        <v>371</v>
      </c>
      <c r="D4" s="10" t="s">
        <v>372</v>
      </c>
      <c r="E4" s="10" t="s">
        <v>373</v>
      </c>
      <c r="F4" s="11">
        <v>0.05</v>
      </c>
      <c r="G4" s="11">
        <v>0.05</v>
      </c>
      <c r="H4" s="10"/>
      <c r="I4" s="10" t="s">
        <v>336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300</v>
      </c>
      <c r="B12" s="13"/>
      <c r="C12" s="13"/>
      <c r="D12" s="14"/>
      <c r="E12" s="15"/>
      <c r="F12" s="12" t="s">
        <v>301</v>
      </c>
      <c r="G12" s="13"/>
      <c r="H12" s="14"/>
      <c r="I12" s="20"/>
    </row>
    <row r="13" ht="52.5" customHeight="1" spans="1:9">
      <c r="A13" s="16" t="s">
        <v>374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D17" sqref="D17"/>
    </sheetView>
  </sheetViews>
  <sheetFormatPr defaultColWidth="10.375" defaultRowHeight="16.5" customHeight="1"/>
  <cols>
    <col min="1" max="9" width="10.375" style="204"/>
    <col min="10" max="10" width="8.875" style="204" customWidth="1"/>
    <col min="11" max="11" width="12" style="204" customWidth="1"/>
    <col min="12" max="16384" width="10.375" style="204"/>
  </cols>
  <sheetData>
    <row r="1" s="204" customFormat="1" ht="21.75" spans="1:11">
      <c r="A1" s="325" t="s">
        <v>17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="204" customFormat="1" ht="15.75" spans="1:11">
      <c r="A2" s="206" t="s">
        <v>18</v>
      </c>
      <c r="B2" s="207" t="s">
        <v>19</v>
      </c>
      <c r="C2" s="207"/>
      <c r="D2" s="208" t="s">
        <v>20</v>
      </c>
      <c r="E2" s="208"/>
      <c r="F2" s="207" t="s">
        <v>21</v>
      </c>
      <c r="G2" s="207"/>
      <c r="H2" s="209" t="s">
        <v>22</v>
      </c>
      <c r="I2" s="288" t="s">
        <v>21</v>
      </c>
      <c r="J2" s="288"/>
      <c r="K2" s="289"/>
    </row>
    <row r="3" s="204" customFormat="1" ht="15" spans="1:11">
      <c r="A3" s="210" t="s">
        <v>23</v>
      </c>
      <c r="B3" s="211"/>
      <c r="C3" s="212"/>
      <c r="D3" s="213" t="s">
        <v>24</v>
      </c>
      <c r="E3" s="214"/>
      <c r="F3" s="214"/>
      <c r="G3" s="215"/>
      <c r="H3" s="213" t="s">
        <v>25</v>
      </c>
      <c r="I3" s="214"/>
      <c r="J3" s="214"/>
      <c r="K3" s="215"/>
    </row>
    <row r="4" s="204" customFormat="1" ht="15" spans="1:11">
      <c r="A4" s="216" t="s">
        <v>26</v>
      </c>
      <c r="B4" s="217" t="s">
        <v>27</v>
      </c>
      <c r="C4" s="218"/>
      <c r="D4" s="216" t="s">
        <v>28</v>
      </c>
      <c r="E4" s="219"/>
      <c r="F4" s="220" t="s">
        <v>29</v>
      </c>
      <c r="G4" s="221"/>
      <c r="H4" s="216" t="s">
        <v>30</v>
      </c>
      <c r="I4" s="219"/>
      <c r="J4" s="217" t="s">
        <v>31</v>
      </c>
      <c r="K4" s="218" t="s">
        <v>32</v>
      </c>
    </row>
    <row r="5" s="204" customFormat="1" ht="15" spans="1:11">
      <c r="A5" s="222" t="s">
        <v>33</v>
      </c>
      <c r="B5" s="217" t="s">
        <v>34</v>
      </c>
      <c r="C5" s="218"/>
      <c r="D5" s="216" t="s">
        <v>35</v>
      </c>
      <c r="E5" s="219"/>
      <c r="F5" s="220" t="s">
        <v>36</v>
      </c>
      <c r="G5" s="221"/>
      <c r="H5" s="216" t="s">
        <v>37</v>
      </c>
      <c r="I5" s="219"/>
      <c r="J5" s="217" t="s">
        <v>31</v>
      </c>
      <c r="K5" s="218" t="s">
        <v>32</v>
      </c>
    </row>
    <row r="6" s="204" customFormat="1" ht="15" spans="1:11">
      <c r="A6" s="216" t="s">
        <v>38</v>
      </c>
      <c r="B6" s="225">
        <v>4</v>
      </c>
      <c r="C6" s="226">
        <v>9</v>
      </c>
      <c r="D6" s="222" t="s">
        <v>39</v>
      </c>
      <c r="E6" s="246"/>
      <c r="F6" s="220" t="s">
        <v>40</v>
      </c>
      <c r="G6" s="221"/>
      <c r="H6" s="216" t="s">
        <v>41</v>
      </c>
      <c r="I6" s="219"/>
      <c r="J6" s="217" t="s">
        <v>31</v>
      </c>
      <c r="K6" s="218" t="s">
        <v>32</v>
      </c>
    </row>
    <row r="7" s="204" customFormat="1" ht="15" spans="1:11">
      <c r="A7" s="216" t="s">
        <v>42</v>
      </c>
      <c r="B7" s="228">
        <v>12690</v>
      </c>
      <c r="C7" s="229"/>
      <c r="D7" s="222" t="s">
        <v>43</v>
      </c>
      <c r="E7" s="245"/>
      <c r="F7" s="220" t="s">
        <v>44</v>
      </c>
      <c r="G7" s="221"/>
      <c r="H7" s="216" t="s">
        <v>45</v>
      </c>
      <c r="I7" s="219"/>
      <c r="J7" s="217" t="s">
        <v>31</v>
      </c>
      <c r="K7" s="218" t="s">
        <v>32</v>
      </c>
    </row>
    <row r="8" s="204" customFormat="1" ht="15.75" spans="1:11">
      <c r="A8" s="326"/>
      <c r="B8" s="232"/>
      <c r="C8" s="233"/>
      <c r="D8" s="231" t="s">
        <v>46</v>
      </c>
      <c r="E8" s="234"/>
      <c r="F8" s="235" t="s">
        <v>47</v>
      </c>
      <c r="G8" s="236"/>
      <c r="H8" s="231" t="s">
        <v>48</v>
      </c>
      <c r="I8" s="234"/>
      <c r="J8" s="259" t="s">
        <v>31</v>
      </c>
      <c r="K8" s="291" t="s">
        <v>32</v>
      </c>
    </row>
    <row r="9" s="204" customFormat="1" ht="15.75" spans="1:11">
      <c r="A9" s="327" t="s">
        <v>49</v>
      </c>
      <c r="B9" s="328"/>
      <c r="C9" s="328"/>
      <c r="D9" s="328"/>
      <c r="E9" s="328"/>
      <c r="F9" s="328"/>
      <c r="G9" s="328"/>
      <c r="H9" s="328"/>
      <c r="I9" s="328"/>
      <c r="J9" s="328"/>
      <c r="K9" s="370"/>
    </row>
    <row r="10" s="204" customFormat="1" ht="15.75" spans="1:11">
      <c r="A10" s="329" t="s">
        <v>50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71"/>
    </row>
    <row r="11" s="204" customFormat="1" ht="15" spans="1:11">
      <c r="A11" s="331" t="s">
        <v>51</v>
      </c>
      <c r="B11" s="332" t="s">
        <v>52</v>
      </c>
      <c r="C11" s="333" t="s">
        <v>53</v>
      </c>
      <c r="D11" s="334"/>
      <c r="E11" s="335" t="s">
        <v>54</v>
      </c>
      <c r="F11" s="332" t="s">
        <v>52</v>
      </c>
      <c r="G11" s="333" t="s">
        <v>53</v>
      </c>
      <c r="H11" s="333" t="s">
        <v>55</v>
      </c>
      <c r="I11" s="335" t="s">
        <v>56</v>
      </c>
      <c r="J11" s="332" t="s">
        <v>52</v>
      </c>
      <c r="K11" s="372" t="s">
        <v>53</v>
      </c>
    </row>
    <row r="12" s="204" customFormat="1" ht="15" spans="1:11">
      <c r="A12" s="222" t="s">
        <v>57</v>
      </c>
      <c r="B12" s="244" t="s">
        <v>52</v>
      </c>
      <c r="C12" s="217" t="s">
        <v>53</v>
      </c>
      <c r="D12" s="245"/>
      <c r="E12" s="246" t="s">
        <v>58</v>
      </c>
      <c r="F12" s="244" t="s">
        <v>52</v>
      </c>
      <c r="G12" s="217" t="s">
        <v>53</v>
      </c>
      <c r="H12" s="217" t="s">
        <v>55</v>
      </c>
      <c r="I12" s="246" t="s">
        <v>59</v>
      </c>
      <c r="J12" s="244" t="s">
        <v>52</v>
      </c>
      <c r="K12" s="218" t="s">
        <v>53</v>
      </c>
    </row>
    <row r="13" s="204" customFormat="1" ht="15" spans="1:11">
      <c r="A13" s="222" t="s">
        <v>60</v>
      </c>
      <c r="B13" s="244" t="s">
        <v>52</v>
      </c>
      <c r="C13" s="217" t="s">
        <v>53</v>
      </c>
      <c r="D13" s="245"/>
      <c r="E13" s="246" t="s">
        <v>61</v>
      </c>
      <c r="F13" s="217" t="s">
        <v>62</v>
      </c>
      <c r="G13" s="217" t="s">
        <v>63</v>
      </c>
      <c r="H13" s="217" t="s">
        <v>55</v>
      </c>
      <c r="I13" s="246" t="s">
        <v>64</v>
      </c>
      <c r="J13" s="244" t="s">
        <v>52</v>
      </c>
      <c r="K13" s="218" t="s">
        <v>53</v>
      </c>
    </row>
    <row r="14" s="204" customFormat="1" ht="15.75" spans="1:11">
      <c r="A14" s="231" t="s">
        <v>65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93"/>
    </row>
    <row r="15" s="204" customFormat="1" ht="15.75" spans="1:11">
      <c r="A15" s="329" t="s">
        <v>66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71"/>
    </row>
    <row r="16" s="204" customFormat="1" ht="15" spans="1:11">
      <c r="A16" s="336" t="s">
        <v>67</v>
      </c>
      <c r="B16" s="333" t="s">
        <v>62</v>
      </c>
      <c r="C16" s="333" t="s">
        <v>63</v>
      </c>
      <c r="D16" s="337"/>
      <c r="E16" s="338" t="s">
        <v>68</v>
      </c>
      <c r="F16" s="333" t="s">
        <v>62</v>
      </c>
      <c r="G16" s="333" t="s">
        <v>63</v>
      </c>
      <c r="H16" s="339"/>
      <c r="I16" s="338" t="s">
        <v>69</v>
      </c>
      <c r="J16" s="333" t="s">
        <v>62</v>
      </c>
      <c r="K16" s="372" t="s">
        <v>63</v>
      </c>
    </row>
    <row r="17" s="204" customFormat="1" customHeight="1" spans="1:22">
      <c r="A17" s="227" t="s">
        <v>70</v>
      </c>
      <c r="B17" s="217" t="s">
        <v>62</v>
      </c>
      <c r="C17" s="217" t="s">
        <v>63</v>
      </c>
      <c r="D17" s="223"/>
      <c r="E17" s="265" t="s">
        <v>71</v>
      </c>
      <c r="F17" s="217" t="s">
        <v>62</v>
      </c>
      <c r="G17" s="217" t="s">
        <v>63</v>
      </c>
      <c r="H17" s="340"/>
      <c r="I17" s="265" t="s">
        <v>72</v>
      </c>
      <c r="J17" s="217" t="s">
        <v>62</v>
      </c>
      <c r="K17" s="218" t="s">
        <v>63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s="204" customFormat="1" ht="18" customHeight="1" spans="1:11">
      <c r="A18" s="341" t="s">
        <v>73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74"/>
    </row>
    <row r="19" s="324" customFormat="1" ht="18" customHeight="1" spans="1:11">
      <c r="A19" s="329" t="s">
        <v>74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71"/>
    </row>
    <row r="20" s="204" customFormat="1" customHeight="1" spans="1:11">
      <c r="A20" s="343" t="s">
        <v>75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75"/>
    </row>
    <row r="21" s="204" customFormat="1" ht="21.75" customHeight="1" spans="1:11">
      <c r="A21" s="345" t="s">
        <v>76</v>
      </c>
      <c r="B21" s="265" t="s">
        <v>77</v>
      </c>
      <c r="C21" s="265" t="s">
        <v>78</v>
      </c>
      <c r="D21" s="265" t="s">
        <v>79</v>
      </c>
      <c r="E21" s="265" t="s">
        <v>80</v>
      </c>
      <c r="F21" s="265" t="s">
        <v>81</v>
      </c>
      <c r="G21" s="265" t="s">
        <v>82</v>
      </c>
      <c r="H21" s="265" t="s">
        <v>83</v>
      </c>
      <c r="I21" s="265" t="s">
        <v>84</v>
      </c>
      <c r="J21" s="265" t="s">
        <v>85</v>
      </c>
      <c r="K21" s="302" t="s">
        <v>86</v>
      </c>
    </row>
    <row r="22" s="204" customFormat="1" customHeight="1" spans="1:11">
      <c r="A22" s="230" t="s">
        <v>87</v>
      </c>
      <c r="B22" s="346">
        <v>0.5</v>
      </c>
      <c r="C22" s="346">
        <v>0.5</v>
      </c>
      <c r="D22" s="346">
        <v>0.5</v>
      </c>
      <c r="E22" s="346">
        <v>0.5</v>
      </c>
      <c r="F22" s="346">
        <v>0.5</v>
      </c>
      <c r="G22" s="346">
        <v>0.5</v>
      </c>
      <c r="H22" s="346">
        <v>1</v>
      </c>
      <c r="I22" s="346">
        <v>1</v>
      </c>
      <c r="J22" s="346">
        <v>1</v>
      </c>
      <c r="K22" s="376" t="s">
        <v>88</v>
      </c>
    </row>
    <row r="23" s="204" customFormat="1" customHeight="1" spans="1:11">
      <c r="A23" s="230" t="s">
        <v>89</v>
      </c>
      <c r="B23" s="346">
        <v>0.5</v>
      </c>
      <c r="C23" s="346">
        <v>0.5</v>
      </c>
      <c r="D23" s="346">
        <v>0.5</v>
      </c>
      <c r="E23" s="346">
        <v>0.5</v>
      </c>
      <c r="F23" s="346">
        <v>0.5</v>
      </c>
      <c r="G23" s="346">
        <v>0.5</v>
      </c>
      <c r="H23" s="346"/>
      <c r="I23" s="346"/>
      <c r="J23" s="346"/>
      <c r="K23" s="376" t="s">
        <v>88</v>
      </c>
    </row>
    <row r="24" s="204" customFormat="1" customHeight="1" spans="1:11">
      <c r="A24" s="230" t="s">
        <v>90</v>
      </c>
      <c r="B24" s="346">
        <v>0.5</v>
      </c>
      <c r="C24" s="346">
        <v>0.5</v>
      </c>
      <c r="D24" s="346">
        <v>0.5</v>
      </c>
      <c r="E24" s="346">
        <v>0.5</v>
      </c>
      <c r="F24" s="346">
        <v>0.5</v>
      </c>
      <c r="G24" s="346">
        <v>0.5</v>
      </c>
      <c r="H24" s="346"/>
      <c r="I24" s="346"/>
      <c r="J24" s="346"/>
      <c r="K24" s="376" t="s">
        <v>88</v>
      </c>
    </row>
    <row r="25" s="204" customFormat="1" customHeight="1" spans="1:11">
      <c r="A25" s="230" t="s">
        <v>91</v>
      </c>
      <c r="B25" s="346">
        <v>0.5</v>
      </c>
      <c r="C25" s="346">
        <v>0.5</v>
      </c>
      <c r="D25" s="346">
        <v>0.5</v>
      </c>
      <c r="E25" s="346">
        <v>0.5</v>
      </c>
      <c r="F25" s="346">
        <v>0.5</v>
      </c>
      <c r="G25" s="346">
        <v>0.5</v>
      </c>
      <c r="H25" s="346"/>
      <c r="I25" s="346"/>
      <c r="J25" s="346"/>
      <c r="K25" s="376" t="s">
        <v>88</v>
      </c>
    </row>
    <row r="26" s="204" customFormat="1" customHeight="1" spans="1:11">
      <c r="A26" s="230"/>
      <c r="B26" s="346"/>
      <c r="C26" s="346"/>
      <c r="D26" s="346"/>
      <c r="E26" s="346"/>
      <c r="F26" s="346"/>
      <c r="G26" s="346"/>
      <c r="H26" s="346"/>
      <c r="I26" s="346"/>
      <c r="J26" s="346"/>
      <c r="K26" s="377"/>
    </row>
    <row r="27" s="204" customFormat="1" customHeight="1" spans="1:11">
      <c r="A27" s="230"/>
      <c r="B27" s="346"/>
      <c r="C27" s="346"/>
      <c r="D27" s="346"/>
      <c r="E27" s="346"/>
      <c r="F27" s="346"/>
      <c r="G27" s="346"/>
      <c r="H27" s="346"/>
      <c r="I27" s="346"/>
      <c r="J27" s="346"/>
      <c r="K27" s="377"/>
    </row>
    <row r="28" s="204" customFormat="1" customHeight="1" spans="1:11">
      <c r="A28" s="230"/>
      <c r="B28" s="346"/>
      <c r="C28" s="346"/>
      <c r="D28" s="346"/>
      <c r="E28" s="346"/>
      <c r="F28" s="346"/>
      <c r="G28" s="346"/>
      <c r="H28" s="346"/>
      <c r="I28" s="346"/>
      <c r="J28" s="346"/>
      <c r="K28" s="377"/>
    </row>
    <row r="29" s="204" customFormat="1" ht="18" customHeight="1" spans="1:11">
      <c r="A29" s="347" t="s">
        <v>92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78"/>
    </row>
    <row r="30" s="204" customFormat="1" ht="18.75" customHeight="1" spans="1:11">
      <c r="A30" s="349" t="s">
        <v>93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79"/>
    </row>
    <row r="31" s="204" customFormat="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80"/>
    </row>
    <row r="32" s="204" customFormat="1" ht="18" customHeight="1" spans="1:11">
      <c r="A32" s="347" t="s">
        <v>94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78"/>
    </row>
    <row r="33" s="204" customFormat="1" ht="15" spans="1:11">
      <c r="A33" s="353" t="s">
        <v>95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1"/>
    </row>
    <row r="34" s="204" customFormat="1" ht="15.75" spans="1:11">
      <c r="A34" s="117" t="s">
        <v>96</v>
      </c>
      <c r="B34" s="119"/>
      <c r="C34" s="217" t="s">
        <v>31</v>
      </c>
      <c r="D34" s="217" t="s">
        <v>32</v>
      </c>
      <c r="E34" s="355" t="s">
        <v>97</v>
      </c>
      <c r="F34" s="356"/>
      <c r="G34" s="356"/>
      <c r="H34" s="356"/>
      <c r="I34" s="356"/>
      <c r="J34" s="356"/>
      <c r="K34" s="382"/>
    </row>
    <row r="35" s="204" customFormat="1" ht="15.75" spans="1:11">
      <c r="A35" s="357" t="s">
        <v>98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s="204" customFormat="1" ht="15" spans="1:11">
      <c r="A36" s="358" t="s">
        <v>99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3"/>
    </row>
    <row r="37" s="204" customFormat="1" ht="15" spans="1:11">
      <c r="A37" s="272" t="s">
        <v>100</v>
      </c>
      <c r="B37" s="273"/>
      <c r="C37" s="273"/>
      <c r="D37" s="273"/>
      <c r="E37" s="273"/>
      <c r="F37" s="273"/>
      <c r="G37" s="273"/>
      <c r="H37" s="273"/>
      <c r="I37" s="273"/>
      <c r="J37" s="273"/>
      <c r="K37" s="305"/>
    </row>
    <row r="38" s="204" customFormat="1" ht="15" spans="1:11">
      <c r="A38" s="272" t="s">
        <v>101</v>
      </c>
      <c r="B38" s="273"/>
      <c r="C38" s="273"/>
      <c r="D38" s="273"/>
      <c r="E38" s="273"/>
      <c r="F38" s="273"/>
      <c r="G38" s="273"/>
      <c r="H38" s="273"/>
      <c r="I38" s="273"/>
      <c r="J38" s="273"/>
      <c r="K38" s="305"/>
    </row>
    <row r="39" s="204" customFormat="1" ht="15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5"/>
    </row>
    <row r="40" s="204" customFormat="1" ht="15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5"/>
    </row>
    <row r="41" s="204" customFormat="1" ht="1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5"/>
    </row>
    <row r="42" s="204" customFormat="1" ht="1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5"/>
    </row>
    <row r="43" s="204" customFormat="1" ht="15.75" spans="1:11">
      <c r="A43" s="267" t="s">
        <v>102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3"/>
    </row>
    <row r="44" s="204" customFormat="1" ht="15.75" spans="1:11">
      <c r="A44" s="329" t="s">
        <v>103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71"/>
    </row>
    <row r="45" s="204" customFormat="1" ht="15" spans="1:11">
      <c r="A45" s="336" t="s">
        <v>104</v>
      </c>
      <c r="B45" s="333" t="s">
        <v>62</v>
      </c>
      <c r="C45" s="333" t="s">
        <v>63</v>
      </c>
      <c r="D45" s="333" t="s">
        <v>55</v>
      </c>
      <c r="E45" s="338" t="s">
        <v>105</v>
      </c>
      <c r="F45" s="333" t="s">
        <v>62</v>
      </c>
      <c r="G45" s="333" t="s">
        <v>63</v>
      </c>
      <c r="H45" s="333" t="s">
        <v>55</v>
      </c>
      <c r="I45" s="338" t="s">
        <v>106</v>
      </c>
      <c r="J45" s="333" t="s">
        <v>62</v>
      </c>
      <c r="K45" s="372" t="s">
        <v>63</v>
      </c>
    </row>
    <row r="46" s="204" customFormat="1" ht="15" spans="1:11">
      <c r="A46" s="227" t="s">
        <v>54</v>
      </c>
      <c r="B46" s="217" t="s">
        <v>62</v>
      </c>
      <c r="C46" s="217" t="s">
        <v>63</v>
      </c>
      <c r="D46" s="217" t="s">
        <v>55</v>
      </c>
      <c r="E46" s="265" t="s">
        <v>61</v>
      </c>
      <c r="F46" s="217" t="s">
        <v>62</v>
      </c>
      <c r="G46" s="217" t="s">
        <v>63</v>
      </c>
      <c r="H46" s="217" t="s">
        <v>55</v>
      </c>
      <c r="I46" s="265" t="s">
        <v>72</v>
      </c>
      <c r="J46" s="217" t="s">
        <v>62</v>
      </c>
      <c r="K46" s="218" t="s">
        <v>63</v>
      </c>
    </row>
    <row r="47" s="204" customFormat="1" ht="15.75" spans="1:11">
      <c r="A47" s="231" t="s">
        <v>65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93"/>
    </row>
    <row r="48" s="204" customFormat="1" ht="15.75" spans="1:11">
      <c r="A48" s="357" t="s">
        <v>107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</row>
    <row r="49" s="204" customFormat="1" ht="15.75" spans="1:11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s="204" customFormat="1" ht="15.75" spans="1:11">
      <c r="A50" s="360" t="s">
        <v>108</v>
      </c>
      <c r="B50" s="361" t="s">
        <v>109</v>
      </c>
      <c r="C50" s="361"/>
      <c r="D50" s="362" t="s">
        <v>110</v>
      </c>
      <c r="E50" s="363" t="s">
        <v>111</v>
      </c>
      <c r="F50" s="364" t="s">
        <v>112</v>
      </c>
      <c r="G50" s="365" t="s">
        <v>113</v>
      </c>
      <c r="H50" s="366" t="s">
        <v>114</v>
      </c>
      <c r="I50" s="384"/>
      <c r="J50" s="385" t="s">
        <v>115</v>
      </c>
      <c r="K50" s="386"/>
    </row>
    <row r="51" s="204" customFormat="1" ht="15.75" spans="1:11">
      <c r="A51" s="357" t="s">
        <v>116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s="204" customFormat="1" ht="15.7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87"/>
    </row>
    <row r="53" s="204" customFormat="1" ht="15.75" spans="1:11">
      <c r="A53" s="360" t="s">
        <v>108</v>
      </c>
      <c r="B53" s="361" t="s">
        <v>109</v>
      </c>
      <c r="C53" s="361"/>
      <c r="D53" s="362" t="s">
        <v>110</v>
      </c>
      <c r="E53" s="369"/>
      <c r="F53" s="364" t="s">
        <v>117</v>
      </c>
      <c r="G53" s="365"/>
      <c r="H53" s="366" t="s">
        <v>114</v>
      </c>
      <c r="I53" s="384"/>
      <c r="J53" s="385"/>
      <c r="K53" s="3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J20" sqref="J20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2" width="16.5" style="50" customWidth="1"/>
    <col min="13" max="13" width="17" style="50" customWidth="1"/>
    <col min="14" max="14" width="18.5" style="50" customWidth="1"/>
    <col min="15" max="15" width="16.625" style="50" customWidth="1"/>
    <col min="16" max="16" width="14.125" style="50" customWidth="1"/>
    <col min="17" max="17" width="16.375" style="50" customWidth="1"/>
    <col min="18" max="16384" width="9" style="50"/>
  </cols>
  <sheetData>
    <row r="1" s="50" customFormat="1" ht="30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="50" customFormat="1" ht="29.1" customHeight="1" spans="1:17">
      <c r="A2" s="53" t="s">
        <v>26</v>
      </c>
      <c r="B2" s="54" t="s">
        <v>118</v>
      </c>
      <c r="C2" s="54"/>
      <c r="D2" s="55" t="s">
        <v>33</v>
      </c>
      <c r="E2" s="54" t="s">
        <v>119</v>
      </c>
      <c r="F2" s="54"/>
      <c r="G2" s="54"/>
      <c r="H2" s="54"/>
      <c r="I2" s="54"/>
      <c r="J2" s="54"/>
      <c r="K2" s="86"/>
      <c r="L2" s="313" t="s">
        <v>22</v>
      </c>
      <c r="M2" s="54" t="s">
        <v>21</v>
      </c>
      <c r="N2" s="54"/>
      <c r="O2" s="54"/>
      <c r="P2" s="54"/>
      <c r="Q2" s="315"/>
    </row>
    <row r="3" s="50" customFormat="1" ht="29.1" customHeight="1" spans="1:17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91" t="s">
        <v>122</v>
      </c>
      <c r="M3" s="91"/>
      <c r="N3" s="91"/>
      <c r="O3" s="91"/>
      <c r="P3" s="91"/>
      <c r="Q3" s="316"/>
    </row>
    <row r="4" s="50" customFormat="1" ht="29.1" customHeight="1" spans="1:17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314" t="s">
        <v>126</v>
      </c>
      <c r="M4" s="314" t="s">
        <v>127</v>
      </c>
      <c r="N4" s="314"/>
      <c r="O4" s="314"/>
      <c r="P4" s="314"/>
      <c r="Q4" s="317"/>
    </row>
    <row r="5" s="50" customFormat="1" ht="29.1" customHeight="1" spans="1:17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137</v>
      </c>
      <c r="M5" s="92" t="s">
        <v>137</v>
      </c>
      <c r="N5" s="92"/>
      <c r="O5" s="92"/>
      <c r="P5" s="92"/>
      <c r="Q5" s="318"/>
    </row>
    <row r="6" s="50" customFormat="1" ht="29.1" customHeight="1" spans="1:17">
      <c r="A6" s="65" t="s">
        <v>138</v>
      </c>
      <c r="B6" s="63">
        <f>C6-2.1</f>
        <v>97.8</v>
      </c>
      <c r="C6" s="63">
        <f>D6-2.1</f>
        <v>99.9</v>
      </c>
      <c r="D6" s="64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4" t="s">
        <v>139</v>
      </c>
      <c r="M6" s="94" t="s">
        <v>140</v>
      </c>
      <c r="N6" s="93"/>
      <c r="O6" s="93"/>
      <c r="P6" s="93"/>
      <c r="Q6" s="319"/>
    </row>
    <row r="7" s="50" customFormat="1" ht="29.1" customHeight="1" spans="1:17">
      <c r="A7" s="66" t="s">
        <v>141</v>
      </c>
      <c r="B7" s="65">
        <f>C7-4</f>
        <v>76</v>
      </c>
      <c r="C7" s="65">
        <f>D7-4</f>
        <v>80</v>
      </c>
      <c r="D7" s="67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142</v>
      </c>
      <c r="M7" s="94" t="s">
        <v>143</v>
      </c>
      <c r="N7" s="94"/>
      <c r="O7" s="94"/>
      <c r="P7" s="94"/>
      <c r="Q7" s="320"/>
    </row>
    <row r="8" s="50" customFormat="1" ht="29.1" customHeight="1" spans="1:17">
      <c r="A8" s="65" t="s">
        <v>144</v>
      </c>
      <c r="B8" s="68">
        <f>C8-3.6</f>
        <v>99.8</v>
      </c>
      <c r="C8" s="68">
        <f>D8-3.6</f>
        <v>103.4</v>
      </c>
      <c r="D8" s="71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4" t="s">
        <v>145</v>
      </c>
      <c r="M8" s="94" t="s">
        <v>146</v>
      </c>
      <c r="N8" s="94"/>
      <c r="O8" s="94"/>
      <c r="P8" s="94"/>
      <c r="Q8" s="321"/>
    </row>
    <row r="9" s="50" customFormat="1" ht="29.1" customHeight="1" spans="1:17">
      <c r="A9" s="65" t="s">
        <v>147</v>
      </c>
      <c r="B9" s="65">
        <f>C9-1.15</f>
        <v>29.2</v>
      </c>
      <c r="C9" s="65">
        <f>D9-1.15</f>
        <v>30.35</v>
      </c>
      <c r="D9" s="71">
        <v>31.5</v>
      </c>
      <c r="E9" s="65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4" t="s">
        <v>140</v>
      </c>
      <c r="M9" s="94" t="s">
        <v>148</v>
      </c>
      <c r="N9" s="93"/>
      <c r="O9" s="93"/>
      <c r="P9" s="93"/>
      <c r="Q9" s="322"/>
    </row>
    <row r="10" s="50" customFormat="1" ht="29.1" customHeight="1" spans="1:17">
      <c r="A10" s="65" t="s">
        <v>149</v>
      </c>
      <c r="B10" s="65">
        <f>C10-0.7</f>
        <v>21.6</v>
      </c>
      <c r="C10" s="65">
        <f>D10-0.7</f>
        <v>22.3</v>
      </c>
      <c r="D10" s="71">
        <v>23</v>
      </c>
      <c r="E10" s="65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148</v>
      </c>
      <c r="M10" s="94" t="s">
        <v>150</v>
      </c>
      <c r="N10" s="94"/>
      <c r="O10" s="94"/>
      <c r="P10" s="94"/>
      <c r="Q10" s="321"/>
    </row>
    <row r="11" s="50" customFormat="1" ht="29.1" customHeight="1" spans="1:17">
      <c r="A11" s="65" t="s">
        <v>151</v>
      </c>
      <c r="B11" s="65">
        <f>C11-0.5</f>
        <v>19</v>
      </c>
      <c r="C11" s="65">
        <f>D11-0.5</f>
        <v>19.5</v>
      </c>
      <c r="D11" s="71">
        <v>20</v>
      </c>
      <c r="E11" s="65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140</v>
      </c>
      <c r="M11" s="94" t="s">
        <v>148</v>
      </c>
      <c r="N11" s="94"/>
      <c r="O11" s="94"/>
      <c r="P11" s="94"/>
      <c r="Q11" s="321"/>
    </row>
    <row r="12" s="50" customFormat="1" ht="29.1" customHeight="1" spans="1:17">
      <c r="A12" s="65" t="s">
        <v>152</v>
      </c>
      <c r="B12" s="68">
        <f>C12-0.7</f>
        <v>27.7</v>
      </c>
      <c r="C12" s="68">
        <f>D12-0.6</f>
        <v>28.4</v>
      </c>
      <c r="D12" s="71">
        <v>29</v>
      </c>
      <c r="E12" s="65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153</v>
      </c>
      <c r="M12" s="94" t="s">
        <v>148</v>
      </c>
      <c r="N12" s="94"/>
      <c r="O12" s="94"/>
      <c r="P12" s="94"/>
      <c r="Q12" s="321"/>
    </row>
    <row r="13" s="50" customFormat="1" ht="29.1" customHeight="1" spans="1:17">
      <c r="A13" s="65" t="s">
        <v>154</v>
      </c>
      <c r="B13" s="68">
        <f>C13-0.9</f>
        <v>41.2</v>
      </c>
      <c r="C13" s="68">
        <f>D13-0.9</f>
        <v>42.1</v>
      </c>
      <c r="D13" s="67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155</v>
      </c>
      <c r="M13" s="94" t="s">
        <v>156</v>
      </c>
      <c r="N13" s="94"/>
      <c r="O13" s="94"/>
      <c r="P13" s="94"/>
      <c r="Q13" s="321"/>
    </row>
    <row r="14" s="50" customFormat="1" ht="29.1" customHeight="1" spans="1:17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321"/>
    </row>
    <row r="15" s="50" customFormat="1" ht="29.1" customHeight="1" spans="1:17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196"/>
      <c r="M15" s="197"/>
      <c r="N15" s="198"/>
      <c r="O15" s="197"/>
      <c r="P15" s="197"/>
      <c r="Q15" s="323"/>
    </row>
    <row r="16" s="50" customFormat="1" ht="15.7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Q1"/>
    <mergeCell ref="B2:C2"/>
    <mergeCell ref="E2:G2"/>
    <mergeCell ref="M2:Q2"/>
    <mergeCell ref="B3:G3"/>
    <mergeCell ref="L3:Q3"/>
    <mergeCell ref="A3:A5"/>
    <mergeCell ref="K2:K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18" sqref="A18:K18"/>
    </sheetView>
  </sheetViews>
  <sheetFormatPr defaultColWidth="10" defaultRowHeight="16.5" customHeight="1"/>
  <cols>
    <col min="1" max="16384" width="10" style="204"/>
  </cols>
  <sheetData>
    <row r="1" s="204" customFormat="1" ht="22.5" customHeight="1" spans="1:11">
      <c r="A1" s="205" t="s">
        <v>161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="204" customFormat="1" ht="17.25" customHeight="1" spans="1:11">
      <c r="A2" s="206" t="s">
        <v>18</v>
      </c>
      <c r="B2" s="207" t="s">
        <v>19</v>
      </c>
      <c r="C2" s="207"/>
      <c r="D2" s="208" t="s">
        <v>20</v>
      </c>
      <c r="E2" s="208"/>
      <c r="F2" s="207" t="s">
        <v>21</v>
      </c>
      <c r="G2" s="207"/>
      <c r="H2" s="209" t="s">
        <v>22</v>
      </c>
      <c r="I2" s="288" t="s">
        <v>21</v>
      </c>
      <c r="J2" s="288"/>
      <c r="K2" s="289"/>
    </row>
    <row r="3" s="204" customFormat="1" customHeight="1" spans="1:11">
      <c r="A3" s="210" t="s">
        <v>23</v>
      </c>
      <c r="B3" s="211"/>
      <c r="C3" s="212"/>
      <c r="D3" s="213" t="s">
        <v>24</v>
      </c>
      <c r="E3" s="214"/>
      <c r="F3" s="214"/>
      <c r="G3" s="215"/>
      <c r="H3" s="213" t="s">
        <v>25</v>
      </c>
      <c r="I3" s="214"/>
      <c r="J3" s="214"/>
      <c r="K3" s="215"/>
    </row>
    <row r="4" s="204" customFormat="1" customHeight="1" spans="1:11">
      <c r="A4" s="216" t="s">
        <v>26</v>
      </c>
      <c r="B4" s="217" t="s">
        <v>27</v>
      </c>
      <c r="C4" s="218"/>
      <c r="D4" s="216" t="s">
        <v>28</v>
      </c>
      <c r="E4" s="219"/>
      <c r="F4" s="220" t="s">
        <v>29</v>
      </c>
      <c r="G4" s="221"/>
      <c r="H4" s="216" t="s">
        <v>162</v>
      </c>
      <c r="I4" s="219"/>
      <c r="J4" s="217" t="s">
        <v>31</v>
      </c>
      <c r="K4" s="218" t="s">
        <v>32</v>
      </c>
    </row>
    <row r="5" s="204" customFormat="1" customHeight="1" spans="1:11">
      <c r="A5" s="222" t="s">
        <v>33</v>
      </c>
      <c r="B5" s="217" t="s">
        <v>34</v>
      </c>
      <c r="C5" s="218"/>
      <c r="D5" s="216" t="s">
        <v>163</v>
      </c>
      <c r="E5" s="219"/>
      <c r="F5" s="223">
        <v>10000</v>
      </c>
      <c r="G5" s="224"/>
      <c r="H5" s="216" t="s">
        <v>164</v>
      </c>
      <c r="I5" s="219"/>
      <c r="J5" s="217" t="s">
        <v>31</v>
      </c>
      <c r="K5" s="218" t="s">
        <v>32</v>
      </c>
    </row>
    <row r="6" s="204" customFormat="1" customHeight="1" spans="1:11">
      <c r="A6" s="216" t="s">
        <v>38</v>
      </c>
      <c r="B6" s="225">
        <v>4</v>
      </c>
      <c r="C6" s="226">
        <v>9</v>
      </c>
      <c r="D6" s="216" t="s">
        <v>165</v>
      </c>
      <c r="E6" s="219"/>
      <c r="F6" s="223">
        <v>4000</v>
      </c>
      <c r="G6" s="224"/>
      <c r="H6" s="227" t="s">
        <v>166</v>
      </c>
      <c r="I6" s="265"/>
      <c r="J6" s="265"/>
      <c r="K6" s="290"/>
    </row>
    <row r="7" s="204" customFormat="1" customHeight="1" spans="1:11">
      <c r="A7" s="216" t="s">
        <v>42</v>
      </c>
      <c r="B7" s="228">
        <v>12690</v>
      </c>
      <c r="C7" s="229"/>
      <c r="D7" s="216" t="s">
        <v>167</v>
      </c>
      <c r="E7" s="219"/>
      <c r="F7" s="223">
        <v>500</v>
      </c>
      <c r="G7" s="224"/>
      <c r="H7" s="230"/>
      <c r="I7" s="217"/>
      <c r="J7" s="217"/>
      <c r="K7" s="218"/>
    </row>
    <row r="8" s="204" customFormat="1" customHeight="1" spans="1:11">
      <c r="A8" s="231"/>
      <c r="B8" s="232"/>
      <c r="C8" s="233"/>
      <c r="D8" s="231" t="s">
        <v>46</v>
      </c>
      <c r="E8" s="234"/>
      <c r="F8" s="235" t="s">
        <v>47</v>
      </c>
      <c r="G8" s="236"/>
      <c r="H8" s="237"/>
      <c r="I8" s="259"/>
      <c r="J8" s="259"/>
      <c r="K8" s="291"/>
    </row>
    <row r="9" s="204" customFormat="1" customHeight="1" spans="1:11">
      <c r="A9" s="238" t="s">
        <v>168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="204" customFormat="1" customHeight="1" spans="1:11">
      <c r="A10" s="239" t="s">
        <v>51</v>
      </c>
      <c r="B10" s="240" t="s">
        <v>52</v>
      </c>
      <c r="C10" s="241" t="s">
        <v>53</v>
      </c>
      <c r="D10" s="242"/>
      <c r="E10" s="243" t="s">
        <v>56</v>
      </c>
      <c r="F10" s="240" t="s">
        <v>52</v>
      </c>
      <c r="G10" s="241" t="s">
        <v>53</v>
      </c>
      <c r="H10" s="240"/>
      <c r="I10" s="243" t="s">
        <v>54</v>
      </c>
      <c r="J10" s="240" t="s">
        <v>52</v>
      </c>
      <c r="K10" s="292" t="s">
        <v>53</v>
      </c>
    </row>
    <row r="11" s="204" customFormat="1" customHeight="1" spans="1:11">
      <c r="A11" s="222" t="s">
        <v>57</v>
      </c>
      <c r="B11" s="244" t="s">
        <v>52</v>
      </c>
      <c r="C11" s="217" t="s">
        <v>53</v>
      </c>
      <c r="D11" s="245"/>
      <c r="E11" s="246" t="s">
        <v>59</v>
      </c>
      <c r="F11" s="244" t="s">
        <v>52</v>
      </c>
      <c r="G11" s="217" t="s">
        <v>53</v>
      </c>
      <c r="H11" s="244"/>
      <c r="I11" s="246" t="s">
        <v>64</v>
      </c>
      <c r="J11" s="244" t="s">
        <v>52</v>
      </c>
      <c r="K11" s="218" t="s">
        <v>53</v>
      </c>
    </row>
    <row r="12" s="204" customFormat="1" customHeight="1" spans="1:11">
      <c r="A12" s="231" t="s">
        <v>97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93"/>
    </row>
    <row r="13" s="204" customFormat="1" customHeight="1" spans="1:11">
      <c r="A13" s="247" t="s">
        <v>169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s="204" customFormat="1" customHeight="1" spans="1:11">
      <c r="A14" s="248" t="s">
        <v>170</v>
      </c>
      <c r="B14" s="249"/>
      <c r="C14" s="249"/>
      <c r="D14" s="249"/>
      <c r="E14" s="249"/>
      <c r="F14" s="249"/>
      <c r="G14" s="249"/>
      <c r="H14" s="250"/>
      <c r="I14" s="294"/>
      <c r="J14" s="294"/>
      <c r="K14" s="295"/>
    </row>
    <row r="15" s="204" customFormat="1" customHeight="1" spans="1:11">
      <c r="A15" s="251" t="s">
        <v>171</v>
      </c>
      <c r="B15" s="252"/>
      <c r="C15" s="252"/>
      <c r="D15" s="253"/>
      <c r="E15" s="254"/>
      <c r="F15" s="252"/>
      <c r="G15" s="252"/>
      <c r="H15" s="253"/>
      <c r="I15" s="296"/>
      <c r="J15" s="297"/>
      <c r="K15" s="298"/>
    </row>
    <row r="16" s="204" customFormat="1" customHeight="1" spans="1:11">
      <c r="A16" s="255" t="s">
        <v>172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99"/>
    </row>
    <row r="17" s="204" customFormat="1" customHeight="1" spans="1:11">
      <c r="A17" s="257" t="s">
        <v>173</v>
      </c>
      <c r="B17" s="258"/>
      <c r="C17" s="258"/>
      <c r="D17" s="258"/>
      <c r="E17" s="258"/>
      <c r="F17" s="258"/>
      <c r="G17" s="258"/>
      <c r="H17" s="258"/>
      <c r="I17" s="294"/>
      <c r="J17" s="294"/>
      <c r="K17" s="295"/>
    </row>
    <row r="18" s="204" customFormat="1" customHeight="1" spans="1:11">
      <c r="A18" s="247" t="s">
        <v>174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</row>
    <row r="19" s="204" customFormat="1" customHeight="1" spans="1:11">
      <c r="A19" s="257"/>
      <c r="B19" s="258"/>
      <c r="C19" s="258"/>
      <c r="D19" s="258"/>
      <c r="E19" s="258"/>
      <c r="F19" s="258"/>
      <c r="G19" s="258"/>
      <c r="H19" s="258"/>
      <c r="I19" s="294"/>
      <c r="J19" s="294"/>
      <c r="K19" s="295"/>
    </row>
    <row r="20" s="204" customFormat="1" customHeight="1" spans="1:11">
      <c r="A20" s="251"/>
      <c r="B20" s="252"/>
      <c r="C20" s="252"/>
      <c r="D20" s="253"/>
      <c r="E20" s="254"/>
      <c r="F20" s="252"/>
      <c r="G20" s="252"/>
      <c r="H20" s="253"/>
      <c r="I20" s="296"/>
      <c r="J20" s="297"/>
      <c r="K20" s="298"/>
    </row>
    <row r="21" s="204" customFormat="1" customHeight="1" spans="1:11">
      <c r="A21" s="237"/>
      <c r="B21" s="259"/>
      <c r="C21" s="259"/>
      <c r="D21" s="259"/>
      <c r="E21" s="259"/>
      <c r="F21" s="259"/>
      <c r="G21" s="259"/>
      <c r="H21" s="259"/>
      <c r="I21" s="259"/>
      <c r="J21" s="259"/>
      <c r="K21" s="291"/>
    </row>
    <row r="22" s="204" customFormat="1" customHeight="1" spans="1:11">
      <c r="A22" s="260" t="s">
        <v>94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</row>
    <row r="23" s="204" customFormat="1" customHeight="1" spans="1:11">
      <c r="A23" s="105" t="s">
        <v>95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82"/>
    </row>
    <row r="24" s="204" customFormat="1" customHeight="1" spans="1:11">
      <c r="A24" s="117" t="s">
        <v>96</v>
      </c>
      <c r="B24" s="119"/>
      <c r="C24" s="217" t="s">
        <v>31</v>
      </c>
      <c r="D24" s="217" t="s">
        <v>32</v>
      </c>
      <c r="E24" s="116"/>
      <c r="F24" s="116"/>
      <c r="G24" s="116"/>
      <c r="H24" s="116"/>
      <c r="I24" s="116"/>
      <c r="J24" s="116"/>
      <c r="K24" s="175"/>
    </row>
    <row r="25" s="204" customFormat="1" customHeight="1" spans="1:11">
      <c r="A25" s="261" t="s">
        <v>175</v>
      </c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s="204" customFormat="1" customHeight="1" spans="1:11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301"/>
    </row>
    <row r="27" s="204" customFormat="1" customHeight="1" spans="1:11">
      <c r="A27" s="238" t="s">
        <v>103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</row>
    <row r="28" s="204" customFormat="1" customHeight="1" spans="1:11">
      <c r="A28" s="210" t="s">
        <v>104</v>
      </c>
      <c r="B28" s="241" t="s">
        <v>62</v>
      </c>
      <c r="C28" s="241" t="s">
        <v>63</v>
      </c>
      <c r="D28" s="241" t="s">
        <v>55</v>
      </c>
      <c r="E28" s="211" t="s">
        <v>105</v>
      </c>
      <c r="F28" s="241" t="s">
        <v>62</v>
      </c>
      <c r="G28" s="241" t="s">
        <v>63</v>
      </c>
      <c r="H28" s="241" t="s">
        <v>55</v>
      </c>
      <c r="I28" s="211" t="s">
        <v>106</v>
      </c>
      <c r="J28" s="241" t="s">
        <v>62</v>
      </c>
      <c r="K28" s="292" t="s">
        <v>63</v>
      </c>
    </row>
    <row r="29" s="204" customFormat="1" customHeight="1" spans="1:11">
      <c r="A29" s="227" t="s">
        <v>54</v>
      </c>
      <c r="B29" s="217" t="s">
        <v>62</v>
      </c>
      <c r="C29" s="217" t="s">
        <v>63</v>
      </c>
      <c r="D29" s="217" t="s">
        <v>55</v>
      </c>
      <c r="E29" s="265" t="s">
        <v>61</v>
      </c>
      <c r="F29" s="217" t="s">
        <v>62</v>
      </c>
      <c r="G29" s="217" t="s">
        <v>63</v>
      </c>
      <c r="H29" s="217" t="s">
        <v>55</v>
      </c>
      <c r="I29" s="265" t="s">
        <v>72</v>
      </c>
      <c r="J29" s="217" t="s">
        <v>62</v>
      </c>
      <c r="K29" s="218" t="s">
        <v>63</v>
      </c>
    </row>
    <row r="30" s="204" customFormat="1" customHeight="1" spans="1:11">
      <c r="A30" s="216" t="s">
        <v>65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s="204" customFormat="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303"/>
    </row>
    <row r="32" s="204" customFormat="1" customHeight="1" spans="1:11">
      <c r="A32" s="269" t="s">
        <v>176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</row>
    <row r="33" s="204" customFormat="1" ht="17.25" customHeight="1" spans="1:11">
      <c r="A33" s="270" t="s">
        <v>177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s="204" customFormat="1" ht="17.25" customHeight="1" spans="1:11">
      <c r="A34" s="272" t="s">
        <v>178</v>
      </c>
      <c r="B34" s="273"/>
      <c r="C34" s="273"/>
      <c r="D34" s="273"/>
      <c r="E34" s="273"/>
      <c r="F34" s="273"/>
      <c r="G34" s="273"/>
      <c r="H34" s="273"/>
      <c r="I34" s="273"/>
      <c r="J34" s="273"/>
      <c r="K34" s="305"/>
    </row>
    <row r="35" s="204" customFormat="1" ht="17.25" customHeight="1" spans="1:11">
      <c r="A35" s="272" t="s">
        <v>179</v>
      </c>
      <c r="B35" s="273"/>
      <c r="C35" s="273"/>
      <c r="D35" s="273"/>
      <c r="E35" s="273"/>
      <c r="F35" s="273"/>
      <c r="G35" s="273"/>
      <c r="H35" s="273"/>
      <c r="I35" s="273"/>
      <c r="J35" s="273"/>
      <c r="K35" s="305"/>
    </row>
    <row r="36" s="204" customFormat="1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5"/>
    </row>
    <row r="37" s="204" customFormat="1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05"/>
    </row>
    <row r="38" s="204" customFormat="1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05"/>
    </row>
    <row r="39" s="204" customFormat="1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5"/>
    </row>
    <row r="40" s="204" customFormat="1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5"/>
    </row>
    <row r="41" s="204" customFormat="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5"/>
    </row>
    <row r="42" s="204" customFormat="1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5"/>
    </row>
    <row r="43" s="204" customFormat="1" ht="17.25" customHeight="1" spans="1:11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305"/>
    </row>
    <row r="44" s="204" customFormat="1" ht="17.25" customHeight="1" spans="1:11">
      <c r="A44" s="267" t="s">
        <v>102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03"/>
    </row>
    <row r="45" s="204" customFormat="1" customHeight="1" spans="1:11">
      <c r="A45" s="269" t="s">
        <v>180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</row>
    <row r="46" s="204" customFormat="1" ht="18" customHeight="1" spans="1:11">
      <c r="A46" s="274" t="s">
        <v>97</v>
      </c>
      <c r="B46" s="275"/>
      <c r="C46" s="275"/>
      <c r="D46" s="275"/>
      <c r="E46" s="275"/>
      <c r="F46" s="275"/>
      <c r="G46" s="275"/>
      <c r="H46" s="275"/>
      <c r="I46" s="275"/>
      <c r="J46" s="275"/>
      <c r="K46" s="306"/>
    </row>
    <row r="47" s="204" customFormat="1" ht="18" customHeight="1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306"/>
    </row>
    <row r="48" s="204" customFormat="1" ht="18" customHeight="1" spans="1:11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301"/>
    </row>
    <row r="49" s="204" customFormat="1" ht="21" customHeight="1" spans="1:11">
      <c r="A49" s="276" t="s">
        <v>108</v>
      </c>
      <c r="B49" s="277" t="s">
        <v>109</v>
      </c>
      <c r="C49" s="277"/>
      <c r="D49" s="278" t="s">
        <v>110</v>
      </c>
      <c r="E49" s="279" t="s">
        <v>111</v>
      </c>
      <c r="F49" s="278" t="s">
        <v>112</v>
      </c>
      <c r="G49" s="280" t="s">
        <v>181</v>
      </c>
      <c r="H49" s="281" t="s">
        <v>114</v>
      </c>
      <c r="I49" s="281"/>
      <c r="J49" s="277" t="s">
        <v>115</v>
      </c>
      <c r="K49" s="307"/>
    </row>
    <row r="50" s="204" customFormat="1" customHeight="1" spans="1:11">
      <c r="A50" s="282" t="s">
        <v>116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s="204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s="204" customFormat="1" customHeight="1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10"/>
    </row>
    <row r="53" s="204" customFormat="1" ht="21" customHeight="1" spans="1:11">
      <c r="A53" s="276" t="s">
        <v>108</v>
      </c>
      <c r="B53" s="277" t="s">
        <v>109</v>
      </c>
      <c r="C53" s="277"/>
      <c r="D53" s="278" t="s">
        <v>110</v>
      </c>
      <c r="E53" s="278"/>
      <c r="F53" s="278" t="s">
        <v>112</v>
      </c>
      <c r="G53" s="278"/>
      <c r="H53" s="281" t="s">
        <v>114</v>
      </c>
      <c r="I53" s="281"/>
      <c r="J53" s="311"/>
      <c r="K53" s="31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L21" sqref="L21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7" width="14.375" style="50" customWidth="1"/>
    <col min="18" max="18" width="12" style="50" customWidth="1"/>
    <col min="19" max="19" width="13" style="50" customWidth="1"/>
    <col min="20" max="20" width="11.5" style="50" customWidth="1"/>
    <col min="21" max="16384" width="9" style="50"/>
  </cols>
  <sheetData>
    <row r="1" s="50" customFormat="1" ht="30" customHeight="1" spans="1:20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="50" customFormat="1" ht="29.1" customHeight="1" spans="1:20">
      <c r="A2" s="53" t="s">
        <v>26</v>
      </c>
      <c r="B2" s="54" t="s">
        <v>118</v>
      </c>
      <c r="C2" s="54"/>
      <c r="D2" s="55" t="s">
        <v>33</v>
      </c>
      <c r="E2" s="54" t="s">
        <v>119</v>
      </c>
      <c r="F2" s="54"/>
      <c r="G2" s="54"/>
      <c r="H2" s="54"/>
      <c r="I2" s="54"/>
      <c r="J2" s="54"/>
      <c r="K2" s="86"/>
      <c r="L2" s="87" t="s">
        <v>22</v>
      </c>
      <c r="M2" s="88" t="s">
        <v>21</v>
      </c>
      <c r="N2" s="89"/>
      <c r="O2" s="89"/>
      <c r="P2" s="89"/>
      <c r="Q2" s="89"/>
      <c r="R2" s="89"/>
      <c r="S2" s="89"/>
      <c r="T2" s="98"/>
    </row>
    <row r="3" s="50" customFormat="1" ht="29.1" customHeight="1" spans="1:20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192" t="s">
        <v>122</v>
      </c>
      <c r="M3" s="193"/>
      <c r="N3" s="193"/>
      <c r="O3" s="193"/>
      <c r="P3" s="193"/>
      <c r="Q3" s="193"/>
      <c r="R3" s="193"/>
      <c r="S3" s="193"/>
      <c r="T3" s="199"/>
    </row>
    <row r="4" s="50" customFormat="1" ht="29.1" customHeight="1" spans="1:20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60" t="s">
        <v>77</v>
      </c>
      <c r="M4" s="60" t="s">
        <v>78</v>
      </c>
      <c r="N4" s="61" t="s">
        <v>79</v>
      </c>
      <c r="O4" s="60" t="s">
        <v>80</v>
      </c>
      <c r="P4" s="60" t="s">
        <v>81</v>
      </c>
      <c r="Q4" s="200" t="s">
        <v>82</v>
      </c>
      <c r="R4" s="62" t="s">
        <v>123</v>
      </c>
      <c r="S4" s="62" t="s">
        <v>124</v>
      </c>
      <c r="T4" s="62" t="s">
        <v>125</v>
      </c>
    </row>
    <row r="5" s="50" customFormat="1" ht="29.1" customHeight="1" spans="1:20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87</v>
      </c>
      <c r="M5" s="92" t="s">
        <v>89</v>
      </c>
      <c r="N5" s="92" t="s">
        <v>91</v>
      </c>
      <c r="O5" s="92" t="s">
        <v>90</v>
      </c>
      <c r="P5" s="92" t="s">
        <v>87</v>
      </c>
      <c r="Q5" s="201" t="s">
        <v>90</v>
      </c>
      <c r="R5" s="99" t="s">
        <v>87</v>
      </c>
      <c r="S5" s="99" t="s">
        <v>87</v>
      </c>
      <c r="T5" s="99" t="s">
        <v>87</v>
      </c>
    </row>
    <row r="6" s="50" customFormat="1" ht="29.1" customHeight="1" spans="1:20">
      <c r="A6" s="65" t="s">
        <v>138</v>
      </c>
      <c r="B6" s="63">
        <f>C6-2.1</f>
        <v>97.8</v>
      </c>
      <c r="C6" s="62">
        <f>D6-2.1</f>
        <v>99.9</v>
      </c>
      <c r="D6" s="61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3" t="s">
        <v>182</v>
      </c>
      <c r="M6" s="93" t="s">
        <v>183</v>
      </c>
      <c r="N6" s="194" t="s">
        <v>184</v>
      </c>
      <c r="O6" s="93" t="s">
        <v>185</v>
      </c>
      <c r="P6" s="93" t="s">
        <v>146</v>
      </c>
      <c r="Q6" s="194" t="s">
        <v>186</v>
      </c>
      <c r="R6" s="194" t="s">
        <v>184</v>
      </c>
      <c r="S6" s="93" t="s">
        <v>185</v>
      </c>
      <c r="T6" s="93" t="s">
        <v>146</v>
      </c>
    </row>
    <row r="7" s="50" customFormat="1" ht="29.1" customHeight="1" spans="1:20">
      <c r="A7" s="66" t="s">
        <v>141</v>
      </c>
      <c r="B7" s="65">
        <f>C7-4</f>
        <v>76</v>
      </c>
      <c r="C7" s="70">
        <f>D7-4</f>
        <v>80</v>
      </c>
      <c r="D7" s="71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187</v>
      </c>
      <c r="M7" s="94" t="s">
        <v>188</v>
      </c>
      <c r="N7" s="195" t="s">
        <v>153</v>
      </c>
      <c r="O7" s="94" t="s">
        <v>189</v>
      </c>
      <c r="P7" s="94" t="s">
        <v>190</v>
      </c>
      <c r="Q7" s="195" t="s">
        <v>153</v>
      </c>
      <c r="R7" s="195" t="s">
        <v>153</v>
      </c>
      <c r="S7" s="94" t="s">
        <v>189</v>
      </c>
      <c r="T7" s="94" t="s">
        <v>190</v>
      </c>
    </row>
    <row r="8" s="50" customFormat="1" ht="29.1" customHeight="1" spans="1:20">
      <c r="A8" s="65" t="s">
        <v>144</v>
      </c>
      <c r="B8" s="68">
        <f>C8-3.6</f>
        <v>99.8</v>
      </c>
      <c r="C8" s="69">
        <f>D8-3.6</f>
        <v>103.4</v>
      </c>
      <c r="D8" s="71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4" t="s">
        <v>191</v>
      </c>
      <c r="M8" s="94" t="s">
        <v>192</v>
      </c>
      <c r="N8" s="195" t="s">
        <v>153</v>
      </c>
      <c r="O8" s="94" t="s">
        <v>182</v>
      </c>
      <c r="P8" s="94" t="s">
        <v>191</v>
      </c>
      <c r="Q8" s="195" t="s">
        <v>193</v>
      </c>
      <c r="R8" s="195" t="s">
        <v>153</v>
      </c>
      <c r="S8" s="94" t="s">
        <v>182</v>
      </c>
      <c r="T8" s="94" t="s">
        <v>191</v>
      </c>
    </row>
    <row r="9" s="50" customFormat="1" ht="29.1" customHeight="1" spans="1:20">
      <c r="A9" s="65" t="s">
        <v>147</v>
      </c>
      <c r="B9" s="65">
        <f>C9-1.15</f>
        <v>29.2</v>
      </c>
      <c r="C9" s="70">
        <f>D9-1.15</f>
        <v>30.35</v>
      </c>
      <c r="D9" s="71">
        <v>31.5</v>
      </c>
      <c r="E9" s="65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3" t="s">
        <v>194</v>
      </c>
      <c r="M9" s="93" t="s">
        <v>195</v>
      </c>
      <c r="N9" s="194" t="s">
        <v>196</v>
      </c>
      <c r="O9" s="93" t="s">
        <v>197</v>
      </c>
      <c r="P9" s="93" t="s">
        <v>198</v>
      </c>
      <c r="Q9" s="194" t="s">
        <v>197</v>
      </c>
      <c r="R9" s="194" t="s">
        <v>196</v>
      </c>
      <c r="S9" s="93" t="s">
        <v>197</v>
      </c>
      <c r="T9" s="93" t="s">
        <v>198</v>
      </c>
    </row>
    <row r="10" s="50" customFormat="1" ht="29.1" customHeight="1" spans="1:20">
      <c r="A10" s="65" t="s">
        <v>149</v>
      </c>
      <c r="B10" s="65">
        <f>C10-0.7</f>
        <v>21.6</v>
      </c>
      <c r="C10" s="70">
        <f>D10-0.7</f>
        <v>22.3</v>
      </c>
      <c r="D10" s="71">
        <v>23</v>
      </c>
      <c r="E10" s="65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199</v>
      </c>
      <c r="M10" s="94" t="s">
        <v>146</v>
      </c>
      <c r="N10" s="195" t="s">
        <v>182</v>
      </c>
      <c r="O10" s="94" t="s">
        <v>200</v>
      </c>
      <c r="P10" s="94" t="s">
        <v>201</v>
      </c>
      <c r="Q10" s="195" t="s">
        <v>202</v>
      </c>
      <c r="R10" s="195" t="s">
        <v>182</v>
      </c>
      <c r="S10" s="94" t="s">
        <v>200</v>
      </c>
      <c r="T10" s="94" t="s">
        <v>201</v>
      </c>
    </row>
    <row r="11" s="50" customFormat="1" ht="29.1" customHeight="1" spans="1:20">
      <c r="A11" s="65" t="s">
        <v>151</v>
      </c>
      <c r="B11" s="65">
        <f>C11-0.5</f>
        <v>19</v>
      </c>
      <c r="C11" s="70">
        <f>D11-0.5</f>
        <v>19.5</v>
      </c>
      <c r="D11" s="71">
        <v>20</v>
      </c>
      <c r="E11" s="65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203</v>
      </c>
      <c r="M11" s="94" t="s">
        <v>189</v>
      </c>
      <c r="N11" s="195" t="s">
        <v>156</v>
      </c>
      <c r="O11" s="94" t="s">
        <v>153</v>
      </c>
      <c r="P11" s="94" t="s">
        <v>204</v>
      </c>
      <c r="Q11" s="195" t="s">
        <v>155</v>
      </c>
      <c r="R11" s="195" t="s">
        <v>156</v>
      </c>
      <c r="S11" s="94" t="s">
        <v>153</v>
      </c>
      <c r="T11" s="94" t="s">
        <v>204</v>
      </c>
    </row>
    <row r="12" s="50" customFormat="1" ht="29.1" customHeight="1" spans="1:20">
      <c r="A12" s="65" t="s">
        <v>152</v>
      </c>
      <c r="B12" s="68">
        <f>C12-0.7</f>
        <v>27.7</v>
      </c>
      <c r="C12" s="69">
        <f>D12-0.6</f>
        <v>28.4</v>
      </c>
      <c r="D12" s="71">
        <v>29</v>
      </c>
      <c r="E12" s="65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205</v>
      </c>
      <c r="M12" s="94" t="s">
        <v>206</v>
      </c>
      <c r="N12" s="195" t="s">
        <v>207</v>
      </c>
      <c r="O12" s="94" t="s">
        <v>208</v>
      </c>
      <c r="P12" s="94" t="s">
        <v>140</v>
      </c>
      <c r="Q12" s="195" t="s">
        <v>208</v>
      </c>
      <c r="R12" s="195" t="s">
        <v>207</v>
      </c>
      <c r="S12" s="94" t="s">
        <v>208</v>
      </c>
      <c r="T12" s="94" t="s">
        <v>140</v>
      </c>
    </row>
    <row r="13" s="50" customFormat="1" ht="29.1" customHeight="1" spans="1:20">
      <c r="A13" s="65" t="s">
        <v>154</v>
      </c>
      <c r="B13" s="68">
        <f>C13-0.9</f>
        <v>41.2</v>
      </c>
      <c r="C13" s="69">
        <f>D13-0.9</f>
        <v>42.1</v>
      </c>
      <c r="D13" s="71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199</v>
      </c>
      <c r="M13" s="94" t="s">
        <v>202</v>
      </c>
      <c r="N13" s="195" t="s">
        <v>206</v>
      </c>
      <c r="O13" s="94" t="s">
        <v>209</v>
      </c>
      <c r="P13" s="94" t="s">
        <v>150</v>
      </c>
      <c r="Q13" s="195" t="s">
        <v>182</v>
      </c>
      <c r="R13" s="195" t="s">
        <v>206</v>
      </c>
      <c r="S13" s="94" t="s">
        <v>209</v>
      </c>
      <c r="T13" s="94" t="s">
        <v>150</v>
      </c>
    </row>
    <row r="14" s="50" customFormat="1" ht="29.1" customHeight="1" spans="1:20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202"/>
      <c r="R14" s="99"/>
      <c r="S14" s="99"/>
      <c r="T14" s="99"/>
    </row>
    <row r="15" s="50" customFormat="1" ht="29.1" customHeight="1" spans="1:20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196"/>
      <c r="M15" s="197"/>
      <c r="N15" s="198"/>
      <c r="O15" s="197"/>
      <c r="P15" s="197"/>
      <c r="Q15" s="203"/>
      <c r="R15" s="99"/>
      <c r="S15" s="99"/>
      <c r="T15" s="99"/>
    </row>
    <row r="16" s="50" customFormat="1" ht="15.7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T1"/>
    <mergeCell ref="B2:C2"/>
    <mergeCell ref="E2:G2"/>
    <mergeCell ref="M2:T2"/>
    <mergeCell ref="B3:G3"/>
    <mergeCell ref="L3:T3"/>
    <mergeCell ref="A3:A5"/>
    <mergeCell ref="K2:K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L7" sqref="L7"/>
    </sheetView>
  </sheetViews>
  <sheetFormatPr defaultColWidth="10.125" defaultRowHeight="1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0.275" style="101" customWidth="1"/>
    <col min="6" max="6" width="10.375" style="101" customWidth="1"/>
    <col min="7" max="7" width="13.5416666666667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="101" customFormat="1" ht="26.25" spans="1:11">
      <c r="A1" s="104" t="s">
        <v>210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1" customFormat="1" spans="1:11">
      <c r="A2" s="105" t="s">
        <v>18</v>
      </c>
      <c r="B2" s="106" t="s">
        <v>19</v>
      </c>
      <c r="C2" s="106"/>
      <c r="D2" s="107" t="s">
        <v>26</v>
      </c>
      <c r="E2" s="108" t="s">
        <v>27</v>
      </c>
      <c r="F2" s="109" t="s">
        <v>211</v>
      </c>
      <c r="G2" s="110" t="s">
        <v>212</v>
      </c>
      <c r="H2" s="110"/>
      <c r="I2" s="151" t="s">
        <v>22</v>
      </c>
      <c r="J2" s="110" t="s">
        <v>21</v>
      </c>
      <c r="K2" s="174"/>
    </row>
    <row r="3" s="101" customFormat="1" spans="1:11">
      <c r="A3" s="111" t="s">
        <v>42</v>
      </c>
      <c r="B3" s="112">
        <v>12690</v>
      </c>
      <c r="C3" s="112"/>
      <c r="D3" s="113" t="s">
        <v>213</v>
      </c>
      <c r="E3" s="114" t="s">
        <v>29</v>
      </c>
      <c r="F3" s="115"/>
      <c r="G3" s="115"/>
      <c r="H3" s="116" t="s">
        <v>214</v>
      </c>
      <c r="I3" s="116"/>
      <c r="J3" s="116"/>
      <c r="K3" s="175"/>
    </row>
    <row r="4" s="101" customFormat="1" spans="1:11">
      <c r="A4" s="117" t="s">
        <v>38</v>
      </c>
      <c r="B4" s="118">
        <v>4</v>
      </c>
      <c r="C4" s="118">
        <v>6</v>
      </c>
      <c r="D4" s="119" t="s">
        <v>215</v>
      </c>
      <c r="E4" s="115"/>
      <c r="F4" s="115"/>
      <c r="G4" s="115"/>
      <c r="H4" s="119" t="s">
        <v>216</v>
      </c>
      <c r="I4" s="119"/>
      <c r="J4" s="138" t="s">
        <v>31</v>
      </c>
      <c r="K4" s="176" t="s">
        <v>32</v>
      </c>
    </row>
    <row r="5" s="101" customFormat="1" spans="1:11">
      <c r="A5" s="117" t="s">
        <v>217</v>
      </c>
      <c r="B5" s="112">
        <v>1</v>
      </c>
      <c r="C5" s="112"/>
      <c r="D5" s="113" t="s">
        <v>218</v>
      </c>
      <c r="E5" s="113" t="s">
        <v>219</v>
      </c>
      <c r="F5" s="113" t="s">
        <v>220</v>
      </c>
      <c r="G5" s="113" t="s">
        <v>221</v>
      </c>
      <c r="H5" s="119" t="s">
        <v>222</v>
      </c>
      <c r="I5" s="119"/>
      <c r="J5" s="138" t="s">
        <v>31</v>
      </c>
      <c r="K5" s="176" t="s">
        <v>32</v>
      </c>
    </row>
    <row r="6" s="101" customFormat="1" spans="1:11">
      <c r="A6" s="120" t="s">
        <v>223</v>
      </c>
      <c r="B6" s="121">
        <v>300</v>
      </c>
      <c r="C6" s="121"/>
      <c r="D6" s="122" t="s">
        <v>224</v>
      </c>
      <c r="E6" s="123"/>
      <c r="F6" s="124"/>
      <c r="G6" s="122"/>
      <c r="H6" s="125" t="s">
        <v>225</v>
      </c>
      <c r="I6" s="125"/>
      <c r="J6" s="124" t="s">
        <v>31</v>
      </c>
      <c r="K6" s="177" t="s">
        <v>32</v>
      </c>
    </row>
    <row r="7" s="101" customFormat="1" spans="1:11">
      <c r="A7" s="126" t="s">
        <v>226</v>
      </c>
      <c r="B7" s="127" t="s">
        <v>227</v>
      </c>
      <c r="C7" s="128"/>
      <c r="D7" s="126"/>
      <c r="E7" s="129"/>
      <c r="F7" s="130"/>
      <c r="G7" s="126">
        <v>51</v>
      </c>
      <c r="H7" s="131"/>
      <c r="I7" s="131"/>
      <c r="J7" s="130"/>
      <c r="K7" s="130"/>
    </row>
    <row r="8" s="101" customFormat="1" spans="1:11">
      <c r="A8" s="126" t="s">
        <v>226</v>
      </c>
      <c r="B8" s="127" t="s">
        <v>228</v>
      </c>
      <c r="C8" s="128"/>
      <c r="D8" s="126"/>
      <c r="E8" s="129"/>
      <c r="F8" s="130">
        <v>1401</v>
      </c>
      <c r="G8" s="126"/>
      <c r="H8" s="131"/>
      <c r="I8" s="131"/>
      <c r="J8" s="130"/>
      <c r="K8" s="130"/>
    </row>
    <row r="9" s="101" customFormat="1" spans="1:11">
      <c r="A9" s="126" t="s">
        <v>226</v>
      </c>
      <c r="B9" s="132" t="s">
        <v>229</v>
      </c>
      <c r="C9" s="133"/>
      <c r="D9" s="126"/>
      <c r="E9" s="129"/>
      <c r="F9" s="130">
        <v>11241</v>
      </c>
      <c r="G9" s="126"/>
      <c r="H9" s="130"/>
      <c r="I9" s="129"/>
      <c r="J9" s="129"/>
      <c r="K9" s="129"/>
    </row>
    <row r="10" s="101" customFormat="1" spans="1:11">
      <c r="A10" s="134" t="s">
        <v>230</v>
      </c>
      <c r="B10" s="135" t="s">
        <v>231</v>
      </c>
      <c r="C10" s="135" t="s">
        <v>232</v>
      </c>
      <c r="D10" s="135" t="s">
        <v>233</v>
      </c>
      <c r="E10" s="135" t="s">
        <v>234</v>
      </c>
      <c r="F10" s="135" t="s">
        <v>235</v>
      </c>
      <c r="G10" s="136"/>
      <c r="H10" s="137"/>
      <c r="I10" s="137"/>
      <c r="J10" s="137"/>
      <c r="K10" s="178"/>
    </row>
    <row r="11" s="101" customFormat="1" spans="1:11">
      <c r="A11" s="117" t="s">
        <v>236</v>
      </c>
      <c r="B11" s="119"/>
      <c r="C11" s="138" t="s">
        <v>31</v>
      </c>
      <c r="D11" s="138" t="s">
        <v>32</v>
      </c>
      <c r="E11" s="113" t="s">
        <v>237</v>
      </c>
      <c r="F11" s="139" t="s">
        <v>238</v>
      </c>
      <c r="G11" s="140"/>
      <c r="H11" s="141"/>
      <c r="I11" s="141"/>
      <c r="J11" s="141"/>
      <c r="K11" s="179"/>
    </row>
    <row r="12" s="101" customFormat="1" spans="1:11">
      <c r="A12" s="117" t="s">
        <v>239</v>
      </c>
      <c r="B12" s="119"/>
      <c r="C12" s="138" t="s">
        <v>31</v>
      </c>
      <c r="D12" s="138" t="s">
        <v>32</v>
      </c>
      <c r="E12" s="113" t="s">
        <v>240</v>
      </c>
      <c r="F12" s="139" t="s">
        <v>241</v>
      </c>
      <c r="G12" s="140" t="s">
        <v>242</v>
      </c>
      <c r="H12" s="141"/>
      <c r="I12" s="141"/>
      <c r="J12" s="141"/>
      <c r="K12" s="179"/>
    </row>
    <row r="13" s="101" customFormat="1" spans="1:11">
      <c r="A13" s="142" t="s">
        <v>168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80"/>
    </row>
    <row r="14" s="101" customFormat="1" spans="1:11">
      <c r="A14" s="111" t="s">
        <v>56</v>
      </c>
      <c r="B14" s="138" t="s">
        <v>52</v>
      </c>
      <c r="C14" s="138" t="s">
        <v>53</v>
      </c>
      <c r="D14" s="139"/>
      <c r="E14" s="113" t="s">
        <v>54</v>
      </c>
      <c r="F14" s="138" t="s">
        <v>52</v>
      </c>
      <c r="G14" s="138" t="s">
        <v>53</v>
      </c>
      <c r="H14" s="138"/>
      <c r="I14" s="113" t="s">
        <v>243</v>
      </c>
      <c r="J14" s="138" t="s">
        <v>52</v>
      </c>
      <c r="K14" s="176" t="s">
        <v>53</v>
      </c>
    </row>
    <row r="15" s="101" customFormat="1" spans="1:11">
      <c r="A15" s="111" t="s">
        <v>59</v>
      </c>
      <c r="B15" s="138" t="s">
        <v>52</v>
      </c>
      <c r="C15" s="138" t="s">
        <v>53</v>
      </c>
      <c r="D15" s="139"/>
      <c r="E15" s="113" t="s">
        <v>64</v>
      </c>
      <c r="F15" s="138" t="s">
        <v>52</v>
      </c>
      <c r="G15" s="138" t="s">
        <v>53</v>
      </c>
      <c r="H15" s="138"/>
      <c r="I15" s="113" t="s">
        <v>244</v>
      </c>
      <c r="J15" s="138" t="s">
        <v>52</v>
      </c>
      <c r="K15" s="176" t="s">
        <v>53</v>
      </c>
    </row>
    <row r="16" s="101" customFormat="1" ht="15.75" spans="1:11">
      <c r="A16" s="144" t="s">
        <v>245</v>
      </c>
      <c r="B16" s="145" t="s">
        <v>52</v>
      </c>
      <c r="C16" s="145" t="s">
        <v>53</v>
      </c>
      <c r="D16" s="146"/>
      <c r="E16" s="147" t="s">
        <v>246</v>
      </c>
      <c r="F16" s="145" t="s">
        <v>52</v>
      </c>
      <c r="G16" s="145" t="s">
        <v>53</v>
      </c>
      <c r="H16" s="145"/>
      <c r="I16" s="147" t="s">
        <v>247</v>
      </c>
      <c r="J16" s="145" t="s">
        <v>52</v>
      </c>
      <c r="K16" s="181" t="s">
        <v>53</v>
      </c>
    </row>
    <row r="17" s="101" customFormat="1" ht="15.75" spans="1:11">
      <c r="A17" s="148"/>
      <c r="B17" s="149"/>
      <c r="C17" s="149"/>
      <c r="D17" s="150"/>
      <c r="E17" s="148"/>
      <c r="F17" s="149"/>
      <c r="G17" s="149"/>
      <c r="H17" s="149"/>
      <c r="I17" s="148"/>
      <c r="J17" s="149"/>
      <c r="K17" s="149"/>
    </row>
    <row r="18" s="102" customFormat="1" spans="1:11">
      <c r="A18" s="105" t="s">
        <v>248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82"/>
    </row>
    <row r="19" s="101" customFormat="1" spans="1:11">
      <c r="A19" s="117" t="s">
        <v>249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83"/>
    </row>
    <row r="20" s="101" customFormat="1" spans="1:11">
      <c r="A20" s="117" t="s">
        <v>250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83"/>
    </row>
    <row r="21" s="101" customFormat="1" spans="1:1">
      <c r="A21" s="101" t="s">
        <v>251</v>
      </c>
    </row>
    <row r="22" s="101" customFormat="1" spans="1:11">
      <c r="A22" s="152" t="s">
        <v>252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6"/>
    </row>
    <row r="23" s="101" customFormat="1" spans="1:11">
      <c r="A23" s="153" t="s">
        <v>253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01" customFormat="1" spans="1:11">
      <c r="A24" s="153" t="s">
        <v>254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01" customFormat="1" spans="1:11">
      <c r="A25" s="153" t="s">
        <v>255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01" customFormat="1" spans="1:11">
      <c r="A26" s="117" t="s">
        <v>96</v>
      </c>
      <c r="B26" s="119"/>
      <c r="C26" s="138" t="s">
        <v>31</v>
      </c>
      <c r="D26" s="138" t="s">
        <v>32</v>
      </c>
      <c r="E26" s="116"/>
      <c r="F26" s="116"/>
      <c r="G26" s="116"/>
      <c r="H26" s="116"/>
      <c r="I26" s="116"/>
      <c r="J26" s="116"/>
      <c r="K26" s="175"/>
    </row>
    <row r="27" s="101" customFormat="1" ht="15.75" spans="1:11">
      <c r="A27" s="155" t="s">
        <v>256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5"/>
    </row>
    <row r="28" s="101" customFormat="1" ht="15.75" spans="1:11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</row>
    <row r="29" s="101" customFormat="1" spans="1:11">
      <c r="A29" s="158" t="s">
        <v>257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6"/>
    </row>
    <row r="30" s="101" customFormat="1" spans="1:11">
      <c r="A30" s="160" t="s">
        <v>258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7"/>
    </row>
    <row r="31" s="101" customFormat="1" spans="1:11">
      <c r="A31" s="160" t="s">
        <v>259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7"/>
    </row>
    <row r="32" s="101" customFormat="1" spans="1:11">
      <c r="A32" s="160" t="s">
        <v>260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7"/>
    </row>
    <row r="33" s="101" customForma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7"/>
    </row>
    <row r="34" s="101" customForma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7"/>
    </row>
    <row r="35" s="101" customFormat="1" ht="23.1" customHeight="1" spans="1:11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87"/>
    </row>
    <row r="36" s="101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84"/>
    </row>
    <row r="37" s="101" customFormat="1" ht="23.1" customHeight="1" spans="1:11">
      <c r="A37" s="162"/>
      <c r="B37" s="154"/>
      <c r="C37" s="154"/>
      <c r="D37" s="154"/>
      <c r="E37" s="154"/>
      <c r="F37" s="154"/>
      <c r="G37" s="154"/>
      <c r="H37" s="154"/>
      <c r="I37" s="154"/>
      <c r="J37" s="154"/>
      <c r="K37" s="184"/>
    </row>
    <row r="38" s="101" customFormat="1" ht="23.1" customHeight="1" spans="1:1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88"/>
    </row>
    <row r="39" s="101" customFormat="1" ht="18.75" customHeight="1" spans="1:11">
      <c r="A39" s="165" t="s">
        <v>261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89"/>
    </row>
    <row r="40" s="103" customFormat="1" ht="18.75" customHeight="1" spans="1:11">
      <c r="A40" s="117" t="s">
        <v>262</v>
      </c>
      <c r="B40" s="119"/>
      <c r="C40" s="119"/>
      <c r="D40" s="116" t="s">
        <v>263</v>
      </c>
      <c r="E40" s="116"/>
      <c r="F40" s="167" t="s">
        <v>264</v>
      </c>
      <c r="G40" s="168"/>
      <c r="H40" s="119" t="s">
        <v>265</v>
      </c>
      <c r="I40" s="119"/>
      <c r="J40" s="119" t="s">
        <v>266</v>
      </c>
      <c r="K40" s="183"/>
    </row>
    <row r="41" s="101" customFormat="1" ht="18.75" customHeight="1" spans="1:13">
      <c r="A41" s="117" t="s">
        <v>97</v>
      </c>
      <c r="B41" s="119" t="s">
        <v>267</v>
      </c>
      <c r="C41" s="119"/>
      <c r="D41" s="119"/>
      <c r="E41" s="119"/>
      <c r="F41" s="119"/>
      <c r="G41" s="119"/>
      <c r="H41" s="119"/>
      <c r="I41" s="119"/>
      <c r="J41" s="119"/>
      <c r="K41" s="183"/>
      <c r="M41" s="103"/>
    </row>
    <row r="42" s="101" customFormat="1" ht="30.95" customHeight="1" spans="1:11">
      <c r="A42" s="169" t="s">
        <v>268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90"/>
    </row>
    <row r="43" s="101" customFormat="1" ht="18.75" customHeight="1" spans="1:11">
      <c r="A43" s="117"/>
      <c r="B43" s="119"/>
      <c r="C43" s="119"/>
      <c r="D43" s="119"/>
      <c r="E43" s="119"/>
      <c r="F43" s="119"/>
      <c r="G43" s="119"/>
      <c r="H43" s="119"/>
      <c r="I43" s="119"/>
      <c r="J43" s="119"/>
      <c r="K43" s="183"/>
    </row>
    <row r="44" s="101" customFormat="1" ht="32.1" customHeight="1" spans="1:11">
      <c r="A44" s="144" t="s">
        <v>108</v>
      </c>
      <c r="B44" s="171" t="s">
        <v>269</v>
      </c>
      <c r="C44" s="171"/>
      <c r="D44" s="147" t="s">
        <v>270</v>
      </c>
      <c r="E44" s="146" t="s">
        <v>111</v>
      </c>
      <c r="F44" s="147" t="s">
        <v>112</v>
      </c>
      <c r="G44" s="172" t="s">
        <v>47</v>
      </c>
      <c r="H44" s="173" t="s">
        <v>114</v>
      </c>
      <c r="I44" s="173"/>
      <c r="J44" s="171" t="s">
        <v>115</v>
      </c>
      <c r="K44" s="191"/>
    </row>
    <row r="45" s="101" customFormat="1" ht="16.5" customHeight="1"/>
    <row r="46" s="101" customFormat="1" ht="16.5" customHeight="1"/>
    <row r="47" s="101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101600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101600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493395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24</xdr:row>
                    <xdr:rowOff>180975</xdr:rowOff>
                  </from>
                  <to>
                    <xdr:col>3</xdr:col>
                    <xdr:colOff>628650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R20" sqref="R20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7" width="13.25" style="50" customWidth="1"/>
    <col min="18" max="18" width="11.5" style="50" customWidth="1"/>
    <col min="19" max="19" width="12.5" style="50" customWidth="1"/>
    <col min="20" max="20" width="12" style="50" customWidth="1"/>
    <col min="21" max="16384" width="9" style="50"/>
  </cols>
  <sheetData>
    <row r="1" s="50" customFormat="1" ht="30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="50" customFormat="1" ht="29.1" customHeight="1" spans="1:20">
      <c r="A2" s="53" t="s">
        <v>26</v>
      </c>
      <c r="B2" s="54" t="s">
        <v>118</v>
      </c>
      <c r="C2" s="54"/>
      <c r="D2" s="55" t="s">
        <v>33</v>
      </c>
      <c r="E2" s="56" t="s">
        <v>119</v>
      </c>
      <c r="F2" s="57"/>
      <c r="G2" s="57"/>
      <c r="H2" s="57"/>
      <c r="I2" s="57"/>
      <c r="J2" s="85"/>
      <c r="K2" s="86"/>
      <c r="L2" s="87" t="s">
        <v>22</v>
      </c>
      <c r="M2" s="88" t="s">
        <v>21</v>
      </c>
      <c r="N2" s="89"/>
      <c r="O2" s="89"/>
      <c r="P2" s="89"/>
      <c r="Q2" s="89"/>
      <c r="R2" s="89"/>
      <c r="S2" s="89"/>
      <c r="T2" s="98"/>
    </row>
    <row r="3" s="50" customFormat="1" ht="29.1" customHeight="1" spans="1:20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91" t="s">
        <v>122</v>
      </c>
      <c r="M3" s="91"/>
      <c r="N3" s="91"/>
      <c r="O3" s="91"/>
      <c r="P3" s="91"/>
      <c r="Q3" s="91"/>
      <c r="R3" s="99"/>
      <c r="S3" s="99"/>
      <c r="T3" s="99"/>
    </row>
    <row r="4" s="50" customFormat="1" ht="29.1" customHeight="1" spans="1:20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60" t="s">
        <v>77</v>
      </c>
      <c r="M4" s="60" t="s">
        <v>78</v>
      </c>
      <c r="N4" s="61" t="s">
        <v>79</v>
      </c>
      <c r="O4" s="60" t="s">
        <v>80</v>
      </c>
      <c r="P4" s="60" t="s">
        <v>81</v>
      </c>
      <c r="Q4" s="60" t="s">
        <v>82</v>
      </c>
      <c r="R4" s="62" t="s">
        <v>123</v>
      </c>
      <c r="S4" s="62" t="s">
        <v>124</v>
      </c>
      <c r="T4" s="62" t="s">
        <v>125</v>
      </c>
    </row>
    <row r="5" s="50" customFormat="1" ht="29.1" customHeight="1" spans="1:20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87</v>
      </c>
      <c r="M5" s="92" t="s">
        <v>87</v>
      </c>
      <c r="N5" s="92" t="s">
        <v>89</v>
      </c>
      <c r="O5" s="92" t="s">
        <v>90</v>
      </c>
      <c r="P5" s="92" t="s">
        <v>91</v>
      </c>
      <c r="Q5" s="92" t="s">
        <v>91</v>
      </c>
      <c r="R5" s="100" t="s">
        <v>87</v>
      </c>
      <c r="S5" s="100" t="s">
        <v>87</v>
      </c>
      <c r="T5" s="100" t="s">
        <v>87</v>
      </c>
    </row>
    <row r="6" s="50" customFormat="1" ht="29.1" customHeight="1" spans="1:20">
      <c r="A6" s="65" t="s">
        <v>138</v>
      </c>
      <c r="B6" s="63">
        <f>C6-2.1</f>
        <v>97.8</v>
      </c>
      <c r="C6" s="63">
        <f>D6-2.1</f>
        <v>99.9</v>
      </c>
      <c r="D6" s="64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3" t="s">
        <v>182</v>
      </c>
      <c r="M6" s="93" t="s">
        <v>183</v>
      </c>
      <c r="N6" s="93" t="s">
        <v>197</v>
      </c>
      <c r="O6" s="93" t="s">
        <v>185</v>
      </c>
      <c r="P6" s="93" t="s">
        <v>146</v>
      </c>
      <c r="Q6" s="93" t="s">
        <v>271</v>
      </c>
      <c r="R6" s="93" t="s">
        <v>197</v>
      </c>
      <c r="S6" s="93" t="s">
        <v>185</v>
      </c>
      <c r="T6" s="93" t="s">
        <v>146</v>
      </c>
    </row>
    <row r="7" s="50" customFormat="1" ht="29.1" customHeight="1" spans="1:20">
      <c r="A7" s="66" t="s">
        <v>141</v>
      </c>
      <c r="B7" s="65">
        <f>C7-4</f>
        <v>76</v>
      </c>
      <c r="C7" s="65">
        <f>D7-4</f>
        <v>80</v>
      </c>
      <c r="D7" s="67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191</v>
      </c>
      <c r="M7" s="94" t="s">
        <v>192</v>
      </c>
      <c r="N7" s="94" t="s">
        <v>153</v>
      </c>
      <c r="O7" s="94" t="s">
        <v>182</v>
      </c>
      <c r="P7" s="94" t="s">
        <v>191</v>
      </c>
      <c r="Q7" s="94" t="s">
        <v>193</v>
      </c>
      <c r="R7" s="94" t="s">
        <v>153</v>
      </c>
      <c r="S7" s="94" t="s">
        <v>182</v>
      </c>
      <c r="T7" s="94" t="s">
        <v>191</v>
      </c>
    </row>
    <row r="8" s="50" customFormat="1" ht="29.1" customHeight="1" spans="1:20">
      <c r="A8" s="65" t="s">
        <v>144</v>
      </c>
      <c r="B8" s="68">
        <f>C8-3.6</f>
        <v>99.8</v>
      </c>
      <c r="C8" s="68">
        <f>D8-3.6</f>
        <v>103.4</v>
      </c>
      <c r="D8" s="67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3" t="s">
        <v>194</v>
      </c>
      <c r="M8" s="93" t="s">
        <v>195</v>
      </c>
      <c r="N8" s="93" t="s">
        <v>196</v>
      </c>
      <c r="O8" s="93" t="s">
        <v>197</v>
      </c>
      <c r="P8" s="93" t="s">
        <v>198</v>
      </c>
      <c r="Q8" s="93" t="s">
        <v>197</v>
      </c>
      <c r="R8" s="93" t="s">
        <v>196</v>
      </c>
      <c r="S8" s="93" t="s">
        <v>197</v>
      </c>
      <c r="T8" s="93" t="s">
        <v>198</v>
      </c>
    </row>
    <row r="9" s="50" customFormat="1" ht="29.1" customHeight="1" spans="1:20">
      <c r="A9" s="65" t="s">
        <v>147</v>
      </c>
      <c r="B9" s="65">
        <f>C9-1.15</f>
        <v>29.2</v>
      </c>
      <c r="C9" s="70">
        <f>D9-1.15</f>
        <v>30.35</v>
      </c>
      <c r="D9" s="71">
        <v>31.5</v>
      </c>
      <c r="E9" s="70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4" t="s">
        <v>199</v>
      </c>
      <c r="M9" s="94" t="s">
        <v>202</v>
      </c>
      <c r="N9" s="94" t="s">
        <v>182</v>
      </c>
      <c r="O9" s="94" t="s">
        <v>272</v>
      </c>
      <c r="P9" s="94" t="s">
        <v>201</v>
      </c>
      <c r="Q9" s="94" t="s">
        <v>202</v>
      </c>
      <c r="R9" s="94" t="s">
        <v>182</v>
      </c>
      <c r="S9" s="94" t="s">
        <v>272</v>
      </c>
      <c r="T9" s="94" t="s">
        <v>201</v>
      </c>
    </row>
    <row r="10" s="50" customFormat="1" ht="29.1" customHeight="1" spans="1:20">
      <c r="A10" s="65" t="s">
        <v>149</v>
      </c>
      <c r="B10" s="65">
        <f>C10-0.7</f>
        <v>21.6</v>
      </c>
      <c r="C10" s="70">
        <f>D10-0.7</f>
        <v>22.3</v>
      </c>
      <c r="D10" s="71">
        <v>23</v>
      </c>
      <c r="E10" s="70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203</v>
      </c>
      <c r="M10" s="94" t="s">
        <v>189</v>
      </c>
      <c r="N10" s="94" t="s">
        <v>156</v>
      </c>
      <c r="O10" s="94" t="s">
        <v>153</v>
      </c>
      <c r="P10" s="94" t="s">
        <v>204</v>
      </c>
      <c r="Q10" s="94" t="s">
        <v>155</v>
      </c>
      <c r="R10" s="94" t="s">
        <v>156</v>
      </c>
      <c r="S10" s="94" t="s">
        <v>153</v>
      </c>
      <c r="T10" s="94" t="s">
        <v>204</v>
      </c>
    </row>
    <row r="11" s="50" customFormat="1" ht="29.1" customHeight="1" spans="1:20">
      <c r="A11" s="65" t="s">
        <v>151</v>
      </c>
      <c r="B11" s="65">
        <f>C11-0.5</f>
        <v>19</v>
      </c>
      <c r="C11" s="70">
        <f>D11-0.5</f>
        <v>19.5</v>
      </c>
      <c r="D11" s="71">
        <v>20</v>
      </c>
      <c r="E11" s="70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273</v>
      </c>
      <c r="M11" s="94" t="s">
        <v>206</v>
      </c>
      <c r="N11" s="94" t="s">
        <v>207</v>
      </c>
      <c r="O11" s="94" t="s">
        <v>274</v>
      </c>
      <c r="P11" s="94" t="s">
        <v>140</v>
      </c>
      <c r="Q11" s="94" t="s">
        <v>148</v>
      </c>
      <c r="R11" s="94" t="s">
        <v>207</v>
      </c>
      <c r="S11" s="94" t="s">
        <v>274</v>
      </c>
      <c r="T11" s="94" t="s">
        <v>140</v>
      </c>
    </row>
    <row r="12" s="50" customFormat="1" ht="29.1" customHeight="1" spans="1:20">
      <c r="A12" s="65" t="s">
        <v>152</v>
      </c>
      <c r="B12" s="68">
        <f>C12-0.7</f>
        <v>27.7</v>
      </c>
      <c r="C12" s="69">
        <f>D12-0.6</f>
        <v>28.4</v>
      </c>
      <c r="D12" s="71">
        <v>29</v>
      </c>
      <c r="E12" s="70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275</v>
      </c>
      <c r="M12" s="94" t="s">
        <v>155</v>
      </c>
      <c r="N12" s="94" t="s">
        <v>206</v>
      </c>
      <c r="O12" s="94" t="s">
        <v>276</v>
      </c>
      <c r="P12" s="94" t="s">
        <v>150</v>
      </c>
      <c r="Q12" s="94" t="s">
        <v>155</v>
      </c>
      <c r="R12" s="94" t="s">
        <v>206</v>
      </c>
      <c r="S12" s="94" t="s">
        <v>276</v>
      </c>
      <c r="T12" s="94" t="s">
        <v>150</v>
      </c>
    </row>
    <row r="13" s="50" customFormat="1" ht="29.1" customHeight="1" spans="1:20">
      <c r="A13" s="65" t="s">
        <v>154</v>
      </c>
      <c r="B13" s="68">
        <f>C13-0.9</f>
        <v>41.2</v>
      </c>
      <c r="C13" s="68">
        <f>D13-0.9</f>
        <v>42.1</v>
      </c>
      <c r="D13" s="67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202</v>
      </c>
      <c r="M13" s="94" t="s">
        <v>277</v>
      </c>
      <c r="N13" s="94" t="s">
        <v>278</v>
      </c>
      <c r="O13" s="94" t="s">
        <v>200</v>
      </c>
      <c r="P13" s="94" t="s">
        <v>279</v>
      </c>
      <c r="Q13" s="94" t="s">
        <v>280</v>
      </c>
      <c r="R13" s="94" t="s">
        <v>278</v>
      </c>
      <c r="S13" s="94" t="s">
        <v>200</v>
      </c>
      <c r="T13" s="94" t="s">
        <v>279</v>
      </c>
    </row>
    <row r="14" s="50" customFormat="1" ht="29.1" customHeight="1" spans="1:20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94"/>
      <c r="R14" s="99"/>
      <c r="S14" s="99"/>
      <c r="T14" s="99"/>
    </row>
    <row r="15" s="50" customFormat="1" ht="29.1" customHeight="1" spans="1:20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96"/>
      <c r="M15" s="96"/>
      <c r="N15" s="94"/>
      <c r="O15" s="96"/>
      <c r="P15" s="96"/>
      <c r="Q15" s="96"/>
      <c r="R15" s="99"/>
      <c r="S15" s="99"/>
      <c r="T15" s="99"/>
    </row>
    <row r="16" s="50" customFormat="1" ht="15.7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Q1"/>
    <mergeCell ref="B2:C2"/>
    <mergeCell ref="E2:J2"/>
    <mergeCell ref="M2:T2"/>
    <mergeCell ref="B3:G3"/>
    <mergeCell ref="L3:Q3"/>
    <mergeCell ref="A3:A5"/>
    <mergeCell ref="K2:K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C4" sqref="C4:F9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/>
      <c r="O3" s="7"/>
    </row>
    <row r="4" spans="1:15">
      <c r="A4" s="9">
        <v>1</v>
      </c>
      <c r="B4" s="40">
        <v>310144</v>
      </c>
      <c r="C4" s="39" t="s">
        <v>298</v>
      </c>
      <c r="D4" s="10" t="s">
        <v>87</v>
      </c>
      <c r="E4" s="37">
        <v>91235</v>
      </c>
      <c r="F4" s="10" t="s">
        <v>299</v>
      </c>
      <c r="G4" s="47"/>
      <c r="H4" s="10"/>
      <c r="I4" s="10">
        <v>2</v>
      </c>
      <c r="J4" s="10"/>
      <c r="K4" s="10"/>
      <c r="L4" s="10"/>
      <c r="M4" s="10">
        <v>1</v>
      </c>
      <c r="N4" s="10"/>
      <c r="O4" s="10"/>
    </row>
    <row r="5" spans="1:15">
      <c r="A5" s="9">
        <v>2</v>
      </c>
      <c r="B5" s="42"/>
      <c r="C5" s="39"/>
      <c r="D5" s="10"/>
      <c r="E5" s="37"/>
      <c r="F5" s="10"/>
      <c r="G5" s="47"/>
      <c r="H5" s="10"/>
      <c r="I5" s="10"/>
      <c r="J5" s="10">
        <v>2</v>
      </c>
      <c r="K5" s="10">
        <v>1</v>
      </c>
      <c r="L5" s="10">
        <v>2</v>
      </c>
      <c r="M5" s="10"/>
      <c r="N5" s="10"/>
      <c r="O5" s="10"/>
    </row>
    <row r="6" spans="1:15">
      <c r="A6" s="9">
        <v>3</v>
      </c>
      <c r="B6" s="43"/>
      <c r="C6" s="39"/>
      <c r="D6" s="10"/>
      <c r="E6" s="37"/>
      <c r="F6" s="10"/>
      <c r="G6" s="9"/>
      <c r="H6" s="9"/>
      <c r="I6" s="9">
        <v>1</v>
      </c>
      <c r="J6" s="9"/>
      <c r="K6" s="9"/>
      <c r="L6" s="9">
        <v>1</v>
      </c>
      <c r="M6" s="9"/>
      <c r="N6" s="9"/>
      <c r="O6" s="9"/>
    </row>
    <row r="7" spans="1:15">
      <c r="A7" s="9">
        <v>4</v>
      </c>
      <c r="B7" s="40">
        <v>310316</v>
      </c>
      <c r="C7" s="39"/>
      <c r="D7" s="10"/>
      <c r="E7" s="37"/>
      <c r="F7" s="10"/>
      <c r="G7" s="9"/>
      <c r="H7" s="9"/>
      <c r="I7" s="9"/>
      <c r="J7" s="9">
        <v>1</v>
      </c>
      <c r="K7" s="9"/>
      <c r="L7" s="9"/>
      <c r="M7" s="9">
        <v>1</v>
      </c>
      <c r="N7" s="9"/>
      <c r="O7" s="9"/>
    </row>
    <row r="8" spans="1:15">
      <c r="A8" s="9">
        <v>5</v>
      </c>
      <c r="B8" s="42"/>
      <c r="C8" s="39"/>
      <c r="D8" s="10"/>
      <c r="E8" s="37"/>
      <c r="F8" s="10"/>
      <c r="G8" s="9"/>
      <c r="H8" s="9"/>
      <c r="I8" s="9"/>
      <c r="J8" s="9"/>
      <c r="K8" s="9">
        <v>2</v>
      </c>
      <c r="L8" s="9"/>
      <c r="M8" s="9"/>
      <c r="N8" s="9"/>
      <c r="O8" s="9"/>
    </row>
    <row r="9" spans="1:15">
      <c r="A9" s="9">
        <v>6</v>
      </c>
      <c r="B9" s="43"/>
      <c r="C9" s="39"/>
      <c r="D9" s="10"/>
      <c r="E9" s="37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48"/>
      <c r="D10" s="35"/>
      <c r="E10" s="49"/>
      <c r="F10" s="48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300</v>
      </c>
      <c r="B12" s="13"/>
      <c r="C12" s="13"/>
      <c r="D12" s="14"/>
      <c r="E12" s="15"/>
      <c r="F12" s="26"/>
      <c r="G12" s="26"/>
      <c r="H12" s="26"/>
      <c r="I12" s="21"/>
      <c r="J12" s="12" t="s">
        <v>301</v>
      </c>
      <c r="K12" s="13"/>
      <c r="L12" s="13"/>
      <c r="M12" s="14"/>
      <c r="N12" s="13"/>
      <c r="O12" s="20"/>
    </row>
    <row r="13" ht="45" customHeight="1" spans="1:15">
      <c r="A13" s="16" t="s">
        <v>302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B4:B6"/>
    <mergeCell ref="B7:B9"/>
    <mergeCell ref="C2:C3"/>
    <mergeCell ref="C4:C9"/>
    <mergeCell ref="D2:D3"/>
    <mergeCell ref="D4:D9"/>
    <mergeCell ref="E2:E3"/>
    <mergeCell ref="E4:E9"/>
    <mergeCell ref="F2:F3"/>
    <mergeCell ref="F4:F9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C4" sqref="C4:D9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304</v>
      </c>
      <c r="H2" s="4"/>
      <c r="I2" s="4" t="s">
        <v>305</v>
      </c>
      <c r="J2" s="4"/>
      <c r="K2" s="6" t="s">
        <v>306</v>
      </c>
      <c r="L2" s="45" t="s">
        <v>307</v>
      </c>
      <c r="M2" s="18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46"/>
      <c r="M3" s="19"/>
    </row>
    <row r="4" spans="1:13">
      <c r="A4" s="39">
        <v>1</v>
      </c>
      <c r="B4" s="30" t="s">
        <v>299</v>
      </c>
      <c r="C4" s="40">
        <v>310144</v>
      </c>
      <c r="D4" s="30" t="s">
        <v>298</v>
      </c>
      <c r="E4" s="39" t="s">
        <v>87</v>
      </c>
      <c r="F4" s="31">
        <v>91235</v>
      </c>
      <c r="G4" s="41">
        <v>0.004</v>
      </c>
      <c r="H4" s="41">
        <v>0.004</v>
      </c>
      <c r="I4" s="10"/>
      <c r="J4" s="10"/>
      <c r="K4" s="10"/>
      <c r="L4" s="10"/>
      <c r="M4" s="10"/>
    </row>
    <row r="5" spans="1:13">
      <c r="A5" s="39">
        <v>2</v>
      </c>
      <c r="B5" s="32"/>
      <c r="C5" s="42"/>
      <c r="D5" s="32"/>
      <c r="E5" s="39" t="s">
        <v>87</v>
      </c>
      <c r="F5" s="33"/>
      <c r="G5" s="41">
        <v>0.004</v>
      </c>
      <c r="H5" s="41">
        <v>0.003</v>
      </c>
      <c r="I5" s="10"/>
      <c r="J5" s="10"/>
      <c r="K5" s="10"/>
      <c r="L5" s="10"/>
      <c r="M5" s="10"/>
    </row>
    <row r="6" spans="1:13">
      <c r="A6" s="39">
        <v>3</v>
      </c>
      <c r="B6" s="32"/>
      <c r="C6" s="43"/>
      <c r="D6" s="32"/>
      <c r="E6" s="39" t="s">
        <v>87</v>
      </c>
      <c r="F6" s="33"/>
      <c r="G6" s="41">
        <v>0.004</v>
      </c>
      <c r="H6" s="41">
        <v>0.002</v>
      </c>
      <c r="I6" s="10"/>
      <c r="J6" s="10"/>
      <c r="K6" s="9"/>
      <c r="L6" s="9"/>
      <c r="M6" s="9"/>
    </row>
    <row r="7" spans="1:13">
      <c r="A7" s="39">
        <v>4</v>
      </c>
      <c r="B7" s="32"/>
      <c r="C7" s="40">
        <v>310316</v>
      </c>
      <c r="D7" s="32"/>
      <c r="E7" s="39" t="s">
        <v>87</v>
      </c>
      <c r="F7" s="35"/>
      <c r="G7" s="41">
        <v>0.003</v>
      </c>
      <c r="H7" s="41">
        <v>0.003</v>
      </c>
      <c r="I7" s="10"/>
      <c r="J7" s="10"/>
      <c r="K7" s="9"/>
      <c r="L7" s="9"/>
      <c r="M7" s="9"/>
    </row>
    <row r="8" spans="1:13">
      <c r="A8" s="39">
        <v>5</v>
      </c>
      <c r="B8" s="32"/>
      <c r="C8" s="42"/>
      <c r="D8" s="32"/>
      <c r="E8" s="39" t="s">
        <v>87</v>
      </c>
      <c r="F8" s="10"/>
      <c r="G8" s="41">
        <v>0.004</v>
      </c>
      <c r="H8" s="41">
        <v>0.006</v>
      </c>
      <c r="I8" s="10"/>
      <c r="J8" s="10"/>
      <c r="K8" s="9"/>
      <c r="L8" s="9"/>
      <c r="M8" s="9"/>
    </row>
    <row r="9" spans="1:13">
      <c r="A9" s="39">
        <v>6</v>
      </c>
      <c r="B9" s="34"/>
      <c r="C9" s="43"/>
      <c r="D9" s="34"/>
      <c r="E9" s="39" t="s">
        <v>87</v>
      </c>
      <c r="F9" s="9"/>
      <c r="G9" s="41">
        <v>0.005</v>
      </c>
      <c r="H9" s="41">
        <v>0.004</v>
      </c>
      <c r="I9" s="9"/>
      <c r="J9" s="9"/>
      <c r="K9" s="9"/>
      <c r="L9" s="9"/>
      <c r="M9" s="9"/>
    </row>
    <row r="11" spans="2:2">
      <c r="B11" s="44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6"/>
    <mergeCell ref="C7:C9"/>
    <mergeCell ref="D2:D3"/>
    <mergeCell ref="D4:D9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2024-07-03T08:58:34Z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