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437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<sst xmlns="http://schemas.openxmlformats.org/spreadsheetml/2006/main" count="162" uniqueCount="50">
  <si>
    <t>TOREAD服装跳档规范</t>
  </si>
  <si>
    <t>单位：cm</t>
  </si>
  <si>
    <t>产品代码：</t>
  </si>
  <si>
    <t>款号：</t>
  </si>
  <si>
    <t xml:space="preserve">                码号</t>
  </si>
  <si>
    <t>S</t>
  </si>
  <si>
    <t>M</t>
  </si>
  <si>
    <t>L</t>
  </si>
  <si>
    <t>XL</t>
  </si>
  <si>
    <t>XXL</t>
  </si>
  <si>
    <t>XXXL</t>
  </si>
  <si>
    <t>XXXXL</t>
  </si>
  <si>
    <t xml:space="preserve">    号型</t>
  </si>
  <si>
    <t>165/88B</t>
  </si>
  <si>
    <t>170/92B</t>
  </si>
  <si>
    <t>175/96B</t>
  </si>
  <si>
    <t>180/100B</t>
  </si>
  <si>
    <t>185/104B</t>
  </si>
  <si>
    <t>190/108B</t>
  </si>
  <si>
    <t>195/112B</t>
  </si>
  <si>
    <t>黑色</t>
  </si>
  <si>
    <t>后中长</t>
  </si>
  <si>
    <t>+0.5</t>
  </si>
  <si>
    <t>胸围</t>
  </si>
  <si>
    <t>+1</t>
  </si>
  <si>
    <t>+2</t>
  </si>
  <si>
    <t>下摆</t>
  </si>
  <si>
    <t>98</t>
  </si>
  <si>
    <t>+1.5</t>
  </si>
  <si>
    <t>+3</t>
  </si>
  <si>
    <t>肩宽</t>
  </si>
  <si>
    <t>44.5</t>
  </si>
  <si>
    <t>-0.5</t>
  </si>
  <si>
    <t>-0.4</t>
  </si>
  <si>
    <t>+0.3</t>
  </si>
  <si>
    <t>肩点袖长</t>
  </si>
  <si>
    <t>61</t>
  </si>
  <si>
    <t>-0</t>
  </si>
  <si>
    <t>+0.7</t>
  </si>
  <si>
    <t>+0.9</t>
  </si>
  <si>
    <t>袖肥</t>
  </si>
  <si>
    <t>19</t>
  </si>
  <si>
    <t>+0.2</t>
  </si>
  <si>
    <t>袖肘</t>
  </si>
  <si>
    <t>+0.4</t>
  </si>
  <si>
    <t>+0.8</t>
  </si>
  <si>
    <t>袖口松量</t>
  </si>
  <si>
    <t>-0.3</t>
  </si>
  <si>
    <t>上领围</t>
  </si>
  <si>
    <t>下领围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</si>
</sst>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8"/>
      <color theme="1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49" applyFont="1" applyAlignment="1">
      <alignment horizontal="center"/>
    </xf>
    <xf numFmtId="0" fontId="2" fillId="0" borderId="0" xfId="49" applyFont="1" applyAlignment="1">
      <alignment horizontal="center"/>
    </xf>
    <xf numFmtId="0" fontId="3" fillId="0" borderId="0" xfId="49" applyFont="1" applyAlignment="1">
      <alignment horizontal="center"/>
    </xf>
    <xf numFmtId="0" fontId="3" fillId="0" borderId="0" xfId="49" applyFont="1" applyBorder="1" applyAlignment="1">
      <alignment horizontal="center"/>
    </xf>
    <xf numFmtId="0" fontId="4" fillId="0" borderId="0" xfId="49" applyFont="1" applyBorder="1" applyAlignment="1">
      <alignment horizontal="center"/>
    </xf>
    <xf numFmtId="14" fontId="3" fillId="0" borderId="0" xfId="49" applyNumberFormat="1" applyFont="1" applyBorder="1" applyAlignment="1">
      <alignment horizontal="right"/>
    </xf>
    <xf numFmtId="0" fontId="3" fillId="0" borderId="0" xfId="49" applyFont="1" applyBorder="1" applyAlignment="1">
      <alignment horizontal="right"/>
    </xf>
    <xf numFmtId="0" fontId="3" fillId="0" borderId="1" xfId="49" applyFont="1" applyFill="1" applyBorder="1" applyAlignment="1">
      <alignment horizontal="center"/>
    </xf>
    <xf numFmtId="0" fontId="3" fillId="0" borderId="2" xfId="49" applyFont="1" applyFill="1" applyBorder="1" applyAlignment="1">
      <alignment horizontal="center"/>
    </xf>
    <xf numFmtId="0" fontId="4" fillId="0" borderId="2" xfId="49" applyFont="1" applyFill="1" applyBorder="1" applyAlignment="1">
      <alignment horizontal="center"/>
    </xf>
    <xf numFmtId="0" fontId="3" fillId="0" borderId="2" xfId="50" applyFont="1" applyFill="1" applyBorder="1" applyAlignment="1">
      <alignment horizontal="center"/>
    </xf>
    <xf numFmtId="0" fontId="3" fillId="0" borderId="2" xfId="49" applyFont="1" applyBorder="1" applyAlignment="1">
      <alignment horizontal="center"/>
    </xf>
    <xf numFmtId="0" fontId="3" fillId="0" borderId="3" xfId="49" applyFont="1" applyFill="1" applyBorder="1" applyAlignment="1">
      <alignment horizontal="center"/>
    </xf>
    <xf numFmtId="0" fontId="3" fillId="0" borderId="4" xfId="49" applyFont="1" applyFill="1" applyBorder="1" applyAlignment="1">
      <alignment horizontal="left"/>
    </xf>
    <xf numFmtId="0" fontId="3" fillId="0" borderId="4" xfId="49" applyFont="1" applyFill="1" applyBorder="1" applyAlignment="1">
      <alignment horizontal="center"/>
    </xf>
    <xf numFmtId="176" fontId="5" fillId="0" borderId="2" xfId="49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2" borderId="4" xfId="51" applyNumberFormat="1" applyFont="1" applyFill="1" applyBorder="1" applyAlignment="1">
      <alignment horizontal="center" vertical="center"/>
    </xf>
    <xf numFmtId="49" fontId="4" fillId="0" borderId="4" xfId="51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2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38 2" xfId="50"/>
    <cellStyle name="常规_110509_2006-09-28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704215"/>
          <a:ext cx="647700" cy="3708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4FW\&#38463;&#37324;&#35759;&#29312;\TAJJAM91233\233&#30007;&#22763;&#24503;&#23481;&#38271;&#34966;\TAJJAM91233&#30007;&#24335;&#38271;&#34966;T&#24676;&#35268;&#26684;&#24847;&#35265;-02.21&#12290;_&#23610;&#2354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表"/>
      <sheetName val="跳码样意见"/>
      <sheetName val="产前样意见"/>
    </sheetNames>
    <sheetDataSet>
      <sheetData sheetId="0">
        <row r="5">
          <cell r="E5" t="str">
            <v>男式长袖T恤</v>
          </cell>
        </row>
        <row r="6">
          <cell r="E6" t="str">
            <v>TAJJAM91233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workbookViewId="0">
      <selection activeCell="N20" sqref="N20"/>
    </sheetView>
  </sheetViews>
  <sheetFormatPr defaultColWidth="9.02654867256637" defaultRowHeight="13.5"/>
  <cols>
    <col min="4" max="4" width="9.02654867256637" style="1"/>
    <col min="9" max="16" width="6.07964601769912" customWidth="1"/>
  </cols>
  <sheetData>
    <row r="1" ht="25.5" spans="1:8">
      <c r="A1" s="2" t="s">
        <v>0</v>
      </c>
      <c r="B1" s="2"/>
      <c r="C1" s="2"/>
      <c r="D1" s="3"/>
      <c r="E1" s="2"/>
      <c r="F1" s="2"/>
      <c r="G1" s="2"/>
      <c r="H1" s="4"/>
    </row>
    <row r="2" ht="14.6" spans="1:8">
      <c r="A2" s="5" t="s">
        <v>1</v>
      </c>
      <c r="B2" s="5"/>
      <c r="C2" s="5"/>
      <c r="D2" s="6"/>
      <c r="E2" s="5"/>
      <c r="F2" s="5"/>
      <c r="G2" s="7"/>
      <c r="H2" s="8"/>
    </row>
    <row r="3" ht="14.6" spans="1:8">
      <c r="A3" s="9" t="s">
        <v>2</v>
      </c>
      <c r="B3" s="10" t="str">
        <f>[1]封面!E5</f>
        <v>男式长袖T恤</v>
      </c>
      <c r="C3" s="10"/>
      <c r="D3" s="11"/>
      <c r="E3" s="10"/>
      <c r="F3" s="12" t="s">
        <v>3</v>
      </c>
      <c r="G3" s="13" t="str">
        <f>[1]封面!E6</f>
        <v>TAJJAM91233</v>
      </c>
      <c r="H3" s="13"/>
    </row>
    <row r="4" ht="14.6" spans="1:20">
      <c r="A4" s="9" t="s">
        <v>4</v>
      </c>
      <c r="B4" s="14" t="s">
        <v>5</v>
      </c>
      <c r="C4" s="10" t="s">
        <v>6</v>
      </c>
      <c r="D4" s="11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24" t="s">
        <v>5</v>
      </c>
      <c r="J4" s="25"/>
      <c r="K4" s="24" t="s">
        <v>6</v>
      </c>
      <c r="L4" s="25"/>
      <c r="M4" s="24" t="s">
        <v>7</v>
      </c>
      <c r="N4" s="25"/>
      <c r="O4" s="24" t="s">
        <v>8</v>
      </c>
      <c r="P4" s="25"/>
      <c r="Q4" s="25" t="s">
        <v>9</v>
      </c>
      <c r="R4" s="27"/>
      <c r="S4" s="24" t="s">
        <v>10</v>
      </c>
      <c r="T4" s="25"/>
    </row>
    <row r="5" ht="14.6" spans="1:20">
      <c r="A5" s="15" t="s">
        <v>12</v>
      </c>
      <c r="B5" s="14" t="s">
        <v>13</v>
      </c>
      <c r="C5" s="10" t="s">
        <v>14</v>
      </c>
      <c r="D5" s="11" t="s">
        <v>15</v>
      </c>
      <c r="E5" s="10" t="s">
        <v>16</v>
      </c>
      <c r="F5" s="10" t="s">
        <v>17</v>
      </c>
      <c r="G5" s="10" t="s">
        <v>18</v>
      </c>
      <c r="H5" s="10" t="s">
        <v>19</v>
      </c>
      <c r="I5" s="26"/>
      <c r="J5" s="26"/>
      <c r="K5" s="26" t="s">
        <v>20</v>
      </c>
      <c r="L5" s="26"/>
      <c r="M5" s="26" t="s">
        <v>20</v>
      </c>
      <c r="N5" s="26"/>
      <c r="O5" s="26"/>
      <c r="P5" s="26"/>
      <c r="Q5" s="26"/>
      <c r="R5" s="26"/>
      <c r="S5" s="26"/>
      <c r="T5" s="28"/>
    </row>
    <row r="6" ht="14.6" spans="1:20">
      <c r="A6" s="16" t="s">
        <v>21</v>
      </c>
      <c r="B6" s="17">
        <f>C6-1</f>
        <v>63</v>
      </c>
      <c r="C6" s="17">
        <f>D6-2</f>
        <v>64</v>
      </c>
      <c r="D6" s="18">
        <v>66</v>
      </c>
      <c r="E6" s="17">
        <f>D6+2</f>
        <v>68</v>
      </c>
      <c r="F6" s="17">
        <f>E6+2</f>
        <v>70</v>
      </c>
      <c r="G6" s="17">
        <f>F6+1</f>
        <v>71</v>
      </c>
      <c r="H6" s="17">
        <f>G6+1</f>
        <v>72</v>
      </c>
      <c r="I6" s="26" t="s">
        <v>22</v>
      </c>
      <c r="J6" s="26" t="s">
        <v>22</v>
      </c>
      <c r="K6" s="26" t="s">
        <v>22</v>
      </c>
      <c r="L6" s="26" t="s">
        <v>22</v>
      </c>
      <c r="M6" s="26" t="s">
        <v>22</v>
      </c>
      <c r="N6" s="26" t="s">
        <v>22</v>
      </c>
      <c r="O6" s="26" t="s">
        <v>22</v>
      </c>
      <c r="P6" s="26" t="s">
        <v>22</v>
      </c>
      <c r="Q6" s="26" t="s">
        <v>22</v>
      </c>
      <c r="R6" s="26" t="s">
        <v>22</v>
      </c>
      <c r="S6" s="26" t="s">
        <v>22</v>
      </c>
      <c r="T6" s="26" t="s">
        <v>22</v>
      </c>
    </row>
    <row r="7" ht="14.6" spans="1:20">
      <c r="A7" s="10" t="s">
        <v>23</v>
      </c>
      <c r="B7" s="17">
        <f>C7-4</f>
        <v>94</v>
      </c>
      <c r="C7" s="17">
        <f>D7-4</f>
        <v>98</v>
      </c>
      <c r="D7" s="18">
        <v>102</v>
      </c>
      <c r="E7" s="17">
        <f>D7+4</f>
        <v>106</v>
      </c>
      <c r="F7" s="17">
        <f>E7+4</f>
        <v>110</v>
      </c>
      <c r="G7" s="17">
        <f>F7+6</f>
        <v>116</v>
      </c>
      <c r="H7" s="17">
        <f>G7+6</f>
        <v>122</v>
      </c>
      <c r="I7" s="26" t="s">
        <v>24</v>
      </c>
      <c r="J7" s="26" t="s">
        <v>24</v>
      </c>
      <c r="K7" s="26" t="s">
        <v>25</v>
      </c>
      <c r="L7" s="26" t="s">
        <v>24</v>
      </c>
      <c r="M7" s="26" t="s">
        <v>24</v>
      </c>
      <c r="N7" s="26" t="s">
        <v>22</v>
      </c>
      <c r="O7" s="26" t="s">
        <v>24</v>
      </c>
      <c r="P7" s="26" t="s">
        <v>24</v>
      </c>
      <c r="Q7" s="26" t="s">
        <v>22</v>
      </c>
      <c r="R7" s="26" t="s">
        <v>24</v>
      </c>
      <c r="S7" s="26" t="s">
        <v>24</v>
      </c>
      <c r="T7" s="26" t="s">
        <v>22</v>
      </c>
    </row>
    <row r="8" ht="14.6" spans="1:20">
      <c r="A8" s="10" t="s">
        <v>26</v>
      </c>
      <c r="B8" s="17">
        <f>C8-4</f>
        <v>90</v>
      </c>
      <c r="C8" s="17">
        <f>D8-4</f>
        <v>94</v>
      </c>
      <c r="D8" s="19" t="s">
        <v>27</v>
      </c>
      <c r="E8" s="17">
        <f>D8+4</f>
        <v>102</v>
      </c>
      <c r="F8" s="17">
        <f>E8+5</f>
        <v>107</v>
      </c>
      <c r="G8" s="17">
        <f>F8+6</f>
        <v>113</v>
      </c>
      <c r="H8" s="17">
        <f>G8+7</f>
        <v>120</v>
      </c>
      <c r="I8" s="26" t="s">
        <v>24</v>
      </c>
      <c r="J8" s="26" t="s">
        <v>24</v>
      </c>
      <c r="K8" s="26" t="s">
        <v>28</v>
      </c>
      <c r="L8" s="26" t="s">
        <v>24</v>
      </c>
      <c r="M8" s="26" t="s">
        <v>29</v>
      </c>
      <c r="N8" s="26" t="s">
        <v>24</v>
      </c>
      <c r="O8" s="26" t="s">
        <v>28</v>
      </c>
      <c r="P8" s="26" t="s">
        <v>24</v>
      </c>
      <c r="Q8" s="26" t="s">
        <v>24</v>
      </c>
      <c r="R8" s="26" t="s">
        <v>24</v>
      </c>
      <c r="S8" s="26" t="s">
        <v>29</v>
      </c>
      <c r="T8" s="26" t="s">
        <v>24</v>
      </c>
    </row>
    <row r="9" ht="14.6" spans="1:20">
      <c r="A9" s="10" t="s">
        <v>30</v>
      </c>
      <c r="B9" s="17">
        <f>C9-1.2</f>
        <v>42.1</v>
      </c>
      <c r="C9" s="17">
        <f>D9-1.2</f>
        <v>43.3</v>
      </c>
      <c r="D9" s="19" t="s">
        <v>31</v>
      </c>
      <c r="E9" s="17">
        <f>D9+1.2</f>
        <v>45.7</v>
      </c>
      <c r="F9" s="17">
        <f>E9+1.2</f>
        <v>46.9</v>
      </c>
      <c r="G9" s="17">
        <f>F9+1.4</f>
        <v>48.3</v>
      </c>
      <c r="H9" s="17">
        <f>G9+1.4</f>
        <v>49.7</v>
      </c>
      <c r="I9" s="26" t="s">
        <v>32</v>
      </c>
      <c r="J9" s="26" t="s">
        <v>32</v>
      </c>
      <c r="K9" s="26" t="s">
        <v>33</v>
      </c>
      <c r="L9" s="26" t="s">
        <v>32</v>
      </c>
      <c r="M9" s="26" t="s">
        <v>32</v>
      </c>
      <c r="N9" s="26" t="s">
        <v>34</v>
      </c>
      <c r="O9" s="26" t="s">
        <v>33</v>
      </c>
      <c r="P9" s="26" t="s">
        <v>32</v>
      </c>
      <c r="Q9" s="26" t="s">
        <v>34</v>
      </c>
      <c r="R9" s="26" t="s">
        <v>32</v>
      </c>
      <c r="S9" s="26" t="s">
        <v>32</v>
      </c>
      <c r="T9" s="26" t="s">
        <v>34</v>
      </c>
    </row>
    <row r="10" ht="14.6" spans="1:20">
      <c r="A10" s="10" t="s">
        <v>35</v>
      </c>
      <c r="B10" s="17">
        <f>C10-0.6</f>
        <v>59.2</v>
      </c>
      <c r="C10" s="17">
        <f>D10-1.2</f>
        <v>59.8</v>
      </c>
      <c r="D10" s="19" t="s">
        <v>36</v>
      </c>
      <c r="E10" s="17">
        <f>D10+1.2</f>
        <v>62.2</v>
      </c>
      <c r="F10" s="17">
        <f>E10+1.2</f>
        <v>63.4</v>
      </c>
      <c r="G10" s="17">
        <f>F10+0.6</f>
        <v>64</v>
      </c>
      <c r="H10" s="17">
        <f>G10+0.6</f>
        <v>64.6</v>
      </c>
      <c r="I10" s="26" t="s">
        <v>37</v>
      </c>
      <c r="J10" s="26" t="s">
        <v>37</v>
      </c>
      <c r="K10" s="26" t="s">
        <v>38</v>
      </c>
      <c r="L10" s="26" t="s">
        <v>37</v>
      </c>
      <c r="M10" s="26" t="s">
        <v>37</v>
      </c>
      <c r="N10" s="26" t="s">
        <v>39</v>
      </c>
      <c r="O10" s="26" t="s">
        <v>38</v>
      </c>
      <c r="P10" s="26" t="s">
        <v>37</v>
      </c>
      <c r="Q10" s="26" t="s">
        <v>39</v>
      </c>
      <c r="R10" s="26" t="s">
        <v>37</v>
      </c>
      <c r="S10" s="26" t="s">
        <v>37</v>
      </c>
      <c r="T10" s="26" t="s">
        <v>39</v>
      </c>
    </row>
    <row r="11" ht="14.6" spans="1:20">
      <c r="A11" s="10" t="s">
        <v>40</v>
      </c>
      <c r="B11" s="17">
        <f>C11-0.7</f>
        <v>17.6</v>
      </c>
      <c r="C11" s="17">
        <f>D11-0.7</f>
        <v>18.3</v>
      </c>
      <c r="D11" s="20" t="s">
        <v>41</v>
      </c>
      <c r="E11" s="17">
        <f>D11+0.7</f>
        <v>19.7</v>
      </c>
      <c r="F11" s="17">
        <f>E11+0.7</f>
        <v>20.4</v>
      </c>
      <c r="G11" s="17">
        <f>F11+0.95</f>
        <v>21.35</v>
      </c>
      <c r="H11" s="17">
        <f>G11+0.95</f>
        <v>22.3</v>
      </c>
      <c r="I11" s="26" t="s">
        <v>32</v>
      </c>
      <c r="J11" s="26" t="s">
        <v>32</v>
      </c>
      <c r="K11" s="26" t="s">
        <v>42</v>
      </c>
      <c r="L11" s="26" t="s">
        <v>32</v>
      </c>
      <c r="M11" s="26" t="s">
        <v>32</v>
      </c>
      <c r="N11" s="26" t="s">
        <v>32</v>
      </c>
      <c r="O11" s="26" t="s">
        <v>42</v>
      </c>
      <c r="P11" s="26" t="s">
        <v>32</v>
      </c>
      <c r="Q11" s="26" t="s">
        <v>32</v>
      </c>
      <c r="R11" s="26" t="s">
        <v>32</v>
      </c>
      <c r="S11" s="26" t="s">
        <v>32</v>
      </c>
      <c r="T11" s="26" t="s">
        <v>32</v>
      </c>
    </row>
    <row r="12" ht="14.6" spans="1:20">
      <c r="A12" s="21" t="s">
        <v>43</v>
      </c>
      <c r="B12" s="22">
        <f>C12-0.6</f>
        <v>13.1</v>
      </c>
      <c r="C12" s="22">
        <f>D12-0.6</f>
        <v>13.7</v>
      </c>
      <c r="D12" s="23">
        <v>14.3</v>
      </c>
      <c r="E12" s="22">
        <f>D12+0.6</f>
        <v>14.9</v>
      </c>
      <c r="F12" s="22">
        <f>E12+0.6</f>
        <v>15.5</v>
      </c>
      <c r="G12" s="22">
        <f>F12+0.95</f>
        <v>16.45</v>
      </c>
      <c r="H12" s="22">
        <f>G12+0.95</f>
        <v>17.4</v>
      </c>
      <c r="I12" s="26" t="s">
        <v>44</v>
      </c>
      <c r="J12" s="26" t="s">
        <v>44</v>
      </c>
      <c r="K12" s="26" t="s">
        <v>45</v>
      </c>
      <c r="L12" s="26" t="s">
        <v>44</v>
      </c>
      <c r="M12" s="26" t="s">
        <v>44</v>
      </c>
      <c r="N12" s="26" t="s">
        <v>44</v>
      </c>
      <c r="O12" s="26" t="s">
        <v>45</v>
      </c>
      <c r="P12" s="26" t="s">
        <v>44</v>
      </c>
      <c r="Q12" s="26" t="s">
        <v>44</v>
      </c>
      <c r="R12" s="26" t="s">
        <v>44</v>
      </c>
      <c r="S12" s="26" t="s">
        <v>44</v>
      </c>
      <c r="T12" s="26" t="s">
        <v>44</v>
      </c>
    </row>
    <row r="13" ht="14.6" spans="1:20">
      <c r="A13" s="21" t="s">
        <v>46</v>
      </c>
      <c r="B13" s="22">
        <f>C13-0.4</f>
        <v>8.7</v>
      </c>
      <c r="C13" s="22">
        <f>D13-0.4</f>
        <v>9.1</v>
      </c>
      <c r="D13" s="23">
        <v>9.5</v>
      </c>
      <c r="E13" s="22">
        <f>D13+0.4</f>
        <v>9.9</v>
      </c>
      <c r="F13" s="22">
        <f>E13+0.4</f>
        <v>10.3</v>
      </c>
      <c r="G13" s="22">
        <f>F13+0.6</f>
        <v>10.9</v>
      </c>
      <c r="H13" s="22">
        <f>G13+0.6</f>
        <v>11.5</v>
      </c>
      <c r="I13" s="26" t="s">
        <v>22</v>
      </c>
      <c r="J13" s="26" t="s">
        <v>22</v>
      </c>
      <c r="K13" s="26" t="s">
        <v>47</v>
      </c>
      <c r="L13" s="26" t="s">
        <v>22</v>
      </c>
      <c r="M13" s="26" t="s">
        <v>22</v>
      </c>
      <c r="N13" s="26" t="s">
        <v>37</v>
      </c>
      <c r="O13" s="26" t="s">
        <v>47</v>
      </c>
      <c r="P13" s="26" t="s">
        <v>22</v>
      </c>
      <c r="Q13" s="26" t="s">
        <v>37</v>
      </c>
      <c r="R13" s="26" t="s">
        <v>22</v>
      </c>
      <c r="S13" s="26" t="s">
        <v>22</v>
      </c>
      <c r="T13" s="26" t="s">
        <v>37</v>
      </c>
    </row>
    <row r="14" ht="14.6" spans="1:20">
      <c r="A14" s="10" t="s">
        <v>48</v>
      </c>
      <c r="B14" s="17">
        <f>C14-1</f>
        <v>39</v>
      </c>
      <c r="C14" s="17">
        <f>D14-1</f>
        <v>40</v>
      </c>
      <c r="D14" s="18">
        <v>41</v>
      </c>
      <c r="E14" s="17">
        <f>D14+1</f>
        <v>42</v>
      </c>
      <c r="F14" s="17">
        <f>E14+1</f>
        <v>43</v>
      </c>
      <c r="G14" s="17">
        <f>F14+1.5</f>
        <v>44.5</v>
      </c>
      <c r="H14" s="17">
        <f>G14+1.5</f>
        <v>46</v>
      </c>
      <c r="I14" s="26" t="s">
        <v>37</v>
      </c>
      <c r="J14" s="26" t="s">
        <v>37</v>
      </c>
      <c r="K14" s="26" t="s">
        <v>37</v>
      </c>
      <c r="L14" s="26" t="s">
        <v>37</v>
      </c>
      <c r="M14" s="26" t="s">
        <v>37</v>
      </c>
      <c r="N14" s="26" t="s">
        <v>32</v>
      </c>
      <c r="O14" s="26" t="s">
        <v>37</v>
      </c>
      <c r="P14" s="26" t="s">
        <v>37</v>
      </c>
      <c r="Q14" s="26" t="s">
        <v>32</v>
      </c>
      <c r="R14" s="26" t="s">
        <v>37</v>
      </c>
      <c r="S14" s="26" t="s">
        <v>37</v>
      </c>
      <c r="T14" s="26" t="s">
        <v>32</v>
      </c>
    </row>
    <row r="15" ht="14.6" spans="1:20">
      <c r="A15" s="10" t="s">
        <v>49</v>
      </c>
      <c r="B15" s="17">
        <f>C15-1</f>
        <v>47</v>
      </c>
      <c r="C15" s="17">
        <f>D15-1</f>
        <v>48</v>
      </c>
      <c r="D15" s="18">
        <v>49</v>
      </c>
      <c r="E15" s="17">
        <f>D15+1</f>
        <v>50</v>
      </c>
      <c r="F15" s="17">
        <f>E15+1</f>
        <v>51</v>
      </c>
      <c r="G15" s="17">
        <f>F15+1.5</f>
        <v>52.5</v>
      </c>
      <c r="H15" s="17">
        <f>G15+1.5</f>
        <v>54</v>
      </c>
      <c r="I15" s="26" t="s">
        <v>37</v>
      </c>
      <c r="J15" s="26" t="s">
        <v>37</v>
      </c>
      <c r="K15" s="26" t="s">
        <v>24</v>
      </c>
      <c r="L15" s="26" t="s">
        <v>37</v>
      </c>
      <c r="M15" s="26" t="s">
        <v>37</v>
      </c>
      <c r="N15" s="26" t="s">
        <v>37</v>
      </c>
      <c r="O15" s="26" t="s">
        <v>24</v>
      </c>
      <c r="P15" s="26" t="s">
        <v>37</v>
      </c>
      <c r="Q15" s="26" t="s">
        <v>37</v>
      </c>
      <c r="R15" s="26" t="s">
        <v>37</v>
      </c>
      <c r="S15" s="26" t="s">
        <v>37</v>
      </c>
      <c r="T15" s="26" t="s">
        <v>37</v>
      </c>
    </row>
  </sheetData>
  <mergeCells count="10">
    <mergeCell ref="A1:G1"/>
    <mergeCell ref="G2:H2"/>
    <mergeCell ref="B3:E3"/>
    <mergeCell ref="G3:H3"/>
    <mergeCell ref="I4:J4"/>
    <mergeCell ref="K4:L4"/>
    <mergeCell ref="M4:N4"/>
    <mergeCell ref="O4:P4"/>
    <mergeCell ref="Q4:R4"/>
    <mergeCell ref="S4:T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2024-06-17T05:55:00Z</dcterms:created>
  <dcterms:modified xsi:type="dcterms:W3CDTF">2024-07-26T08:46:08Z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2A29DA80373B4F3EA7F25A334E1BCDD3_11</vt:lpwstr>
  </property>
  <property fmtid="{D5CDD505-2E9C-101B-9397-08002B2CF9AE}" pid="3" name="KSOProductBuildVer">
    <vt:lpwstr>2052-12.1.0.16364</vt:lpwstr>
  </property>
</Properties>
</file>