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887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<sst xmlns="http://schemas.openxmlformats.org/spreadsheetml/2006/main" count="101" uniqueCount="68">
  <si>
    <t>TOREAD服装跳档规范</t>
  </si>
  <si>
    <t>单位：cm</t>
  </si>
  <si>
    <t>产品代码：</t>
  </si>
  <si>
    <t>款号：</t>
  </si>
  <si>
    <t xml:space="preserve">                码号</t>
  </si>
  <si>
    <t>XS</t>
  </si>
  <si>
    <t>S</t>
  </si>
  <si>
    <t>M</t>
  </si>
  <si>
    <t>L</t>
  </si>
  <si>
    <t>XL</t>
  </si>
  <si>
    <t>XXL</t>
  </si>
  <si>
    <t>XXXL</t>
  </si>
  <si>
    <t xml:space="preserve">    号型</t>
  </si>
  <si>
    <t>155/80B</t>
  </si>
  <si>
    <t>155/84B</t>
  </si>
  <si>
    <t>160/88B</t>
  </si>
  <si>
    <t>160/92B</t>
  </si>
  <si>
    <t>165/96B</t>
  </si>
  <si>
    <t>170/100B</t>
  </si>
  <si>
    <t>175/104B</t>
  </si>
  <si>
    <t>后中长</t>
  </si>
  <si>
    <t>+0.3-1</t>
  </si>
  <si>
    <t>-0-1</t>
  </si>
  <si>
    <t>-1-0.5</t>
  </si>
  <si>
    <t>-0.5-1</t>
  </si>
  <si>
    <t>-1-0.2</t>
  </si>
  <si>
    <t>胸围</t>
  </si>
  <si>
    <t>-1-1.5</t>
  </si>
  <si>
    <t>-1-1</t>
  </si>
  <si>
    <t>-1-1.4</t>
  </si>
  <si>
    <t>腰围</t>
  </si>
  <si>
    <t>88</t>
  </si>
  <si>
    <t>-0.5-0</t>
  </si>
  <si>
    <t>-0.5-0.5</t>
  </si>
  <si>
    <t>下摆</t>
  </si>
  <si>
    <t>90</t>
  </si>
  <si>
    <t>-1-0</t>
  </si>
  <si>
    <t>+1-0</t>
  </si>
  <si>
    <t>-0-0</t>
  </si>
  <si>
    <t>肩宽</t>
  </si>
  <si>
    <t>36.5</t>
  </si>
  <si>
    <t>-0.2-0</t>
  </si>
  <si>
    <t>+0.5+0.5</t>
  </si>
  <si>
    <t>肩点袖长</t>
  </si>
  <si>
    <t>59</t>
  </si>
  <si>
    <t>-0.5-0.4</t>
  </si>
  <si>
    <t>-0+0.8</t>
  </si>
  <si>
    <t>袖肥</t>
  </si>
  <si>
    <t>16</t>
  </si>
  <si>
    <t>-0+0.3</t>
  </si>
  <si>
    <t>-0+0.5</t>
  </si>
  <si>
    <t>-0.5-0.3</t>
  </si>
  <si>
    <t>-0.3-0</t>
  </si>
  <si>
    <t>+05-1</t>
  </si>
  <si>
    <t>袖肘</t>
  </si>
  <si>
    <t>-0.5-0.7</t>
  </si>
  <si>
    <t>+1+1</t>
  </si>
  <si>
    <t>+0.6+0.5</t>
  </si>
  <si>
    <t>+1+0.5</t>
  </si>
  <si>
    <t>+1+0.6</t>
  </si>
  <si>
    <t>袖口松量</t>
  </si>
  <si>
    <t>-0.6-0.7</t>
  </si>
  <si>
    <t>-0.6-0.6</t>
  </si>
  <si>
    <t>-0.7-0.7</t>
  </si>
  <si>
    <t>-0-0.6</t>
  </si>
  <si>
    <t>上领围</t>
  </si>
  <si>
    <t>-0-0.5</t>
  </si>
  <si>
    <t>下领围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</si>
</sst>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1"/>
      <color theme="1"/>
      <name val="宋体"/>
      <charset val="134"/>
      <scheme val="minor"/>
    </font>
    <font>
      <b/>
      <sz val="18"/>
      <color theme="3"/>
      <name val="微软雅黑"/>
      <charset val="134"/>
    </font>
    <font>
      <b/>
      <sz val="10"/>
      <color theme="3"/>
      <name val="微软雅黑"/>
      <charset val="134"/>
    </font>
    <font>
      <sz val="10"/>
      <color theme="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49" applyFont="1" applyAlignment="1">
      <alignment horizontal="center"/>
    </xf>
    <xf numFmtId="0" fontId="2" fillId="0" borderId="0" xfId="49" applyFont="1" applyAlignment="1">
      <alignment horizontal="center"/>
    </xf>
    <xf numFmtId="0" fontId="2" fillId="0" borderId="0" xfId="49" applyFont="1" applyBorder="1" applyAlignment="1">
      <alignment horizontal="center"/>
    </xf>
    <xf numFmtId="14" fontId="2" fillId="0" borderId="0" xfId="49" applyNumberFormat="1" applyFont="1" applyBorder="1" applyAlignment="1">
      <alignment horizontal="right"/>
    </xf>
    <xf numFmtId="0" fontId="2" fillId="0" borderId="0" xfId="49" applyFont="1" applyBorder="1" applyAlignment="1">
      <alignment horizontal="right"/>
    </xf>
    <xf numFmtId="0" fontId="2" fillId="0" borderId="1" xfId="49" applyFont="1" applyFill="1" applyBorder="1" applyAlignment="1">
      <alignment horizontal="center"/>
    </xf>
    <xf numFmtId="0" fontId="2" fillId="0" borderId="2" xfId="49" applyFont="1" applyFill="1" applyBorder="1" applyAlignment="1">
      <alignment horizontal="center"/>
    </xf>
    <xf numFmtId="0" fontId="2" fillId="0" borderId="2" xfId="50" applyFont="1" applyFill="1" applyBorder="1" applyAlignment="1">
      <alignment horizontal="center"/>
    </xf>
    <xf numFmtId="0" fontId="2" fillId="0" borderId="2" xfId="49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49" applyFont="1" applyFill="1" applyBorder="1" applyAlignment="1">
      <alignment horizontal="left"/>
    </xf>
    <xf numFmtId="0" fontId="2" fillId="0" borderId="3" xfId="49" applyFont="1" applyFill="1" applyBorder="1" applyAlignment="1">
      <alignment horizontal="center"/>
    </xf>
    <xf numFmtId="176" fontId="3" fillId="0" borderId="2" xfId="49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3" borderId="3" xfId="51" applyNumberFormat="1" applyFont="1" applyFill="1" applyBorder="1" applyAlignment="1">
      <alignment horizontal="center" vertical="center"/>
    </xf>
    <xf numFmtId="49" fontId="2" fillId="0" borderId="3" xfId="51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49" fontId="0" fillId="0" borderId="2" xfId="0" applyNumberForma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38 2" xfId="50"/>
    <cellStyle name="常规_110509_2006-09-28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704215"/>
          <a:ext cx="647700" cy="3708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4FW\&#38463;&#37324;&#35759;&#29312;\TAJJAM92232\232&#22899;&#22763;&#24503;&#23481;&#38271;&#34966;\TAJJAM92232&#22899;&#24335;&#38271;&#34966;T&#24676;&#35268;&#26684;&#24847;&#35265;-02.21&#12290;_&#23610;&#23544;&#34920;_&#24037;&#33402;&#29256;&#22411;_&#21360;&#32483;&#33457;&#35201;&#2771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表"/>
      <sheetName val="跳码样意见"/>
      <sheetName val="产前样意见"/>
    </sheetNames>
    <sheetDataSet>
      <sheetData sheetId="0">
        <row r="5">
          <cell r="E5" t="str">
            <v>女式功能长袖T恤</v>
          </cell>
        </row>
        <row r="6">
          <cell r="E6" t="str">
            <v>TAJJAM92232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G28" sqref="G27:G28"/>
    </sheetView>
  </sheetViews>
  <sheetFormatPr defaultColWidth="9.02654867256637" defaultRowHeight="13.5"/>
  <cols>
    <col min="9" max="13" width="10.5575221238938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2"/>
    </row>
    <row r="2" ht="14.6" spans="1:8">
      <c r="A2" s="3" t="s">
        <v>1</v>
      </c>
      <c r="B2" s="3"/>
      <c r="C2" s="3"/>
      <c r="D2" s="3"/>
      <c r="E2" s="3"/>
      <c r="F2" s="3"/>
      <c r="G2" s="4"/>
      <c r="H2" s="5"/>
    </row>
    <row r="3" ht="14.6" spans="1:8">
      <c r="A3" s="6" t="s">
        <v>2</v>
      </c>
      <c r="B3" s="7" t="str">
        <f>[1]封面!E5</f>
        <v>女式功能长袖T恤</v>
      </c>
      <c r="C3" s="7"/>
      <c r="D3" s="7"/>
      <c r="E3" s="7"/>
      <c r="F3" s="8" t="s">
        <v>3</v>
      </c>
      <c r="G3" s="9" t="str">
        <f>[1]封面!E6</f>
        <v>TAJJAM92232</v>
      </c>
      <c r="H3" s="9"/>
    </row>
    <row r="4" ht="14.6" spans="1:13">
      <c r="A4" s="6" t="s">
        <v>4</v>
      </c>
      <c r="B4" s="10" t="s">
        <v>5</v>
      </c>
      <c r="C4" s="10" t="s">
        <v>6</v>
      </c>
      <c r="D4" s="11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6</v>
      </c>
      <c r="J4" s="11" t="s">
        <v>7</v>
      </c>
      <c r="K4" s="10" t="s">
        <v>8</v>
      </c>
      <c r="L4" s="10" t="s">
        <v>9</v>
      </c>
      <c r="M4" s="10" t="s">
        <v>10</v>
      </c>
    </row>
    <row r="5" ht="14.6" spans="1:13">
      <c r="A5" s="12" t="s">
        <v>12</v>
      </c>
      <c r="B5" s="10" t="s">
        <v>13</v>
      </c>
      <c r="C5" s="10" t="s">
        <v>14</v>
      </c>
      <c r="D5" s="11" t="s">
        <v>15</v>
      </c>
      <c r="E5" s="10" t="s">
        <v>16</v>
      </c>
      <c r="F5" s="10" t="s">
        <v>17</v>
      </c>
      <c r="G5" s="10" t="s">
        <v>18</v>
      </c>
      <c r="H5" s="10" t="s">
        <v>19</v>
      </c>
      <c r="I5" s="10" t="s">
        <v>14</v>
      </c>
      <c r="J5" s="11" t="s">
        <v>15</v>
      </c>
      <c r="K5" s="10" t="s">
        <v>16</v>
      </c>
      <c r="L5" s="10" t="s">
        <v>17</v>
      </c>
      <c r="M5" s="10" t="s">
        <v>18</v>
      </c>
    </row>
    <row r="6" ht="14.6" spans="1:13">
      <c r="A6" s="13" t="s">
        <v>20</v>
      </c>
      <c r="B6" s="14">
        <f>C6-1</f>
        <v>53</v>
      </c>
      <c r="C6" s="14">
        <f>D6-2</f>
        <v>54</v>
      </c>
      <c r="D6" s="15">
        <v>56</v>
      </c>
      <c r="E6" s="14">
        <f>D6+2</f>
        <v>58</v>
      </c>
      <c r="F6" s="14">
        <f>E6+2</f>
        <v>60</v>
      </c>
      <c r="G6" s="14">
        <f>F6+1</f>
        <v>61</v>
      </c>
      <c r="H6" s="14">
        <f>G6+1</f>
        <v>62</v>
      </c>
      <c r="I6" s="20" t="s">
        <v>21</v>
      </c>
      <c r="J6" s="20" t="s">
        <v>22</v>
      </c>
      <c r="K6" s="20" t="s">
        <v>23</v>
      </c>
      <c r="L6" s="20" t="s">
        <v>24</v>
      </c>
      <c r="M6" s="20" t="s">
        <v>25</v>
      </c>
    </row>
    <row r="7" ht="14.6" spans="1:13">
      <c r="A7" s="7" t="s">
        <v>26</v>
      </c>
      <c r="B7" s="14">
        <f t="shared" ref="B7:B9" si="0">C7-4</f>
        <v>84</v>
      </c>
      <c r="C7" s="14">
        <f t="shared" ref="C7:C9" si="1">D7-4</f>
        <v>88</v>
      </c>
      <c r="D7" s="15">
        <v>92</v>
      </c>
      <c r="E7" s="14">
        <f t="shared" ref="E7:E9" si="2">D7+4</f>
        <v>96</v>
      </c>
      <c r="F7" s="14">
        <f>E7+4</f>
        <v>100</v>
      </c>
      <c r="G7" s="14">
        <f t="shared" ref="G7:G9" si="3">F7+6</f>
        <v>106</v>
      </c>
      <c r="H7" s="14">
        <f>G7+6</f>
        <v>112</v>
      </c>
      <c r="I7" s="20" t="s">
        <v>23</v>
      </c>
      <c r="J7" s="20" t="s">
        <v>27</v>
      </c>
      <c r="K7" s="20" t="s">
        <v>28</v>
      </c>
      <c r="L7" s="20" t="s">
        <v>29</v>
      </c>
      <c r="M7" s="20" t="s">
        <v>28</v>
      </c>
    </row>
    <row r="8" ht="14.6" spans="1:13">
      <c r="A8" s="7" t="s">
        <v>30</v>
      </c>
      <c r="B8" s="14">
        <f t="shared" si="0"/>
        <v>80</v>
      </c>
      <c r="C8" s="14">
        <f t="shared" si="1"/>
        <v>84</v>
      </c>
      <c r="D8" s="16" t="s">
        <v>31</v>
      </c>
      <c r="E8" s="14">
        <f t="shared" si="2"/>
        <v>92</v>
      </c>
      <c r="F8" s="14">
        <f>E8+5</f>
        <v>97</v>
      </c>
      <c r="G8" s="14">
        <f t="shared" si="3"/>
        <v>103</v>
      </c>
      <c r="H8" s="14">
        <f>G8+7</f>
        <v>110</v>
      </c>
      <c r="I8" s="20" t="s">
        <v>28</v>
      </c>
      <c r="J8" s="20" t="s">
        <v>32</v>
      </c>
      <c r="K8" s="20" t="s">
        <v>23</v>
      </c>
      <c r="L8" s="20" t="s">
        <v>23</v>
      </c>
      <c r="M8" s="20" t="s">
        <v>33</v>
      </c>
    </row>
    <row r="9" ht="14.6" spans="1:13">
      <c r="A9" s="7" t="s">
        <v>34</v>
      </c>
      <c r="B9" s="14">
        <f t="shared" si="0"/>
        <v>82</v>
      </c>
      <c r="C9" s="14">
        <f t="shared" si="1"/>
        <v>86</v>
      </c>
      <c r="D9" s="16" t="s">
        <v>35</v>
      </c>
      <c r="E9" s="14">
        <f t="shared" si="2"/>
        <v>94</v>
      </c>
      <c r="F9" s="14">
        <f>E9+5</f>
        <v>99</v>
      </c>
      <c r="G9" s="14">
        <f t="shared" si="3"/>
        <v>105</v>
      </c>
      <c r="H9" s="14">
        <f>G9+7</f>
        <v>112</v>
      </c>
      <c r="I9" s="20" t="s">
        <v>36</v>
      </c>
      <c r="J9" s="20" t="s">
        <v>37</v>
      </c>
      <c r="K9" s="20" t="s">
        <v>32</v>
      </c>
      <c r="L9" s="20" t="s">
        <v>23</v>
      </c>
      <c r="M9" s="20" t="s">
        <v>38</v>
      </c>
    </row>
    <row r="10" ht="14.6" spans="1:13">
      <c r="A10" s="7" t="s">
        <v>39</v>
      </c>
      <c r="B10" s="14">
        <f>C10-1</f>
        <v>34.5</v>
      </c>
      <c r="C10" s="14">
        <f t="shared" ref="C10:C16" si="4">D10-1</f>
        <v>35.5</v>
      </c>
      <c r="D10" s="16" t="s">
        <v>40</v>
      </c>
      <c r="E10" s="14">
        <f t="shared" ref="E10:E16" si="5">D10+1</f>
        <v>37.5</v>
      </c>
      <c r="F10" s="14">
        <f t="shared" ref="F10:F16" si="6">E10+1</f>
        <v>38.5</v>
      </c>
      <c r="G10" s="14">
        <f>F10+1.2</f>
        <v>39.7</v>
      </c>
      <c r="H10" s="14">
        <f>G10+1.2</f>
        <v>40.9</v>
      </c>
      <c r="I10" s="20" t="s">
        <v>36</v>
      </c>
      <c r="J10" s="20" t="s">
        <v>41</v>
      </c>
      <c r="K10" s="20" t="s">
        <v>36</v>
      </c>
      <c r="L10" s="20" t="s">
        <v>42</v>
      </c>
      <c r="M10" s="20" t="s">
        <v>36</v>
      </c>
    </row>
    <row r="11" ht="14.6" spans="1:13">
      <c r="A11" s="7" t="s">
        <v>43</v>
      </c>
      <c r="B11" s="14">
        <f>C11-0.5</f>
        <v>57.5</v>
      </c>
      <c r="C11" s="14">
        <f t="shared" si="4"/>
        <v>58</v>
      </c>
      <c r="D11" s="16" t="s">
        <v>44</v>
      </c>
      <c r="E11" s="14">
        <f t="shared" si="5"/>
        <v>60</v>
      </c>
      <c r="F11" s="14">
        <f t="shared" si="6"/>
        <v>61</v>
      </c>
      <c r="G11" s="14">
        <f>F11+0.5</f>
        <v>61.5</v>
      </c>
      <c r="H11" s="14">
        <f>G11+0.5</f>
        <v>62</v>
      </c>
      <c r="I11" s="20" t="s">
        <v>38</v>
      </c>
      <c r="J11" s="20" t="s">
        <v>45</v>
      </c>
      <c r="K11" s="20" t="s">
        <v>38</v>
      </c>
      <c r="L11" s="20" t="s">
        <v>46</v>
      </c>
      <c r="M11" s="20" t="s">
        <v>41</v>
      </c>
    </row>
    <row r="12" ht="14.6" spans="1:13">
      <c r="A12" s="7" t="s">
        <v>47</v>
      </c>
      <c r="B12" s="14">
        <f>C12-0.8</f>
        <v>14.4</v>
      </c>
      <c r="C12" s="14">
        <f>D12-0.8</f>
        <v>15.2</v>
      </c>
      <c r="D12" s="17" t="s">
        <v>48</v>
      </c>
      <c r="E12" s="14">
        <f>D12+0.8</f>
        <v>16.8</v>
      </c>
      <c r="F12" s="14">
        <f>E12+0.8</f>
        <v>17.6</v>
      </c>
      <c r="G12" s="14">
        <f>F12+1.1</f>
        <v>18.7</v>
      </c>
      <c r="H12" s="14">
        <f>G12+1.1</f>
        <v>19.8</v>
      </c>
      <c r="I12" s="20" t="s">
        <v>49</v>
      </c>
      <c r="J12" s="20" t="s">
        <v>50</v>
      </c>
      <c r="K12" s="20" t="s">
        <v>51</v>
      </c>
      <c r="L12" s="20" t="s">
        <v>52</v>
      </c>
      <c r="M12" s="20" t="s">
        <v>53</v>
      </c>
    </row>
    <row r="13" ht="14.6" spans="1:13">
      <c r="A13" s="18" t="s">
        <v>54</v>
      </c>
      <c r="B13" s="19">
        <f>C13-0.6</f>
        <v>11.8</v>
      </c>
      <c r="C13" s="19">
        <f>D13-0.6</f>
        <v>12.4</v>
      </c>
      <c r="D13" s="18">
        <v>13</v>
      </c>
      <c r="E13" s="19">
        <f>D13+0.6</f>
        <v>13.6</v>
      </c>
      <c r="F13" s="19">
        <f>E13+0.6</f>
        <v>14.2</v>
      </c>
      <c r="G13" s="19">
        <f>F13+1</f>
        <v>15.2</v>
      </c>
      <c r="H13" s="19">
        <f>G13+1.3</f>
        <v>16.5</v>
      </c>
      <c r="I13" s="20" t="s">
        <v>55</v>
      </c>
      <c r="J13" s="20" t="s">
        <v>56</v>
      </c>
      <c r="K13" s="20" t="s">
        <v>57</v>
      </c>
      <c r="L13" s="20" t="s">
        <v>58</v>
      </c>
      <c r="M13" s="20" t="s">
        <v>59</v>
      </c>
    </row>
    <row r="14" ht="14.6" spans="1:13">
      <c r="A14" s="18" t="s">
        <v>60</v>
      </c>
      <c r="B14" s="19">
        <f>C14-0.4</f>
        <v>8.2</v>
      </c>
      <c r="C14" s="19">
        <f>D14-0.4</f>
        <v>8.6</v>
      </c>
      <c r="D14" s="18">
        <v>9</v>
      </c>
      <c r="E14" s="19">
        <f>D14+0.4</f>
        <v>9.4</v>
      </c>
      <c r="F14" s="19">
        <f>E14+0.4</f>
        <v>9.8</v>
      </c>
      <c r="G14" s="19">
        <f>F14+0.6</f>
        <v>10.4</v>
      </c>
      <c r="H14" s="19">
        <f>G14+0.95</f>
        <v>11.35</v>
      </c>
      <c r="I14" s="20" t="s">
        <v>61</v>
      </c>
      <c r="J14" s="20" t="s">
        <v>62</v>
      </c>
      <c r="K14" s="20" t="s">
        <v>63</v>
      </c>
      <c r="L14" s="20" t="s">
        <v>64</v>
      </c>
      <c r="M14" s="20" t="s">
        <v>63</v>
      </c>
    </row>
    <row r="15" ht="14.6" spans="1:13">
      <c r="A15" s="7" t="s">
        <v>65</v>
      </c>
      <c r="B15" s="14">
        <f>C15-1</f>
        <v>37</v>
      </c>
      <c r="C15" s="14">
        <f t="shared" si="4"/>
        <v>38</v>
      </c>
      <c r="D15" s="15">
        <v>39</v>
      </c>
      <c r="E15" s="14">
        <f t="shared" si="5"/>
        <v>40</v>
      </c>
      <c r="F15" s="14">
        <f t="shared" si="6"/>
        <v>41</v>
      </c>
      <c r="G15" s="14">
        <f>F15+1.5</f>
        <v>42.5</v>
      </c>
      <c r="H15" s="14">
        <f>G15+1.5</f>
        <v>44</v>
      </c>
      <c r="I15" s="20" t="s">
        <v>23</v>
      </c>
      <c r="J15" s="20" t="s">
        <v>32</v>
      </c>
      <c r="K15" s="20" t="s">
        <v>32</v>
      </c>
      <c r="L15" s="20" t="s">
        <v>66</v>
      </c>
      <c r="M15" s="20" t="s">
        <v>32</v>
      </c>
    </row>
    <row r="16" ht="14.6" spans="1:13">
      <c r="A16" s="7" t="s">
        <v>67</v>
      </c>
      <c r="B16" s="14">
        <f>C16-1</f>
        <v>44</v>
      </c>
      <c r="C16" s="14">
        <f t="shared" si="4"/>
        <v>45</v>
      </c>
      <c r="D16" s="15">
        <v>46</v>
      </c>
      <c r="E16" s="14">
        <f t="shared" si="5"/>
        <v>47</v>
      </c>
      <c r="F16" s="14">
        <f t="shared" si="6"/>
        <v>48</v>
      </c>
      <c r="G16" s="14">
        <f>F16+1.5</f>
        <v>49.5</v>
      </c>
      <c r="H16" s="14">
        <f>G16+1.5</f>
        <v>51</v>
      </c>
      <c r="I16" s="20" t="s">
        <v>55</v>
      </c>
      <c r="J16" s="20" t="s">
        <v>56</v>
      </c>
      <c r="K16" s="20" t="s">
        <v>57</v>
      </c>
      <c r="L16" s="20" t="s">
        <v>58</v>
      </c>
      <c r="M16" s="20" t="s">
        <v>59</v>
      </c>
    </row>
  </sheetData>
  <mergeCells count="4">
    <mergeCell ref="A1:G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2024-07-26T09:03:30Z</dcterms:created>
  <dcterms:modified xsi:type="dcterms:W3CDTF">2024-07-26T09:06:44Z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B7FC2E3DB77445C39B14330AACBCF992_11</vt:lpwstr>
  </property>
  <property fmtid="{D5CDD505-2E9C-101B-9397-08002B2CF9AE}" pid="3" name="KSOProductBuildVer">
    <vt:lpwstr>2052-12.1.0.16364</vt:lpwstr>
  </property>
</Properties>
</file>