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85" windowHeight="8887"/>
  </bookViews>
  <sheets>
    <sheet name="Sheet1" sheetId="1" r:id="rId1"/>
  </sheets>
  <externalReferences>
    <externalReference r:id="rId2"/>
  </externalReferences>
  <definedNames>
    <definedName name="CELL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<sst xmlns="http://schemas.openxmlformats.org/spreadsheetml/2006/main" count="82" uniqueCount="42">
  <si>
    <t>TOREAD服装跳档规范</t>
  </si>
  <si>
    <t>单位：cm</t>
  </si>
  <si>
    <t>日期：</t>
  </si>
  <si>
    <t>产品名称：</t>
  </si>
  <si>
    <t>男式软壳裤</t>
  </si>
  <si>
    <t>款号：</t>
  </si>
  <si>
    <t>TAMMCM91795</t>
  </si>
  <si>
    <t xml:space="preserve">          号型</t>
  </si>
  <si>
    <t>S</t>
  </si>
  <si>
    <t>M</t>
  </si>
  <si>
    <t>L</t>
  </si>
  <si>
    <t>XL</t>
  </si>
  <si>
    <t>XXL</t>
  </si>
  <si>
    <t>XXXL</t>
  </si>
  <si>
    <r>
      <rPr>
        <sz val="11"/>
        <rFont val="宋体"/>
        <charset val="134"/>
      </rPr>
      <t>X</t>
    </r>
    <r>
      <rPr>
        <sz val="12"/>
        <rFont val="宋体"/>
        <charset val="134"/>
      </rPr>
      <t>XXXL</t>
    </r>
  </si>
  <si>
    <t>部位名称</t>
  </si>
  <si>
    <t>165/80B</t>
  </si>
  <si>
    <t>170/84B</t>
  </si>
  <si>
    <t>175/88B</t>
  </si>
  <si>
    <t>180/92B</t>
  </si>
  <si>
    <t>185/96B</t>
  </si>
  <si>
    <t>190/100B</t>
  </si>
  <si>
    <t>195/104B</t>
  </si>
  <si>
    <t>裤长</t>
  </si>
  <si>
    <t>-0.9</t>
  </si>
  <si>
    <t>-0.5</t>
  </si>
  <si>
    <t>-0.7</t>
  </si>
  <si>
    <t>内长</t>
  </si>
  <si>
    <t>-1</t>
  </si>
  <si>
    <t>-0.6</t>
  </si>
  <si>
    <t>-0.8</t>
  </si>
  <si>
    <t>腰围（平量）</t>
  </si>
  <si>
    <t>-0</t>
  </si>
  <si>
    <t>+1</t>
  </si>
  <si>
    <t>臀围</t>
  </si>
  <si>
    <t>腿围/2</t>
  </si>
  <si>
    <t>-0.4</t>
  </si>
  <si>
    <t>膝围/2</t>
  </si>
  <si>
    <t>脚口/2</t>
  </si>
  <si>
    <t>-0.3</t>
  </si>
  <si>
    <t>前裆长（含腰）</t>
  </si>
  <si>
    <t>后裆长（含腰)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</si>
</sst>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7">
    <font>
      <sz val="11"/>
      <color theme="1"/>
      <name val="宋体"/>
      <charset val="134"/>
      <scheme val="minor"/>
    </font>
    <font>
      <b/>
      <sz val="18"/>
      <name val="微软雅黑"/>
      <charset val="134"/>
    </font>
    <font>
      <b/>
      <sz val="10"/>
      <name val="微软雅黑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49" applyFont="1" applyAlignment="1">
      <alignment horizontal="center"/>
    </xf>
    <xf numFmtId="0" fontId="2" fillId="0" borderId="0" xfId="0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176" fontId="5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2" name="直接连接符 1"/>
        <xdr:cNvCxnSpPr/>
      </xdr:nvCxnSpPr>
      <xdr:spPr>
        <a:xfrm>
          <a:off x="0" y="886460"/>
          <a:ext cx="647700" cy="37909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</xdr:row>
      <xdr:rowOff>9525</xdr:rowOff>
    </xdr:from>
    <xdr:to>
      <xdr:col>1</xdr:col>
      <xdr:colOff>0</xdr:colOff>
      <xdr:row>6</xdr:row>
      <xdr:rowOff>0</xdr:rowOff>
    </xdr:to>
    <xdr:sp>
      <xdr:nvSpPr>
        <xdr:cNvPr id="3" name="直接连接符 6"/>
        <xdr:cNvSpPr>
          <a:spLocks noChangeShapeType="1"/>
        </xdr:cNvSpPr>
      </xdr:nvSpPr>
      <xdr:spPr>
        <a:xfrm>
          <a:off x="0" y="889635"/>
          <a:ext cx="647700" cy="37592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MMCM91795&#27454;&#36164;&#26009;6-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批版报告"/>
      <sheetName val="工艺说明"/>
      <sheetName val="开发规格批版报告"/>
      <sheetName val="全码规格"/>
      <sheetName val="跳码产前样意见"/>
      <sheetName val="产前样意见"/>
      <sheetName val="155物料单"/>
      <sheetName val="TAMI91155二版核价单"/>
      <sheetName val="TAMI91155修改意见"/>
      <sheetName val="DAMH91642一版物料单"/>
      <sheetName val="DAMH91642二版物料核价单"/>
      <sheetName val="物料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J22" sqref="J22"/>
    </sheetView>
  </sheetViews>
  <sheetFormatPr defaultColWidth="9.02654867256637" defaultRowHeight="13.5"/>
  <sheetData>
    <row r="1" ht="25.5" spans="1:8">
      <c r="A1" s="1" t="s">
        <v>0</v>
      </c>
      <c r="B1" s="1"/>
      <c r="C1" s="1"/>
      <c r="D1" s="1"/>
      <c r="E1" s="1"/>
      <c r="F1" s="1"/>
      <c r="G1" s="1"/>
      <c r="H1" s="1"/>
    </row>
    <row r="2" ht="14.6" spans="1:8">
      <c r="A2" s="2" t="s">
        <v>1</v>
      </c>
      <c r="B2" s="2"/>
      <c r="C2" s="2"/>
      <c r="D2" s="2"/>
      <c r="E2" s="2"/>
      <c r="F2" s="2" t="s">
        <v>2</v>
      </c>
      <c r="G2" s="3"/>
      <c r="H2" s="2"/>
    </row>
    <row r="3" ht="14.6" spans="1:8">
      <c r="A3" s="4" t="s">
        <v>3</v>
      </c>
      <c r="B3" s="5" t="s">
        <v>4</v>
      </c>
      <c r="C3" s="5"/>
      <c r="D3" s="5"/>
      <c r="E3" s="5"/>
      <c r="F3" s="5" t="s">
        <v>5</v>
      </c>
      <c r="G3" s="5" t="s">
        <v>6</v>
      </c>
      <c r="H3" s="5"/>
    </row>
    <row r="4" ht="14.6" spans="1:8">
      <c r="A4" s="6"/>
      <c r="B4" s="7"/>
      <c r="C4" s="7"/>
      <c r="D4" s="7"/>
      <c r="E4" s="7"/>
      <c r="F4" s="7"/>
      <c r="G4" s="7"/>
      <c r="H4" s="8"/>
    </row>
    <row r="5" ht="15.75" spans="1:14">
      <c r="A5" s="9" t="s">
        <v>7</v>
      </c>
      <c r="B5" s="10" t="s">
        <v>8</v>
      </c>
      <c r="C5" s="10" t="s">
        <v>9</v>
      </c>
      <c r="D5" s="11" t="s">
        <v>10</v>
      </c>
      <c r="E5" s="10" t="s">
        <v>11</v>
      </c>
      <c r="F5" s="10" t="s">
        <v>12</v>
      </c>
      <c r="G5" s="10" t="s">
        <v>13</v>
      </c>
      <c r="H5" s="10" t="s">
        <v>14</v>
      </c>
      <c r="I5" s="10" t="s">
        <v>8</v>
      </c>
      <c r="J5" s="10" t="s">
        <v>9</v>
      </c>
      <c r="K5" s="11" t="s">
        <v>10</v>
      </c>
      <c r="L5" s="10" t="s">
        <v>11</v>
      </c>
      <c r="M5" s="10" t="s">
        <v>12</v>
      </c>
      <c r="N5" s="10" t="s">
        <v>13</v>
      </c>
    </row>
    <row r="6" ht="14.6" spans="1:14">
      <c r="A6" s="4" t="s">
        <v>15</v>
      </c>
      <c r="B6" s="10" t="s">
        <v>16</v>
      </c>
      <c r="C6" s="10" t="s">
        <v>17</v>
      </c>
      <c r="D6" s="12" t="s">
        <v>18</v>
      </c>
      <c r="E6" s="10" t="s">
        <v>19</v>
      </c>
      <c r="F6" s="10" t="s">
        <v>20</v>
      </c>
      <c r="G6" s="10" t="s">
        <v>21</v>
      </c>
      <c r="H6" s="10" t="s">
        <v>22</v>
      </c>
      <c r="I6" s="17"/>
      <c r="J6" s="17"/>
      <c r="K6" s="17"/>
      <c r="L6" s="17"/>
      <c r="M6" s="17"/>
      <c r="N6" s="17"/>
    </row>
    <row r="7" ht="13.85" spans="1:14">
      <c r="A7" s="13" t="s">
        <v>23</v>
      </c>
      <c r="B7" s="10">
        <f>C7-2.1</f>
        <v>97.8</v>
      </c>
      <c r="C7" s="10">
        <f>D7-2.1</f>
        <v>99.9</v>
      </c>
      <c r="D7" s="12">
        <v>102</v>
      </c>
      <c r="E7" s="10">
        <f t="shared" ref="E7:G7" si="0">D7+2.1</f>
        <v>104.1</v>
      </c>
      <c r="F7" s="10">
        <f t="shared" si="0"/>
        <v>106.2</v>
      </c>
      <c r="G7" s="10">
        <f t="shared" si="0"/>
        <v>108.3</v>
      </c>
      <c r="H7" s="10"/>
      <c r="I7" s="18">
        <v>-0.5</v>
      </c>
      <c r="J7" s="18" t="s">
        <v>24</v>
      </c>
      <c r="K7" s="18" t="s">
        <v>25</v>
      </c>
      <c r="L7" s="18" t="s">
        <v>25</v>
      </c>
      <c r="M7" s="18" t="s">
        <v>26</v>
      </c>
      <c r="N7" s="18"/>
    </row>
    <row r="8" ht="14.6" spans="1:14">
      <c r="A8" s="13" t="s">
        <v>27</v>
      </c>
      <c r="B8" s="14">
        <f>C8-1.5</f>
        <v>71.5</v>
      </c>
      <c r="C8" s="14">
        <f>D8-1.5</f>
        <v>73</v>
      </c>
      <c r="D8" s="15">
        <v>74.5</v>
      </c>
      <c r="E8" s="13">
        <f t="shared" ref="E8:G8" si="1">D8+1.5</f>
        <v>76</v>
      </c>
      <c r="F8" s="13">
        <f t="shared" si="1"/>
        <v>77.5</v>
      </c>
      <c r="G8" s="13">
        <f t="shared" si="1"/>
        <v>79</v>
      </c>
      <c r="H8" s="14"/>
      <c r="I8" s="18" t="s">
        <v>28</v>
      </c>
      <c r="J8" s="18" t="s">
        <v>26</v>
      </c>
      <c r="K8" s="18" t="s">
        <v>29</v>
      </c>
      <c r="L8" s="18" t="s">
        <v>29</v>
      </c>
      <c r="M8" s="18" t="s">
        <v>30</v>
      </c>
      <c r="N8" s="18"/>
    </row>
    <row r="9" ht="14.6" spans="1:14">
      <c r="A9" s="16" t="s">
        <v>31</v>
      </c>
      <c r="B9" s="13">
        <f>C9-4</f>
        <v>76</v>
      </c>
      <c r="C9" s="13">
        <f>D9-4</f>
        <v>80</v>
      </c>
      <c r="D9" s="15">
        <v>84</v>
      </c>
      <c r="E9" s="13">
        <f>D9+4</f>
        <v>88</v>
      </c>
      <c r="F9" s="13">
        <f>E9+5</f>
        <v>93</v>
      </c>
      <c r="G9" s="14">
        <f>F9+6</f>
        <v>99</v>
      </c>
      <c r="H9" s="14"/>
      <c r="I9" s="18" t="s">
        <v>32</v>
      </c>
      <c r="J9" s="18" t="s">
        <v>33</v>
      </c>
      <c r="K9" s="18" t="s">
        <v>32</v>
      </c>
      <c r="L9" s="18" t="s">
        <v>28</v>
      </c>
      <c r="M9" s="18" t="s">
        <v>32</v>
      </c>
      <c r="N9" s="18"/>
    </row>
    <row r="10" ht="14.6" spans="1:14">
      <c r="A10" s="13" t="s">
        <v>34</v>
      </c>
      <c r="B10" s="14">
        <f>C10-3.6</f>
        <v>99.8</v>
      </c>
      <c r="C10" s="14">
        <f>D10-3.6</f>
        <v>103.4</v>
      </c>
      <c r="D10" s="15">
        <v>107</v>
      </c>
      <c r="E10" s="13">
        <f>D10+4</f>
        <v>111</v>
      </c>
      <c r="F10" s="13">
        <f>E10+4</f>
        <v>115</v>
      </c>
      <c r="G10" s="14">
        <f>F10+4</f>
        <v>119</v>
      </c>
      <c r="H10" s="14"/>
      <c r="I10" s="18" t="s">
        <v>29</v>
      </c>
      <c r="J10" s="18" t="s">
        <v>32</v>
      </c>
      <c r="K10" s="18" t="s">
        <v>25</v>
      </c>
      <c r="L10" s="18" t="s">
        <v>29</v>
      </c>
      <c r="M10" s="18" t="s">
        <v>25</v>
      </c>
      <c r="N10" s="18"/>
    </row>
    <row r="11" ht="14.6" spans="1:14">
      <c r="A11" s="13" t="s">
        <v>35</v>
      </c>
      <c r="B11" s="13">
        <f>C11-1.15</f>
        <v>29.2</v>
      </c>
      <c r="C11" s="13">
        <f>D11-1.15</f>
        <v>30.35</v>
      </c>
      <c r="D11" s="15">
        <v>31.5</v>
      </c>
      <c r="E11" s="13">
        <f t="shared" ref="E11:G11" si="2">D11+1.3</f>
        <v>32.8</v>
      </c>
      <c r="F11" s="13">
        <f t="shared" si="2"/>
        <v>34.1</v>
      </c>
      <c r="G11" s="14">
        <f t="shared" si="2"/>
        <v>35.4</v>
      </c>
      <c r="H11" s="14"/>
      <c r="I11" s="18" t="s">
        <v>26</v>
      </c>
      <c r="J11" s="18" t="s">
        <v>26</v>
      </c>
      <c r="K11" s="18" t="s">
        <v>29</v>
      </c>
      <c r="L11" s="18" t="s">
        <v>29</v>
      </c>
      <c r="M11" s="18" t="s">
        <v>36</v>
      </c>
      <c r="N11" s="18"/>
    </row>
    <row r="12" ht="14.6" spans="1:14">
      <c r="A12" s="13" t="s">
        <v>37</v>
      </c>
      <c r="B12" s="13">
        <f>C12-0.7</f>
        <v>21.6</v>
      </c>
      <c r="C12" s="13">
        <f>D12-0.7</f>
        <v>22.3</v>
      </c>
      <c r="D12" s="15">
        <v>23</v>
      </c>
      <c r="E12" s="13">
        <f>D12+0.7</f>
        <v>23.7</v>
      </c>
      <c r="F12" s="13">
        <f>E12+0.7</f>
        <v>24.4</v>
      </c>
      <c r="G12" s="14">
        <f>F12+0.9</f>
        <v>25.3</v>
      </c>
      <c r="H12" s="14"/>
      <c r="I12" s="18" t="s">
        <v>28</v>
      </c>
      <c r="J12" s="18" t="s">
        <v>30</v>
      </c>
      <c r="K12" s="18" t="s">
        <v>28</v>
      </c>
      <c r="L12" s="18" t="s">
        <v>30</v>
      </c>
      <c r="M12" s="18" t="s">
        <v>28</v>
      </c>
      <c r="N12" s="18"/>
    </row>
    <row r="13" ht="14.6" spans="1:14">
      <c r="A13" s="13" t="s">
        <v>38</v>
      </c>
      <c r="B13" s="13">
        <f>C13-0.5</f>
        <v>19</v>
      </c>
      <c r="C13" s="13">
        <f>D13-0.5</f>
        <v>19.5</v>
      </c>
      <c r="D13" s="15">
        <v>20</v>
      </c>
      <c r="E13" s="13">
        <f>D13+0.5</f>
        <v>20.5</v>
      </c>
      <c r="F13" s="13">
        <f>E13+0.5</f>
        <v>21</v>
      </c>
      <c r="G13" s="14">
        <f>F13+0.7</f>
        <v>21.7</v>
      </c>
      <c r="H13" s="14"/>
      <c r="I13" s="18" t="s">
        <v>32</v>
      </c>
      <c r="J13" s="18" t="s">
        <v>32</v>
      </c>
      <c r="K13" s="18" t="s">
        <v>39</v>
      </c>
      <c r="L13" s="18" t="s">
        <v>32</v>
      </c>
      <c r="M13" s="18" t="s">
        <v>25</v>
      </c>
      <c r="N13" s="18"/>
    </row>
    <row r="14" ht="14.6" spans="1:14">
      <c r="A14" s="13" t="s">
        <v>40</v>
      </c>
      <c r="B14" s="14">
        <f>C14-0.7</f>
        <v>27.7</v>
      </c>
      <c r="C14" s="14">
        <f>D14-0.6</f>
        <v>28.4</v>
      </c>
      <c r="D14" s="15">
        <v>29</v>
      </c>
      <c r="E14" s="13">
        <f>D14+0.6</f>
        <v>29.6</v>
      </c>
      <c r="F14" s="13">
        <f>E14+0.7</f>
        <v>30.3</v>
      </c>
      <c r="G14" s="14">
        <f>F14+0.6</f>
        <v>30.9</v>
      </c>
      <c r="H14" s="14"/>
      <c r="I14" s="18" t="s">
        <v>32</v>
      </c>
      <c r="J14" s="18" t="s">
        <v>36</v>
      </c>
      <c r="K14" s="18" t="s">
        <v>39</v>
      </c>
      <c r="L14" s="18" t="s">
        <v>36</v>
      </c>
      <c r="M14" s="18" t="s">
        <v>25</v>
      </c>
      <c r="N14" s="18"/>
    </row>
    <row r="15" ht="14.6" spans="1:14">
      <c r="A15" s="13" t="s">
        <v>41</v>
      </c>
      <c r="B15" s="14">
        <f>C15-0.9</f>
        <v>41.2</v>
      </c>
      <c r="C15" s="14">
        <f>D15-0.9</f>
        <v>42.1</v>
      </c>
      <c r="D15" s="15">
        <v>43</v>
      </c>
      <c r="E15" s="13">
        <f t="shared" ref="E15:G15" si="3">D15+1.1</f>
        <v>44.1</v>
      </c>
      <c r="F15" s="13">
        <f t="shared" si="3"/>
        <v>45.2</v>
      </c>
      <c r="G15" s="14">
        <f t="shared" si="3"/>
        <v>46.3</v>
      </c>
      <c r="H15" s="14"/>
      <c r="I15" s="18" t="s">
        <v>32</v>
      </c>
      <c r="J15" s="18" t="s">
        <v>32</v>
      </c>
      <c r="K15" s="18" t="s">
        <v>36</v>
      </c>
      <c r="L15" s="18" t="s">
        <v>32</v>
      </c>
      <c r="M15" s="18" t="s">
        <v>25</v>
      </c>
      <c r="N15" s="18"/>
    </row>
  </sheetData>
  <mergeCells count="5">
    <mergeCell ref="A1:H1"/>
    <mergeCell ref="G2:H2"/>
    <mergeCell ref="B3:E3"/>
    <mergeCell ref="G3:H3"/>
    <mergeCell ref="A4:H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2024-07-12T02:47:44Z</dcterms:created>
  <dcterms:modified xsi:type="dcterms:W3CDTF">2024-07-12T02:53:56Z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FBB3829CB5944F999F979B995FACC194_11</vt:lpwstr>
  </property>
  <property fmtid="{D5CDD505-2E9C-101B-9397-08002B2CF9AE}" pid="3" name="KSOProductBuildVer">
    <vt:lpwstr>2052-12.1.0.16364</vt:lpwstr>
  </property>
</Properties>
</file>