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<sst xmlns="http://schemas.openxmlformats.org/spreadsheetml/2006/main" count="858" uniqueCount="342">
  <si>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</si>
  <si>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</si>
  <si>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</si>
  <si>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</si>
  <si>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</si>
  <si>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</si>
  <si>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</si>
  <si>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</si>
  <si>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</si>
  <si>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</si>
  <si>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</si>
  <si>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</si>
  <si>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</si>
  <si>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</si>
  <si>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</si>
  <si>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</si>
  <si>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</si>
  <si>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</si>
  <si>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</si>
  <si>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</si>
  <si>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</si>
  <si>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</si>
  <si>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</si>
  <si>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</si>
  <si>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</si>
  <si>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</si>
  <si>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</si>
  <si>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</si>
  <si>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</si>
  <si>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</si>
  <si>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</si>
  <si>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</si>
  <si>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</si>
  <si>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</si>
  <si>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</si>
  <si>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</si>
  <si>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</si>
  <si>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</si>
  <si>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</si>
  <si>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</si>
  <si>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</si>
  <si>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</si>
  <si>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</si>
  <si>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</si>
  <si>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</si>
  <si>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</si>
  <si>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</si>
  <si>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</si>
  <si>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</si>
  <si>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</si>
  <si>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</si>
  <si>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</si>
  <si>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</si>
  <si>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</si>
  <si>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</si>
  <si>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</si>
  <si>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</si>
  <si>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</si>
  <si>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</si>
  <si>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</si>
  <si>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</si>
  <si>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</si>
  <si>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TAFFCM91856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</si>
  <si>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</si>
  <si>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</si>
  <si>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</si>
  <si>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</si>
  <si>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</si>
  <si>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</si>
  <si>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</si>
  <si>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</si>
  <si>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</si>
  <si>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</si>
  <si>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</si>
  <si>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</si>
  <si>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</si>
  <si>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</si>
  <si>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</si>
  <si>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</si>
  <si>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</si>
  <si>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</si>
  <si>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</si>
  <si>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</si>
  <si>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</si>
  <si>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</si>
  <si>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</si>
  <si>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</si>
  <si>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</si>
  <si>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</si>
  <si>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</si>
  <si>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</si>
  <si>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</si>
  <si>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</si>
  <si>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</si>
  <si>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</si>
  <si>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</si>
  <si>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</si>
  <si>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</si>
  <si>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</si>
  <si>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</si>
  <si>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</si>
  <si>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</si>
  <si>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</si>
  <si>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</si>
  <si>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</si>
  <si>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</si>
  <si>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</si>
  <si>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</si>
  <si>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</si>
  <si>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</si>
  <si>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</si>
  <si>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</si>
  <si>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</si>
  <si>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</si>
  <si>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</si>
  <si>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</si>
  <si>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</si>
  <si>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</si>
  <si>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</si>
  <si>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</si>
  <si>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</si>
  <si>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</si>
  <si>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</si>
  <si>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</si>
  <si>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</si>
  <si>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1.前中拉链驳口拼接有高低，压领线有大小。</t>
  </si>
  <si>
    <t>2.袋口顶左右有大小，夹圈拉捆条容皱不均匀，欠平服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</si>
  <si>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</si>
  <si>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</si>
  <si>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</si>
  <si>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</si>
  <si>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</si>
  <si>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</si>
  <si>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</si>
  <si>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</si>
  <si>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</si>
  <si>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</si>
  <si>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</si>
  <si>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</si>
  <si>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</si>
  <si>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</si>
  <si>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</si>
  <si>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</si>
  <si>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</si>
  <si>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</si>
  <si>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</si>
  <si>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</si>
  <si>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S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</si>
  <si>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</si>
  <si>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</si>
  <si>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</si>
  <si>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</si>
  <si>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</si>
  <si>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</si>
  <si>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</si>
  <si>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</si>
  <si>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</si>
  <si>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</si>
  <si>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</si>
  <si>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+0.5</t>
  </si>
  <si>
    <t>+0</t>
  </si>
  <si>
    <t>前中长，含领</t>
  </si>
  <si>
    <t>胸围</t>
  </si>
  <si>
    <t>+1</t>
  </si>
  <si>
    <t>摆围松量</t>
  </si>
  <si>
    <t>±0.5</t>
  </si>
  <si>
    <t>肩宽</t>
  </si>
  <si>
    <t>+0.2</t>
  </si>
  <si>
    <t>上领围</t>
  </si>
  <si>
    <t>±0.3</t>
  </si>
  <si>
    <t>下领围</t>
  </si>
  <si>
    <t>领高</t>
  </si>
  <si>
    <t>插手袋长（不含车库）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</si>
  <si>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</si>
  <si>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</si>
  <si>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</si>
  <si>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</si>
  <si>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</si>
  <si>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</si>
  <si>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</si>
  <si>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</si>
  <si>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</si>
  <si>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</si>
  <si>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</si>
  <si>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</si>
  <si>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</si>
  <si>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</si>
  <si>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</si>
  <si>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</si>
  <si>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TAFFCL91810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</si>
  <si>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</si>
  <si>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</si>
  <si>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</si>
  <si>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</si>
  <si>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</si>
  <si>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</si>
  <si>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</si>
  <si>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</si>
  <si>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</si>
  <si>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</si>
  <si>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</si>
  <si>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</si>
  <si>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</si>
  <si>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</si>
  <si>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</si>
  <si>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</si>
  <si>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</si>
  <si>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</si>
  <si>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</si>
  <si>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</si>
  <si>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</si>
  <si>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</si>
  <si>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</si>
  <si>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</si>
  <si>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</si>
  <si>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</si>
  <si>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</si>
  <si>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</si>
  <si>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</si>
  <si>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</si>
  <si>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</si>
  <si>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</si>
  <si>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</si>
  <si>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</si>
  <si>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</si>
  <si>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</si>
  <si>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</si>
  <si>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</si>
  <si>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</si>
  <si>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</si>
  <si>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1.前中拉链驳口拼接有高低，领顶处不顺直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</si>
  <si>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</si>
  <si>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</si>
  <si>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</si>
  <si>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</si>
  <si>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</si>
  <si>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</si>
  <si>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</si>
  <si>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</si>
  <si>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走货2400件，抽查125件，发现3件不良品，已按照以上提出的问题点改正，可以出货</t>
  </si>
  <si>
    <t>服装QC部门</t>
  </si>
  <si>
    <t>检验人</t>
  </si>
  <si>
    <t>+0.5 +0.3</t>
  </si>
  <si>
    <t>+0.7 +0.5</t>
  </si>
  <si>
    <t>+0  +0</t>
  </si>
  <si>
    <t>+0.2 +0.3</t>
  </si>
  <si>
    <t>+1  +1</t>
  </si>
  <si>
    <t>+0.8 +1</t>
  </si>
  <si>
    <t>+0 +0.5</t>
  </si>
  <si>
    <t>+0.6 +0.8</t>
  </si>
  <si>
    <t>+1.5 +2</t>
  </si>
  <si>
    <t>+2 +2</t>
  </si>
  <si>
    <t>+0.4 +0.4</t>
  </si>
  <si>
    <t>+0.5 +0.5</t>
  </si>
  <si>
    <t>+0.6 +0.4</t>
  </si>
  <si>
    <t>-0.5 +0</t>
  </si>
  <si>
    <t>+0.5 +0</t>
  </si>
  <si>
    <t>插手袋长（含车库）</t>
  </si>
  <si>
    <t>魏毓   7-8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</si>
  <si>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</si>
  <si>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</si>
  <si>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</si>
  <si>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</si>
  <si>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</si>
  <si>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</si>
  <si>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</si>
  <si>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</si>
  <si>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</si>
  <si>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</si>
  <si>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</si>
  <si>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</si>
  <si>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</si>
  <si>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</si>
  <si>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</si>
  <si>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</si>
  <si>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</t>
  </si>
  <si>
    <t>新颜</t>
  </si>
  <si>
    <t>制表时间：2024/6/4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</si>
  <si>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</si>
  <si>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</si>
  <si>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</si>
  <si>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</si>
  <si>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</si>
  <si>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</si>
  <si>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</si>
  <si>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</si>
  <si>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</si>
  <si>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</si>
  <si>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</si>
  <si>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</si>
  <si>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</si>
  <si>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</si>
  <si>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</si>
  <si>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</si>
  <si>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</si>
  <si>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</si>
  <si>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</si>
  <si>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</si>
  <si>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</si>
  <si>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</si>
  <si>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</si>
  <si>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</si>
  <si>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</si>
  <si>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</si>
  <si>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</si>
  <si>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</si>
  <si>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</si>
  <si>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</si>
  <si>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</si>
  <si>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</si>
  <si>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</si>
  <si>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</si>
  <si>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</si>
  <si>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</si>
  <si>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</si>
  <si>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制表时间：2024/6/10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</si>
  <si>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</si>
  <si>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</si>
  <si>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</si>
  <si>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</si>
  <si>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</si>
  <si>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</si>
  <si>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</si>
  <si>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</si>
  <si>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</si>
  <si>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</si>
  <si>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</si>
  <si>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</si>
  <si>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</si>
  <si>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</si>
  <si>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</si>
  <si>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</si>
  <si>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</si>
  <si>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</si>
  <si>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</si>
  <si>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</si>
  <si>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</si>
  <si>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</si>
  <si>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</si>
  <si>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制表时间：6/10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</si>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</sst>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9" borderId="8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0" borderId="9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1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11" borderId="91" applyNumberFormat="0" applyAlignment="0" applyProtection="0">
      <alignment vertical="center"/>
    </xf>
    <xf numFmtId="0" fontId="67" fillId="12" borderId="93" applyNumberFormat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9" fillId="0" borderId="95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5" fillId="0" borderId="0"/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7" fillId="0" borderId="0">
      <alignment horizontal="center"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16" fillId="0" borderId="9" xfId="6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0" xfId="6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6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14" fillId="0" borderId="0" xfId="53" applyFont="1" applyFill="1" applyAlignment="1"/>
    <xf numFmtId="49" fontId="19" fillId="0" borderId="0" xfId="53" applyNumberFormat="1" applyFont="1" applyFill="1" applyAlignment="1"/>
    <xf numFmtId="4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1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0" fillId="0" borderId="12" xfId="0" applyNumberFormat="1" applyFont="1" applyFill="1" applyBorder="1" applyAlignment="1">
      <alignment horizontal="center" shrinkToFit="1"/>
    </xf>
    <xf numFmtId="0" fontId="31" fillId="0" borderId="2" xfId="0" applyNumberFormat="1" applyFont="1" applyFill="1" applyBorder="1" applyAlignment="1">
      <alignment horizontal="center" shrinkToFit="1"/>
    </xf>
    <xf numFmtId="178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2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shrinkToFit="1"/>
    </xf>
    <xf numFmtId="0" fontId="32" fillId="0" borderId="2" xfId="0" applyNumberFormat="1" applyFont="1" applyFill="1" applyBorder="1" applyAlignment="1">
      <alignment horizontal="center" vertical="center"/>
    </xf>
    <xf numFmtId="0" fontId="35" fillId="0" borderId="13" xfId="0" applyNumberFormat="1" applyFont="1" applyFill="1" applyBorder="1" applyAlignment="1">
      <alignment shrinkToFit="1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0" xfId="53" applyFont="1" applyFill="1" applyAlignment="1"/>
    <xf numFmtId="0" fontId="15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49" fontId="25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9" fillId="0" borderId="14" xfId="52" applyFont="1" applyBorder="1" applyAlignment="1">
      <alignment horizontal="center" vertical="top"/>
    </xf>
    <xf numFmtId="0" fontId="30" fillId="0" borderId="15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left" vertical="center"/>
    </xf>
    <xf numFmtId="0" fontId="30" fillId="0" borderId="16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vertical="center"/>
    </xf>
    <xf numFmtId="0" fontId="30" fillId="0" borderId="16" xfId="52" applyFont="1" applyFill="1" applyBorder="1" applyAlignment="1">
      <alignment vertical="center"/>
    </xf>
    <xf numFmtId="0" fontId="22" fillId="0" borderId="17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30" fillId="0" borderId="19" xfId="52" applyFont="1" applyFill="1" applyBorder="1" applyAlignment="1">
      <alignment vertical="center"/>
    </xf>
    <xf numFmtId="0" fontId="22" fillId="0" borderId="17" xfId="52" applyFont="1" applyFill="1" applyBorder="1" applyAlignment="1">
      <alignment horizontal="left" vertical="center"/>
    </xf>
    <xf numFmtId="0" fontId="30" fillId="0" borderId="17" xfId="52" applyFont="1" applyFill="1" applyBorder="1" applyAlignment="1">
      <alignment vertical="center"/>
    </xf>
    <xf numFmtId="58" fontId="15" fillId="0" borderId="17" xfId="52" applyNumberFormat="1" applyFont="1" applyFill="1" applyBorder="1" applyAlignment="1">
      <alignment horizontal="center" vertical="center"/>
    </xf>
    <xf numFmtId="0" fontId="15" fillId="0" borderId="17" xfId="52" applyFont="1" applyFill="1" applyBorder="1" applyAlignment="1">
      <alignment horizontal="center" vertical="center"/>
    </xf>
    <xf numFmtId="0" fontId="30" fillId="0" borderId="17" xfId="52" applyFont="1" applyFill="1" applyBorder="1" applyAlignment="1">
      <alignment horizontal="center" vertical="center"/>
    </xf>
    <xf numFmtId="0" fontId="30" fillId="0" borderId="19" xfId="52" applyFont="1" applyFill="1" applyBorder="1" applyAlignment="1">
      <alignment horizontal="left" vertical="center"/>
    </xf>
    <xf numFmtId="0" fontId="30" fillId="0" borderId="17" xfId="52" applyFont="1" applyFill="1" applyBorder="1" applyAlignment="1">
      <alignment horizontal="left" vertical="center"/>
    </xf>
    <xf numFmtId="0" fontId="30" fillId="0" borderId="2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vertical="center"/>
    </xf>
    <xf numFmtId="0" fontId="15" fillId="0" borderId="21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vertical="center"/>
    </xf>
    <xf numFmtId="0" fontId="15" fillId="0" borderId="0" xfId="52" applyFont="1" applyFill="1" applyBorder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30" fillId="0" borderId="15" xfId="52" applyFont="1" applyFill="1" applyBorder="1" applyAlignment="1">
      <alignment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3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vertical="center"/>
    </xf>
    <xf numFmtId="0" fontId="15" fillId="0" borderId="24" xfId="52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vertical="center"/>
    </xf>
    <xf numFmtId="0" fontId="15" fillId="0" borderId="0" xfId="52" applyFont="1" applyFill="1" applyBorder="1" applyAlignment="1">
      <alignment horizontal="left" vertical="center"/>
    </xf>
    <xf numFmtId="0" fontId="30" fillId="0" borderId="16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 wrapText="1"/>
    </xf>
    <xf numFmtId="0" fontId="15" fillId="0" borderId="17" xfId="52" applyFont="1" applyFill="1" applyBorder="1" applyAlignment="1">
      <alignment horizontal="left" vertical="center" wrapText="1"/>
    </xf>
    <xf numFmtId="0" fontId="30" fillId="0" borderId="20" xfId="52" applyFont="1" applyFill="1" applyBorder="1" applyAlignment="1">
      <alignment horizontal="left" vertical="center"/>
    </xf>
    <xf numFmtId="0" fontId="14" fillId="0" borderId="21" xfId="52" applyFill="1" applyBorder="1" applyAlignment="1">
      <alignment horizontal="center"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right" vertical="center"/>
    </xf>
    <xf numFmtId="0" fontId="15" fillId="0" borderId="25" xfId="52" applyFont="1" applyFill="1" applyBorder="1" applyAlignment="1">
      <alignment horizontal="right" vertical="center"/>
    </xf>
    <xf numFmtId="0" fontId="40" fillId="0" borderId="15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center" vertical="center"/>
    </xf>
    <xf numFmtId="58" fontId="15" fillId="0" borderId="21" xfId="52" applyNumberFormat="1" applyFont="1" applyFill="1" applyBorder="1" applyAlignment="1">
      <alignment horizontal="center" vertical="center"/>
    </xf>
    <xf numFmtId="0" fontId="30" fillId="0" borderId="21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center" vertical="center"/>
    </xf>
    <xf numFmtId="0" fontId="30" fillId="0" borderId="18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0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30" fillId="0" borderId="1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 wrapText="1"/>
    </xf>
    <xf numFmtId="0" fontId="14" fillId="0" borderId="31" xfId="52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 wrapText="1"/>
    </xf>
    <xf numFmtId="0" fontId="14" fillId="0" borderId="33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right" vertical="center"/>
    </xf>
    <xf numFmtId="0" fontId="15" fillId="0" borderId="34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35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vertical="center"/>
    </xf>
    <xf numFmtId="0" fontId="23" fillId="0" borderId="37" xfId="52" applyFont="1" applyFill="1" applyBorder="1" applyAlignment="1">
      <alignment horizontal="center" vertical="center"/>
    </xf>
    <xf numFmtId="49" fontId="41" fillId="0" borderId="2" xfId="51" applyNumberFormat="1" applyFont="1" applyFill="1" applyBorder="1" applyAlignment="1">
      <alignment horizontal="center" vertical="center"/>
    </xf>
    <xf numFmtId="0" fontId="42" fillId="0" borderId="2" xfId="49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43" fillId="0" borderId="12" xfId="59" applyFont="1" applyFill="1" applyBorder="1" applyAlignment="1">
      <alignment horizontal="center"/>
    </xf>
    <xf numFmtId="178" fontId="32" fillId="0" borderId="5" xfId="0" applyNumberFormat="1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36" fillId="0" borderId="13" xfId="0" applyFont="1" applyFill="1" applyBorder="1" applyAlignment="1">
      <alignment horizontal="center" vertical="center"/>
    </xf>
    <xf numFmtId="0" fontId="36" fillId="0" borderId="3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6" fillId="0" borderId="39" xfId="0" applyNumberFormat="1" applyFont="1" applyFill="1" applyBorder="1" applyAlignment="1">
      <alignment horizontal="center" vertical="center"/>
    </xf>
    <xf numFmtId="0" fontId="19" fillId="0" borderId="40" xfId="53" applyFont="1" applyFill="1" applyBorder="1" applyAlignment="1"/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179" fontId="3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49" fontId="38" fillId="5" borderId="29" xfId="54" applyNumberFormat="1" applyFont="1" applyFill="1" applyBorder="1" applyAlignment="1">
      <alignment horizontal="center" vertical="center"/>
    </xf>
    <xf numFmtId="49" fontId="38" fillId="5" borderId="17" xfId="54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38" fillId="5" borderId="41" xfId="54" applyNumberFormat="1" applyFont="1" applyFill="1" applyBorder="1" applyAlignment="1">
      <alignment horizontal="center" vertical="center"/>
    </xf>
    <xf numFmtId="49" fontId="38" fillId="5" borderId="42" xfId="54" applyNumberFormat="1" applyFont="1" applyFill="1" applyBorder="1" applyAlignment="1">
      <alignment horizontal="center" vertical="center"/>
    </xf>
    <xf numFmtId="49" fontId="45" fillId="5" borderId="42" xfId="54" applyNumberFormat="1" applyFont="1" applyFill="1" applyBorder="1" applyAlignment="1">
      <alignment horizontal="center" vertical="center"/>
    </xf>
    <xf numFmtId="49" fontId="8" fillId="0" borderId="42" xfId="0" applyNumberFormat="1" applyFont="1" applyFill="1" applyBorder="1" applyAlignment="1">
      <alignment horizontal="center" vertical="center"/>
    </xf>
    <xf numFmtId="49" fontId="19" fillId="5" borderId="43" xfId="53" applyNumberFormat="1" applyFont="1" applyFill="1" applyBorder="1" applyAlignment="1">
      <alignment horizontal="center"/>
    </xf>
    <xf numFmtId="49" fontId="19" fillId="5" borderId="44" xfId="53" applyNumberFormat="1" applyFont="1" applyFill="1" applyBorder="1" applyAlignment="1">
      <alignment horizontal="center"/>
    </xf>
    <xf numFmtId="49" fontId="38" fillId="5" borderId="44" xfId="54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58" fontId="38" fillId="0" borderId="0" xfId="53" applyNumberFormat="1" applyFont="1" applyFill="1" applyAlignment="1">
      <alignment horizontal="left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46" xfId="0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49" fontId="8" fillId="0" borderId="46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4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center" vertical="center"/>
    </xf>
    <xf numFmtId="0" fontId="34" fillId="0" borderId="51" xfId="52" applyFont="1" applyBorder="1" applyAlignment="1">
      <alignment horizontal="center" vertical="center"/>
    </xf>
    <xf numFmtId="0" fontId="40" fillId="0" borderId="51" xfId="52" applyFont="1" applyBorder="1" applyAlignment="1">
      <alignment horizontal="left" vertical="center"/>
    </xf>
    <xf numFmtId="0" fontId="40" fillId="0" borderId="15" xfId="52" applyFont="1" applyBorder="1" applyAlignment="1">
      <alignment horizontal="center" vertical="center"/>
    </xf>
    <xf numFmtId="0" fontId="40" fillId="0" borderId="16" xfId="52" applyFont="1" applyBorder="1" applyAlignment="1">
      <alignment horizontal="center" vertical="center"/>
    </xf>
    <xf numFmtId="0" fontId="40" fillId="0" borderId="30" xfId="52" applyFont="1" applyBorder="1" applyAlignment="1">
      <alignment horizontal="center" vertical="center"/>
    </xf>
    <xf numFmtId="0" fontId="34" fillId="0" borderId="15" xfId="52" applyFont="1" applyBorder="1" applyAlignment="1">
      <alignment horizontal="center" vertical="center"/>
    </xf>
    <xf numFmtId="0" fontId="34" fillId="0" borderId="16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40" fillId="0" borderId="17" xfId="52" applyFont="1" applyBorder="1" applyAlignment="1">
      <alignment horizontal="left" vertical="center"/>
    </xf>
    <xf numFmtId="14" fontId="22" fillId="0" borderId="17" xfId="52" applyNumberFormat="1" applyFont="1" applyBorder="1" applyAlignment="1">
      <alignment horizontal="center" vertical="center"/>
    </xf>
    <xf numFmtId="14" fontId="22" fillId="0" borderId="18" xfId="52" applyNumberFormat="1" applyFont="1" applyBorder="1" applyAlignment="1">
      <alignment horizontal="center" vertical="center"/>
    </xf>
    <xf numFmtId="0" fontId="40" fillId="0" borderId="19" xfId="52" applyFont="1" applyBorder="1" applyAlignment="1">
      <alignment vertical="center"/>
    </xf>
    <xf numFmtId="49" fontId="22" fillId="0" borderId="17" xfId="52" applyNumberFormat="1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40" fillId="0" borderId="17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4" fillId="0" borderId="17" xfId="52" applyFont="1" applyBorder="1" applyAlignment="1">
      <alignment vertical="center"/>
    </xf>
    <xf numFmtId="0" fontId="46" fillId="0" borderId="20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22" fillId="0" borderId="34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31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40" fillId="0" borderId="15" xfId="52" applyFont="1" applyBorder="1" applyAlignment="1">
      <alignment vertical="center"/>
    </xf>
    <xf numFmtId="0" fontId="14" fillId="0" borderId="16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14" fillId="0" borderId="16" xfId="52" applyFont="1" applyBorder="1" applyAlignment="1">
      <alignment vertical="center"/>
    </xf>
    <xf numFmtId="0" fontId="40" fillId="0" borderId="16" xfId="52" applyFont="1" applyBorder="1" applyAlignment="1">
      <alignment vertical="center"/>
    </xf>
    <xf numFmtId="0" fontId="14" fillId="0" borderId="17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15" fillId="0" borderId="28" xfId="52" applyFont="1" applyBorder="1" applyAlignment="1">
      <alignment horizontal="left" vertical="center" wrapText="1"/>
    </xf>
    <xf numFmtId="0" fontId="15" fillId="0" borderId="23" xfId="52" applyFont="1" applyBorder="1" applyAlignment="1">
      <alignment horizontal="left" vertical="center" wrapText="1"/>
    </xf>
    <xf numFmtId="0" fontId="15" fillId="0" borderId="55" xfId="52" applyFont="1" applyBorder="1" applyAlignment="1">
      <alignment horizontal="left" vertical="center" wrapText="1"/>
    </xf>
    <xf numFmtId="0" fontId="15" fillId="0" borderId="2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15" fillId="0" borderId="15" xfId="52" applyFont="1" applyBorder="1" applyAlignment="1">
      <alignment horizontal="left" vertical="center" wrapText="1"/>
    </xf>
    <xf numFmtId="0" fontId="15" fillId="0" borderId="16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0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19" xfId="52" applyFont="1" applyBorder="1" applyAlignment="1">
      <alignment horizontal="center" vertical="center"/>
    </xf>
    <xf numFmtId="0" fontId="40" fillId="0" borderId="17" xfId="52" applyFont="1" applyBorder="1" applyAlignment="1">
      <alignment horizontal="center" vertical="center"/>
    </xf>
    <xf numFmtId="0" fontId="30" fillId="0" borderId="17" xfId="52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34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center" vertical="center"/>
    </xf>
    <xf numFmtId="0" fontId="34" fillId="0" borderId="59" xfId="52" applyFont="1" applyBorder="1" applyAlignment="1">
      <alignment vertical="center"/>
    </xf>
    <xf numFmtId="58" fontId="14" fillId="0" borderId="59" xfId="52" applyNumberFormat="1" applyFont="1" applyBorder="1" applyAlignment="1">
      <alignment vertical="center"/>
    </xf>
    <xf numFmtId="0" fontId="34" fillId="0" borderId="59" xfId="52" applyFont="1" applyBorder="1" applyAlignment="1">
      <alignment horizontal="center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14" fillId="0" borderId="51" xfId="52" applyFont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22" fillId="0" borderId="31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30" fillId="0" borderId="16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/>
    </xf>
    <xf numFmtId="0" fontId="30" fillId="0" borderId="24" xfId="52" applyFont="1" applyBorder="1" applyAlignment="1">
      <alignment horizontal="left" vertical="center"/>
    </xf>
    <xf numFmtId="0" fontId="30" fillId="0" borderId="25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40" fillId="0" borderId="31" xfId="52" applyFont="1" applyBorder="1" applyAlignment="1">
      <alignment horizontal="center" vertical="center"/>
    </xf>
    <xf numFmtId="0" fontId="30" fillId="0" borderId="18" xfId="52" applyFont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22" fillId="0" borderId="63" xfId="52" applyFont="1" applyBorder="1" applyAlignment="1">
      <alignment horizontal="center" vertical="center"/>
    </xf>
    <xf numFmtId="0" fontId="34" fillId="0" borderId="64" xfId="52" applyFont="1" applyFill="1" applyBorder="1" applyAlignment="1">
      <alignment horizontal="left" vertical="center"/>
    </xf>
    <xf numFmtId="0" fontId="34" fillId="0" borderId="65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19" fillId="0" borderId="37" xfId="53" applyFont="1" applyFill="1" applyBorder="1" applyAlignment="1">
      <alignment horizontal="center"/>
    </xf>
    <xf numFmtId="0" fontId="21" fillId="0" borderId="3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0" fontId="25" fillId="0" borderId="4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9" fillId="0" borderId="5" xfId="53" applyFont="1" applyFill="1" applyBorder="1" applyAlignment="1">
      <alignment horizontal="center"/>
    </xf>
    <xf numFmtId="180" fontId="28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68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28" fillId="0" borderId="69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38" fillId="0" borderId="69" xfId="54" applyNumberFormat="1" applyFont="1" applyFill="1" applyBorder="1" applyAlignment="1">
      <alignment horizontal="center" vertical="center"/>
    </xf>
    <xf numFmtId="49" fontId="38" fillId="0" borderId="42" xfId="54" applyNumberFormat="1" applyFont="1" applyFill="1" applyBorder="1" applyAlignment="1">
      <alignment horizontal="center" vertical="center"/>
    </xf>
    <xf numFmtId="49" fontId="38" fillId="0" borderId="47" xfId="54" applyNumberFormat="1" applyFont="1" applyFill="1" applyBorder="1" applyAlignment="1">
      <alignment horizontal="center" vertical="center"/>
    </xf>
    <xf numFmtId="49" fontId="38" fillId="0" borderId="17" xfId="54" applyNumberFormat="1" applyFont="1" applyFill="1" applyBorder="1" applyAlignment="1">
      <alignment horizontal="center" vertical="center"/>
    </xf>
    <xf numFmtId="0" fontId="19" fillId="0" borderId="39" xfId="53" applyFont="1" applyFill="1" applyBorder="1" applyAlignment="1">
      <alignment horizontal="center"/>
    </xf>
    <xf numFmtId="49" fontId="19" fillId="0" borderId="44" xfId="53" applyNumberFormat="1" applyFont="1" applyFill="1" applyBorder="1" applyAlignment="1">
      <alignment horizontal="center"/>
    </xf>
    <xf numFmtId="49" fontId="38" fillId="0" borderId="44" xfId="54" applyNumberFormat="1" applyFont="1" applyFill="1" applyBorder="1" applyAlignment="1">
      <alignment horizontal="center" vertical="center"/>
    </xf>
    <xf numFmtId="49" fontId="38" fillId="0" borderId="49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7" fillId="0" borderId="14" xfId="52" applyFont="1" applyBorder="1" applyAlignment="1">
      <alignment horizontal="center" vertical="top"/>
    </xf>
    <xf numFmtId="0" fontId="40" fillId="0" borderId="70" xfId="52" applyFont="1" applyBorder="1" applyAlignment="1">
      <alignment horizontal="left" vertical="center"/>
    </xf>
    <xf numFmtId="0" fontId="40" fillId="0" borderId="14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34" fillId="0" borderId="60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40" fillId="0" borderId="61" xfId="52" applyFont="1" applyBorder="1" applyAlignment="1">
      <alignment vertical="center"/>
    </xf>
    <xf numFmtId="0" fontId="14" fillId="0" borderId="42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4" fillId="0" borderId="42" xfId="52" applyFont="1" applyBorder="1" applyAlignment="1">
      <alignment vertical="center"/>
    </xf>
    <xf numFmtId="0" fontId="40" fillId="0" borderId="42" xfId="52" applyFont="1" applyBorder="1" applyAlignment="1">
      <alignment vertical="center"/>
    </xf>
    <xf numFmtId="0" fontId="40" fillId="0" borderId="61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40" fillId="0" borderId="42" xfId="52" applyFont="1" applyBorder="1" applyAlignment="1">
      <alignment horizontal="center" vertical="center"/>
    </xf>
    <xf numFmtId="0" fontId="14" fillId="0" borderId="42" xfId="52" applyFont="1" applyBorder="1" applyAlignment="1">
      <alignment horizontal="center" vertical="center"/>
    </xf>
    <xf numFmtId="0" fontId="22" fillId="0" borderId="17" xfId="52" applyFont="1" applyBorder="1" applyAlignment="1">
      <alignment horizontal="center" vertical="center"/>
    </xf>
    <xf numFmtId="0" fontId="14" fillId="0" borderId="17" xfId="52" applyFont="1" applyBorder="1" applyAlignment="1">
      <alignment horizontal="center" vertical="center"/>
    </xf>
    <xf numFmtId="0" fontId="40" fillId="0" borderId="56" xfId="52" applyFont="1" applyBorder="1" applyAlignment="1">
      <alignment horizontal="left" vertical="center" wrapText="1"/>
    </xf>
    <xf numFmtId="0" fontId="40" fillId="0" borderId="57" xfId="52" applyFont="1" applyBorder="1" applyAlignment="1">
      <alignment horizontal="left" vertical="center" wrapText="1"/>
    </xf>
    <xf numFmtId="0" fontId="40" fillId="0" borderId="61" xfId="52" applyFont="1" applyBorder="1" applyAlignment="1">
      <alignment horizontal="left" vertical="center"/>
    </xf>
    <xf numFmtId="0" fontId="40" fillId="0" borderId="42" xfId="52" applyFont="1" applyBorder="1" applyAlignment="1">
      <alignment horizontal="left" vertical="center"/>
    </xf>
    <xf numFmtId="0" fontId="48" fillId="0" borderId="71" xfId="52" applyFont="1" applyBorder="1" applyAlignment="1">
      <alignment horizontal="left" vertical="center" wrapText="1"/>
    </xf>
    <xf numFmtId="9" fontId="22" fillId="0" borderId="17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56" xfId="52" applyNumberFormat="1" applyFont="1" applyBorder="1" applyAlignment="1">
      <alignment horizontal="left" vertical="center"/>
    </xf>
    <xf numFmtId="9" fontId="22" fillId="0" borderId="57" xfId="52" applyNumberFormat="1" applyFont="1" applyBorder="1" applyAlignment="1">
      <alignment horizontal="left" vertical="center"/>
    </xf>
    <xf numFmtId="0" fontId="30" fillId="0" borderId="61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7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34" fillId="0" borderId="50" xfId="52" applyFont="1" applyBorder="1" applyAlignment="1">
      <alignment vertical="center"/>
    </xf>
    <xf numFmtId="0" fontId="49" fillId="0" borderId="59" xfId="52" applyFont="1" applyBorder="1" applyAlignment="1">
      <alignment horizontal="center" vertical="center"/>
    </xf>
    <xf numFmtId="0" fontId="34" fillId="0" borderId="51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4" fillId="0" borderId="74" xfId="52" applyFont="1" applyBorder="1" applyAlignment="1">
      <alignment vertical="center"/>
    </xf>
    <xf numFmtId="58" fontId="14" fillId="0" borderId="51" xfId="52" applyNumberFormat="1" applyFont="1" applyBorder="1" applyAlignment="1">
      <alignment vertical="center"/>
    </xf>
    <xf numFmtId="0" fontId="34" fillId="0" borderId="27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0" fillId="0" borderId="76" xfId="52" applyFont="1" applyBorder="1" applyAlignment="1">
      <alignment horizontal="left" vertical="center"/>
    </xf>
    <xf numFmtId="0" fontId="34" fillId="0" borderId="64" xfId="52" applyFont="1" applyBorder="1" applyAlignment="1">
      <alignment horizontal="left" vertical="center"/>
    </xf>
    <xf numFmtId="0" fontId="22" fillId="0" borderId="65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34" xfId="52" applyFont="1" applyBorder="1" applyAlignment="1">
      <alignment horizontal="left" vertical="center" wrapText="1"/>
    </xf>
    <xf numFmtId="0" fontId="40" fillId="0" borderId="65" xfId="52" applyFont="1" applyBorder="1" applyAlignment="1">
      <alignment horizontal="left" vertical="center"/>
    </xf>
    <xf numFmtId="0" fontId="50" fillId="0" borderId="18" xfId="52" applyFont="1" applyBorder="1" applyAlignment="1">
      <alignment horizontal="left" vertical="center"/>
    </xf>
    <xf numFmtId="0" fontId="15" fillId="0" borderId="18" xfId="52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0" fontId="30" fillId="0" borderId="6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22" fillId="0" borderId="77" xfId="52" applyFont="1" applyFill="1" applyBorder="1" applyAlignment="1">
      <alignment horizontal="left" vertical="center"/>
    </xf>
    <xf numFmtId="0" fontId="34" fillId="0" borderId="78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76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51" fillId="0" borderId="79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2" fillId="0" borderId="81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82" xfId="0" applyBorder="1"/>
    <xf numFmtId="0" fontId="0" fillId="0" borderId="83" xfId="0" applyBorder="1"/>
    <xf numFmtId="0" fontId="0" fillId="6" borderId="83" xfId="0" applyFill="1" applyBorder="1"/>
    <xf numFmtId="0" fontId="0" fillId="7" borderId="0" xfId="0" applyFill="1"/>
    <xf numFmtId="0" fontId="51" fillId="0" borderId="84" xfId="0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/>
    </xf>
    <xf numFmtId="0" fontId="5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left"/>
    </xf>
    <xf numFmtId="0" fontId="16" fillId="0" borderId="10" xfId="61" applyFont="1" applyFill="1" applyBorder="1" applyAlignment="1" quotePrefix="1">
      <alignment horizontal="center" vertical="center" wrapText="1"/>
    </xf>
    <xf numFmtId="0" fontId="16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75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75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75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75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75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75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75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10">
        <v>1</v>
      </c>
      <c r="B2" s="482" t="s">
        <v>1</v>
      </c>
    </row>
    <row r="3" spans="1:2">
      <c r="A3" s="10">
        <v>2</v>
      </c>
      <c r="B3" s="482" t="s">
        <v>2</v>
      </c>
    </row>
    <row r="4" spans="1:2">
      <c r="A4" s="10">
        <v>3</v>
      </c>
      <c r="B4" s="482" t="s">
        <v>3</v>
      </c>
    </row>
    <row r="5" spans="1:2">
      <c r="A5" s="10">
        <v>4</v>
      </c>
      <c r="B5" s="482" t="s">
        <v>4</v>
      </c>
    </row>
    <row r="6" spans="1:2">
      <c r="A6" s="10">
        <v>5</v>
      </c>
      <c r="B6" s="482" t="s">
        <v>5</v>
      </c>
    </row>
    <row r="7" spans="1:2">
      <c r="A7" s="10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10">
        <v>1</v>
      </c>
      <c r="B10" s="486" t="s">
        <v>9</v>
      </c>
    </row>
    <row r="11" spans="1:2">
      <c r="A11" s="10">
        <v>2</v>
      </c>
      <c r="B11" s="482" t="s">
        <v>10</v>
      </c>
    </row>
    <row r="12" spans="1:2">
      <c r="A12" s="10">
        <v>3</v>
      </c>
      <c r="B12" s="484" t="s">
        <v>11</v>
      </c>
    </row>
    <row r="13" spans="1:2">
      <c r="A13" s="10">
        <v>4</v>
      </c>
      <c r="B13" s="482" t="s">
        <v>12</v>
      </c>
    </row>
    <row r="14" spans="1:2">
      <c r="A14" s="10">
        <v>5</v>
      </c>
      <c r="B14" s="482" t="s">
        <v>13</v>
      </c>
    </row>
    <row r="15" spans="1:2">
      <c r="A15" s="10">
        <v>6</v>
      </c>
      <c r="B15" s="482" t="s">
        <v>14</v>
      </c>
    </row>
    <row r="16" spans="1:2">
      <c r="A16" s="10">
        <v>7</v>
      </c>
      <c r="B16" s="482" t="s">
        <v>15</v>
      </c>
    </row>
    <row r="17" spans="1:2">
      <c r="A17" s="10">
        <v>8</v>
      </c>
      <c r="B17" s="482" t="s">
        <v>16</v>
      </c>
    </row>
    <row r="18" spans="1:2">
      <c r="A18" s="10">
        <v>9</v>
      </c>
      <c r="B18" s="482" t="s">
        <v>17</v>
      </c>
    </row>
    <row r="19" spans="1:2">
      <c r="A19" s="10"/>
      <c r="B19" s="482"/>
    </row>
    <row r="20" ht="20.25" spans="1:2">
      <c r="A20" s="480"/>
      <c r="B20" s="481" t="s">
        <v>18</v>
      </c>
    </row>
    <row r="21" spans="1:2">
      <c r="A21" s="10">
        <v>1</v>
      </c>
      <c r="B21" s="487" t="s">
        <v>19</v>
      </c>
    </row>
    <row r="22" spans="1:2">
      <c r="A22" s="10">
        <v>2</v>
      </c>
      <c r="B22" s="482" t="s">
        <v>20</v>
      </c>
    </row>
    <row r="23" spans="1:2">
      <c r="A23" s="10">
        <v>3</v>
      </c>
      <c r="B23" s="482" t="s">
        <v>21</v>
      </c>
    </row>
    <row r="24" spans="1:2">
      <c r="A24" s="10">
        <v>4</v>
      </c>
      <c r="B24" s="482" t="s">
        <v>22</v>
      </c>
    </row>
    <row r="25" spans="1:2">
      <c r="A25" s="10">
        <v>5</v>
      </c>
      <c r="B25" s="482" t="s">
        <v>23</v>
      </c>
    </row>
    <row r="26" spans="1:2">
      <c r="A26" s="10">
        <v>6</v>
      </c>
      <c r="B26" s="482" t="s">
        <v>24</v>
      </c>
    </row>
    <row r="27" spans="1:2">
      <c r="A27" s="10">
        <v>7</v>
      </c>
      <c r="B27" s="482" t="s">
        <v>25</v>
      </c>
    </row>
    <row r="28" spans="1:2">
      <c r="A28" s="10"/>
      <c r="B28" s="482"/>
    </row>
    <row r="29" ht="20.25" spans="1:2">
      <c r="A29" s="480"/>
      <c r="B29" s="481" t="s">
        <v>26</v>
      </c>
    </row>
    <row r="30" spans="1:2">
      <c r="A30" s="10">
        <v>1</v>
      </c>
      <c r="B30" s="487" t="s">
        <v>27</v>
      </c>
    </row>
    <row r="31" spans="1:2">
      <c r="A31" s="10">
        <v>2</v>
      </c>
      <c r="B31" s="482" t="s">
        <v>28</v>
      </c>
    </row>
    <row r="32" spans="1:2">
      <c r="A32" s="10">
        <v>3</v>
      </c>
      <c r="B32" s="482" t="s">
        <v>29</v>
      </c>
    </row>
    <row r="33" ht="28.5" spans="1:2">
      <c r="A33" s="10">
        <v>4</v>
      </c>
      <c r="B33" s="482" t="s">
        <v>30</v>
      </c>
    </row>
    <row r="34" spans="1:2">
      <c r="A34" s="10">
        <v>5</v>
      </c>
      <c r="B34" s="482" t="s">
        <v>31</v>
      </c>
    </row>
    <row r="35" spans="1:2">
      <c r="A35" s="10">
        <v>6</v>
      </c>
      <c r="B35" s="482" t="s">
        <v>32</v>
      </c>
    </row>
    <row r="36" spans="1:2">
      <c r="A36" s="10">
        <v>7</v>
      </c>
      <c r="B36" s="482" t="s">
        <v>33</v>
      </c>
    </row>
    <row r="37" spans="1:2">
      <c r="A37" s="10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281</v>
      </c>
      <c r="H2" s="4"/>
      <c r="I2" s="4" t="s">
        <v>282</v>
      </c>
      <c r="J2" s="4"/>
      <c r="K2" s="6" t="s">
        <v>283</v>
      </c>
      <c r="L2" s="81" t="s">
        <v>284</v>
      </c>
      <c r="M2" s="19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82"/>
      <c r="M3" s="20"/>
    </row>
    <row r="4" ht="22" customHeight="1" spans="1:13">
      <c r="A4" s="74">
        <v>1</v>
      </c>
      <c r="B4" s="23" t="s">
        <v>276</v>
      </c>
      <c r="C4" s="41">
        <v>24041338</v>
      </c>
      <c r="D4" s="42" t="s">
        <v>275</v>
      </c>
      <c r="E4" s="41" t="s">
        <v>116</v>
      </c>
      <c r="F4" s="11" t="s">
        <v>62</v>
      </c>
      <c r="G4" s="75">
        <v>0</v>
      </c>
      <c r="H4" s="75">
        <v>-0.01</v>
      </c>
      <c r="I4" s="75">
        <v>-0.01</v>
      </c>
      <c r="J4" s="75">
        <v>-0.01</v>
      </c>
      <c r="K4" s="77"/>
      <c r="L4" s="9"/>
      <c r="M4" s="9"/>
    </row>
    <row r="5" ht="22" customHeight="1" spans="1:13">
      <c r="A5" s="74">
        <v>2</v>
      </c>
      <c r="B5" s="23" t="s">
        <v>276</v>
      </c>
      <c r="C5" s="41">
        <v>24041339</v>
      </c>
      <c r="D5" s="42" t="s">
        <v>275</v>
      </c>
      <c r="E5" s="41" t="s">
        <v>117</v>
      </c>
      <c r="F5" s="11" t="s">
        <v>62</v>
      </c>
      <c r="G5" s="75">
        <v>0</v>
      </c>
      <c r="H5" s="75">
        <v>-0.01</v>
      </c>
      <c r="I5" s="75">
        <v>-0.01</v>
      </c>
      <c r="J5" s="75">
        <v>-0.01</v>
      </c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288</v>
      </c>
      <c r="B12" s="14"/>
      <c r="C12" s="14"/>
      <c r="D12" s="23"/>
      <c r="E12" s="15"/>
      <c r="F12" s="26"/>
      <c r="G12" s="29"/>
      <c r="H12" s="13" t="s">
        <v>278</v>
      </c>
      <c r="I12" s="14"/>
      <c r="J12" s="14"/>
      <c r="K12" s="15"/>
      <c r="L12" s="83"/>
      <c r="M12" s="21"/>
    </row>
    <row r="13" ht="84" customHeight="1" spans="1:13">
      <c r="A13" s="79" t="s">
        <v>289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6" t="s">
        <v>292</v>
      </c>
      <c r="H2" s="37"/>
      <c r="I2" s="69"/>
      <c r="J2" s="36" t="s">
        <v>293</v>
      </c>
      <c r="K2" s="37"/>
      <c r="L2" s="69"/>
      <c r="M2" s="36" t="s">
        <v>294</v>
      </c>
      <c r="N2" s="37"/>
      <c r="O2" s="69"/>
      <c r="P2" s="36" t="s">
        <v>295</v>
      </c>
      <c r="Q2" s="37"/>
      <c r="R2" s="69"/>
      <c r="S2" s="37" t="s">
        <v>296</v>
      </c>
      <c r="T2" s="37"/>
      <c r="U2" s="69"/>
      <c r="V2" s="32" t="s">
        <v>297</v>
      </c>
      <c r="W2" s="32" t="s">
        <v>274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298</v>
      </c>
      <c r="H3" s="4" t="s">
        <v>67</v>
      </c>
      <c r="I3" s="4" t="s">
        <v>265</v>
      </c>
      <c r="J3" s="4" t="s">
        <v>298</v>
      </c>
      <c r="K3" s="4" t="s">
        <v>67</v>
      </c>
      <c r="L3" s="4" t="s">
        <v>265</v>
      </c>
      <c r="M3" s="4" t="s">
        <v>298</v>
      </c>
      <c r="N3" s="4" t="s">
        <v>67</v>
      </c>
      <c r="O3" s="4" t="s">
        <v>265</v>
      </c>
      <c r="P3" s="4" t="s">
        <v>298</v>
      </c>
      <c r="Q3" s="4" t="s">
        <v>67</v>
      </c>
      <c r="R3" s="4" t="s">
        <v>265</v>
      </c>
      <c r="S3" s="4" t="s">
        <v>298</v>
      </c>
      <c r="T3" s="4" t="s">
        <v>67</v>
      </c>
      <c r="U3" s="4" t="s">
        <v>265</v>
      </c>
      <c r="V3" s="73"/>
      <c r="W3" s="73"/>
    </row>
    <row r="4" ht="18.75" spans="1:23">
      <c r="A4" s="39" t="s">
        <v>299</v>
      </c>
      <c r="B4" s="40" t="s">
        <v>276</v>
      </c>
      <c r="C4" s="41">
        <v>24041338</v>
      </c>
      <c r="D4" s="42" t="s">
        <v>275</v>
      </c>
      <c r="E4" s="41" t="s">
        <v>116</v>
      </c>
      <c r="F4" s="11" t="s">
        <v>62</v>
      </c>
      <c r="G4" s="490" t="s">
        <v>300</v>
      </c>
      <c r="H4" s="44" t="s">
        <v>301</v>
      </c>
      <c r="I4" s="44" t="s">
        <v>302</v>
      </c>
      <c r="J4" s="491" t="s">
        <v>303</v>
      </c>
      <c r="K4" s="43" t="s">
        <v>304</v>
      </c>
      <c r="L4" s="43" t="s">
        <v>305</v>
      </c>
      <c r="M4" s="9"/>
      <c r="N4" s="9"/>
      <c r="O4" s="9"/>
      <c r="P4" s="9"/>
      <c r="Q4" s="9"/>
      <c r="R4" s="9"/>
      <c r="S4" s="9"/>
      <c r="T4" s="9"/>
      <c r="U4" s="9"/>
      <c r="V4" s="9" t="s">
        <v>306</v>
      </c>
      <c r="W4" s="9"/>
    </row>
    <row r="5" ht="18.75" spans="1:23">
      <c r="A5" s="45"/>
      <c r="B5" s="40" t="s">
        <v>276</v>
      </c>
      <c r="C5" s="41">
        <v>24041339</v>
      </c>
      <c r="D5" s="42" t="s">
        <v>275</v>
      </c>
      <c r="E5" s="41" t="s">
        <v>117</v>
      </c>
      <c r="F5" s="11" t="s">
        <v>62</v>
      </c>
      <c r="G5" s="46" t="s">
        <v>307</v>
      </c>
      <c r="H5" s="47"/>
      <c r="I5" s="71"/>
      <c r="J5" s="46" t="s">
        <v>308</v>
      </c>
      <c r="K5" s="47"/>
      <c r="L5" s="71"/>
      <c r="M5" s="36" t="s">
        <v>309</v>
      </c>
      <c r="N5" s="37"/>
      <c r="O5" s="69"/>
      <c r="P5" s="36" t="s">
        <v>310</v>
      </c>
      <c r="Q5" s="37"/>
      <c r="R5" s="69"/>
      <c r="S5" s="37" t="s">
        <v>311</v>
      </c>
      <c r="T5" s="37"/>
      <c r="U5" s="69"/>
      <c r="V5" s="9"/>
      <c r="W5" s="9"/>
    </row>
    <row r="6" ht="16.5" spans="1:23">
      <c r="A6" s="45"/>
      <c r="B6" s="40"/>
      <c r="C6" s="48"/>
      <c r="D6" s="49"/>
      <c r="E6" s="50"/>
      <c r="F6" s="51"/>
      <c r="G6" s="52" t="s">
        <v>298</v>
      </c>
      <c r="H6" s="52" t="s">
        <v>67</v>
      </c>
      <c r="I6" s="52" t="s">
        <v>265</v>
      </c>
      <c r="J6" s="52" t="s">
        <v>298</v>
      </c>
      <c r="K6" s="52" t="s">
        <v>67</v>
      </c>
      <c r="L6" s="52" t="s">
        <v>265</v>
      </c>
      <c r="M6" s="4" t="s">
        <v>298</v>
      </c>
      <c r="N6" s="4" t="s">
        <v>67</v>
      </c>
      <c r="O6" s="4" t="s">
        <v>265</v>
      </c>
      <c r="P6" s="4" t="s">
        <v>298</v>
      </c>
      <c r="Q6" s="4" t="s">
        <v>67</v>
      </c>
      <c r="R6" s="4" t="s">
        <v>265</v>
      </c>
      <c r="S6" s="4" t="s">
        <v>298</v>
      </c>
      <c r="T6" s="4" t="s">
        <v>67</v>
      </c>
      <c r="U6" s="4" t="s">
        <v>265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492" t="s">
        <v>312</v>
      </c>
      <c r="H7" s="44" t="s">
        <v>313</v>
      </c>
      <c r="I7" s="44" t="s">
        <v>314</v>
      </c>
      <c r="J7" s="44"/>
      <c r="K7" s="44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62"/>
      <c r="C9" s="53"/>
      <c r="D9" s="63"/>
      <c r="E9" s="53"/>
      <c r="F9" s="53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315</v>
      </c>
      <c r="B17" s="14"/>
      <c r="C17" s="14"/>
      <c r="D17" s="14"/>
      <c r="E17" s="15"/>
      <c r="F17" s="16"/>
      <c r="G17" s="29"/>
      <c r="H17" s="35"/>
      <c r="I17" s="35"/>
      <c r="J17" s="13" t="s">
        <v>278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316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318</v>
      </c>
      <c r="B2" s="32" t="s">
        <v>261</v>
      </c>
      <c r="C2" s="32" t="s">
        <v>262</v>
      </c>
      <c r="D2" s="32" t="s">
        <v>263</v>
      </c>
      <c r="E2" s="32" t="s">
        <v>264</v>
      </c>
      <c r="F2" s="32" t="s">
        <v>265</v>
      </c>
      <c r="G2" s="31" t="s">
        <v>319</v>
      </c>
      <c r="H2" s="31" t="s">
        <v>320</v>
      </c>
      <c r="I2" s="31" t="s">
        <v>321</v>
      </c>
      <c r="J2" s="31" t="s">
        <v>320</v>
      </c>
      <c r="K2" s="31" t="s">
        <v>322</v>
      </c>
      <c r="L2" s="31" t="s">
        <v>320</v>
      </c>
      <c r="M2" s="32" t="s">
        <v>297</v>
      </c>
      <c r="N2" s="32" t="s">
        <v>274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318</v>
      </c>
      <c r="B4" s="34" t="s">
        <v>323</v>
      </c>
      <c r="C4" s="34" t="s">
        <v>298</v>
      </c>
      <c r="D4" s="34" t="s">
        <v>263</v>
      </c>
      <c r="E4" s="32" t="s">
        <v>264</v>
      </c>
      <c r="F4" s="32" t="s">
        <v>265</v>
      </c>
      <c r="G4" s="31" t="s">
        <v>319</v>
      </c>
      <c r="H4" s="31" t="s">
        <v>320</v>
      </c>
      <c r="I4" s="31" t="s">
        <v>321</v>
      </c>
      <c r="J4" s="31" t="s">
        <v>320</v>
      </c>
      <c r="K4" s="31" t="s">
        <v>322</v>
      </c>
      <c r="L4" s="31" t="s">
        <v>320</v>
      </c>
      <c r="M4" s="32" t="s">
        <v>297</v>
      </c>
      <c r="N4" s="32" t="s">
        <v>274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324</v>
      </c>
      <c r="B11" s="14"/>
      <c r="C11" s="14"/>
      <c r="D11" s="15"/>
      <c r="E11" s="16"/>
      <c r="F11" s="35"/>
      <c r="G11" s="29"/>
      <c r="H11" s="35"/>
      <c r="I11" s="13" t="s">
        <v>325</v>
      </c>
      <c r="J11" s="14"/>
      <c r="K11" s="14"/>
      <c r="L11" s="14"/>
      <c r="M11" s="14"/>
      <c r="N11" s="21"/>
    </row>
    <row r="12" ht="16.5" spans="1:14">
      <c r="A12" s="17" t="s">
        <v>326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297</v>
      </c>
      <c r="L2" s="5" t="s">
        <v>274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324</v>
      </c>
      <c r="B11" s="14"/>
      <c r="C11" s="14"/>
      <c r="D11" s="14"/>
      <c r="E11" s="15"/>
      <c r="F11" s="16"/>
      <c r="G11" s="29"/>
      <c r="H11" s="13" t="s">
        <v>332</v>
      </c>
      <c r="I11" s="14"/>
      <c r="J11" s="14"/>
      <c r="K11" s="14"/>
      <c r="L11" s="21"/>
    </row>
    <row r="12" ht="16.5" spans="1:12">
      <c r="A12" s="17" t="s">
        <v>333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298</v>
      </c>
      <c r="D2" s="5" t="s">
        <v>263</v>
      </c>
      <c r="E2" s="5" t="s">
        <v>264</v>
      </c>
      <c r="F2" s="4" t="s">
        <v>335</v>
      </c>
      <c r="G2" s="4" t="s">
        <v>282</v>
      </c>
      <c r="H2" s="6" t="s">
        <v>283</v>
      </c>
      <c r="I2" s="19" t="s">
        <v>285</v>
      </c>
    </row>
    <row r="3" s="1" customFormat="1" ht="16.5" spans="1:9">
      <c r="A3" s="4"/>
      <c r="B3" s="7"/>
      <c r="C3" s="7"/>
      <c r="D3" s="7"/>
      <c r="E3" s="7"/>
      <c r="F3" s="4" t="s">
        <v>336</v>
      </c>
      <c r="G3" s="4" t="s">
        <v>286</v>
      </c>
      <c r="H3" s="8"/>
      <c r="I3" s="20"/>
    </row>
    <row r="4" ht="18.75" spans="1:9">
      <c r="A4" s="9">
        <v>1</v>
      </c>
      <c r="B4" s="10" t="s">
        <v>302</v>
      </c>
      <c r="C4" s="9" t="s">
        <v>337</v>
      </c>
      <c r="D4" s="9" t="s">
        <v>116</v>
      </c>
      <c r="E4" s="11" t="s">
        <v>62</v>
      </c>
      <c r="F4" s="12">
        <v>-0.06</v>
      </c>
      <c r="G4" s="12">
        <v>-0.04</v>
      </c>
      <c r="H4" s="9"/>
      <c r="I4" s="9" t="s">
        <v>338</v>
      </c>
    </row>
    <row r="5" ht="18.75" spans="1:9">
      <c r="A5" s="9">
        <v>2</v>
      </c>
      <c r="B5" s="10" t="s">
        <v>302</v>
      </c>
      <c r="C5" s="9" t="s">
        <v>337</v>
      </c>
      <c r="D5" s="9" t="s">
        <v>117</v>
      </c>
      <c r="E5" s="11" t="s">
        <v>62</v>
      </c>
      <c r="F5" s="12">
        <v>-0.05</v>
      </c>
      <c r="G5" s="12">
        <v>-0.04</v>
      </c>
      <c r="H5" s="9"/>
      <c r="I5" s="9" t="s">
        <v>338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339</v>
      </c>
      <c r="B12" s="14"/>
      <c r="C12" s="14"/>
      <c r="D12" s="15"/>
      <c r="E12" s="16"/>
      <c r="F12" s="13" t="s">
        <v>340</v>
      </c>
      <c r="G12" s="14"/>
      <c r="H12" s="15"/>
      <c r="I12" s="21"/>
    </row>
    <row r="13" ht="16.5" spans="1:9">
      <c r="A13" s="17" t="s">
        <v>341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10">
        <v>13</v>
      </c>
      <c r="D5" s="10">
        <v>0</v>
      </c>
      <c r="E5" s="10">
        <v>1</v>
      </c>
      <c r="F5" s="468">
        <v>0</v>
      </c>
      <c r="G5" s="468">
        <v>1</v>
      </c>
      <c r="H5" s="10">
        <v>1</v>
      </c>
      <c r="I5" s="476">
        <v>2</v>
      </c>
    </row>
    <row r="6" ht="27.95" customHeight="1" spans="2:9">
      <c r="B6" s="467" t="s">
        <v>44</v>
      </c>
      <c r="C6" s="10">
        <v>20</v>
      </c>
      <c r="D6" s="10">
        <v>0</v>
      </c>
      <c r="E6" s="10">
        <v>1</v>
      </c>
      <c r="F6" s="468">
        <v>1</v>
      </c>
      <c r="G6" s="468">
        <v>2</v>
      </c>
      <c r="H6" s="10">
        <v>2</v>
      </c>
      <c r="I6" s="476">
        <v>3</v>
      </c>
    </row>
    <row r="7" ht="27.95" customHeight="1" spans="2:9">
      <c r="B7" s="467" t="s">
        <v>45</v>
      </c>
      <c r="C7" s="10">
        <v>32</v>
      </c>
      <c r="D7" s="10">
        <v>0</v>
      </c>
      <c r="E7" s="10">
        <v>1</v>
      </c>
      <c r="F7" s="468">
        <v>2</v>
      </c>
      <c r="G7" s="468">
        <v>3</v>
      </c>
      <c r="H7" s="10">
        <v>3</v>
      </c>
      <c r="I7" s="476">
        <v>4</v>
      </c>
    </row>
    <row r="8" ht="27.95" customHeight="1" spans="2:9">
      <c r="B8" s="467" t="s">
        <v>46</v>
      </c>
      <c r="C8" s="10">
        <v>50</v>
      </c>
      <c r="D8" s="10">
        <v>1</v>
      </c>
      <c r="E8" s="10">
        <v>2</v>
      </c>
      <c r="F8" s="468">
        <v>3</v>
      </c>
      <c r="G8" s="468">
        <v>4</v>
      </c>
      <c r="H8" s="10">
        <v>5</v>
      </c>
      <c r="I8" s="476">
        <v>6</v>
      </c>
    </row>
    <row r="9" ht="27.95" customHeight="1" spans="2:9">
      <c r="B9" s="467" t="s">
        <v>47</v>
      </c>
      <c r="C9" s="10">
        <v>80</v>
      </c>
      <c r="D9" s="10">
        <v>2</v>
      </c>
      <c r="E9" s="10">
        <v>3</v>
      </c>
      <c r="F9" s="468">
        <v>5</v>
      </c>
      <c r="G9" s="468">
        <v>6</v>
      </c>
      <c r="H9" s="10">
        <v>7</v>
      </c>
      <c r="I9" s="476">
        <v>8</v>
      </c>
    </row>
    <row r="10" ht="27.95" customHeight="1" spans="2:9">
      <c r="B10" s="467" t="s">
        <v>48</v>
      </c>
      <c r="C10" s="10">
        <v>125</v>
      </c>
      <c r="D10" s="10">
        <v>3</v>
      </c>
      <c r="E10" s="10">
        <v>4</v>
      </c>
      <c r="F10" s="468">
        <v>7</v>
      </c>
      <c r="G10" s="468">
        <v>8</v>
      </c>
      <c r="H10" s="10">
        <v>10</v>
      </c>
      <c r="I10" s="476">
        <v>11</v>
      </c>
    </row>
    <row r="11" ht="27.95" customHeight="1" spans="2:9">
      <c r="B11" s="467" t="s">
        <v>49</v>
      </c>
      <c r="C11" s="10">
        <v>200</v>
      </c>
      <c r="D11" s="10">
        <v>5</v>
      </c>
      <c r="E11" s="10">
        <v>6</v>
      </c>
      <c r="F11" s="468">
        <v>10</v>
      </c>
      <c r="G11" s="468">
        <v>11</v>
      </c>
      <c r="H11" s="10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73" customWidth="1"/>
    <col min="2" max="9" width="10.375" style="273"/>
    <col min="10" max="10" width="8.875" style="273" customWidth="1"/>
    <col min="11" max="11" width="12" style="273" customWidth="1"/>
    <col min="12" max="16384" width="10.375" style="273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8" t="s">
        <v>56</v>
      </c>
      <c r="J2" s="348"/>
      <c r="K2" s="349"/>
    </row>
    <row r="3" ht="14.25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ht="14.25" spans="1:11">
      <c r="A4" s="284" t="s">
        <v>61</v>
      </c>
      <c r="B4" s="151" t="s">
        <v>62</v>
      </c>
      <c r="C4" s="152"/>
      <c r="D4" s="284" t="s">
        <v>63</v>
      </c>
      <c r="E4" s="285"/>
      <c r="F4" s="286">
        <v>45488</v>
      </c>
      <c r="G4" s="287"/>
      <c r="H4" s="284" t="s">
        <v>64</v>
      </c>
      <c r="I4" s="285"/>
      <c r="J4" s="151" t="s">
        <v>65</v>
      </c>
      <c r="K4" s="152" t="s">
        <v>66</v>
      </c>
    </row>
    <row r="5" ht="14.25" spans="1:11">
      <c r="A5" s="288" t="s">
        <v>67</v>
      </c>
      <c r="B5" s="151" t="s">
        <v>68</v>
      </c>
      <c r="C5" s="152"/>
      <c r="D5" s="284" t="s">
        <v>69</v>
      </c>
      <c r="E5" s="285"/>
      <c r="F5" s="286">
        <v>45468</v>
      </c>
      <c r="G5" s="287"/>
      <c r="H5" s="284" t="s">
        <v>70</v>
      </c>
      <c r="I5" s="285"/>
      <c r="J5" s="151" t="s">
        <v>65</v>
      </c>
      <c r="K5" s="152" t="s">
        <v>66</v>
      </c>
    </row>
    <row r="6" ht="14.25" spans="1:11">
      <c r="A6" s="284" t="s">
        <v>71</v>
      </c>
      <c r="B6" s="289" t="s">
        <v>72</v>
      </c>
      <c r="C6" s="290">
        <v>6</v>
      </c>
      <c r="D6" s="288" t="s">
        <v>73</v>
      </c>
      <c r="E6" s="291"/>
      <c r="F6" s="286">
        <v>45481</v>
      </c>
      <c r="G6" s="287"/>
      <c r="H6" s="284" t="s">
        <v>74</v>
      </c>
      <c r="I6" s="285"/>
      <c r="J6" s="151" t="s">
        <v>65</v>
      </c>
      <c r="K6" s="152" t="s">
        <v>66</v>
      </c>
    </row>
    <row r="7" ht="14.25" spans="1:11">
      <c r="A7" s="284" t="s">
        <v>75</v>
      </c>
      <c r="B7" s="292">
        <v>2400</v>
      </c>
      <c r="C7" s="293"/>
      <c r="D7" s="288" t="s">
        <v>76</v>
      </c>
      <c r="E7" s="294"/>
      <c r="F7" s="286">
        <v>45483</v>
      </c>
      <c r="G7" s="287"/>
      <c r="H7" s="284" t="s">
        <v>77</v>
      </c>
      <c r="I7" s="285"/>
      <c r="J7" s="151" t="s">
        <v>65</v>
      </c>
      <c r="K7" s="152" t="s">
        <v>66</v>
      </c>
    </row>
    <row r="8" ht="15" spans="1:11">
      <c r="A8" s="295" t="s">
        <v>78</v>
      </c>
      <c r="B8" s="296" t="s">
        <v>79</v>
      </c>
      <c r="C8" s="297"/>
      <c r="D8" s="298" t="s">
        <v>80</v>
      </c>
      <c r="E8" s="299"/>
      <c r="F8" s="300">
        <v>45485</v>
      </c>
      <c r="G8" s="301"/>
      <c r="H8" s="298" t="s">
        <v>81</v>
      </c>
      <c r="I8" s="299"/>
      <c r="J8" s="318" t="s">
        <v>65</v>
      </c>
      <c r="K8" s="350" t="s">
        <v>66</v>
      </c>
    </row>
    <row r="9" ht="15" spans="1:11">
      <c r="A9" s="395" t="s">
        <v>82</v>
      </c>
      <c r="B9" s="396"/>
      <c r="C9" s="396"/>
      <c r="D9" s="397"/>
      <c r="E9" s="397"/>
      <c r="F9" s="397"/>
      <c r="G9" s="397"/>
      <c r="H9" s="397"/>
      <c r="I9" s="397"/>
      <c r="J9" s="397"/>
      <c r="K9" s="440"/>
    </row>
    <row r="10" ht="15" spans="1:11">
      <c r="A10" s="398" t="s">
        <v>83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1"/>
    </row>
    <row r="11" ht="14.25" spans="1:11">
      <c r="A11" s="400" t="s">
        <v>84</v>
      </c>
      <c r="B11" s="401" t="s">
        <v>85</v>
      </c>
      <c r="C11" s="402" t="s">
        <v>86</v>
      </c>
      <c r="D11" s="403"/>
      <c r="E11" s="404" t="s">
        <v>87</v>
      </c>
      <c r="F11" s="401" t="s">
        <v>85</v>
      </c>
      <c r="G11" s="402" t="s">
        <v>86</v>
      </c>
      <c r="H11" s="402" t="s">
        <v>88</v>
      </c>
      <c r="I11" s="404" t="s">
        <v>89</v>
      </c>
      <c r="J11" s="401" t="s">
        <v>85</v>
      </c>
      <c r="K11" s="442" t="s">
        <v>86</v>
      </c>
    </row>
    <row r="12" ht="14.25" spans="1:11">
      <c r="A12" s="288" t="s">
        <v>90</v>
      </c>
      <c r="B12" s="308" t="s">
        <v>85</v>
      </c>
      <c r="C12" s="151" t="s">
        <v>86</v>
      </c>
      <c r="D12" s="294"/>
      <c r="E12" s="291" t="s">
        <v>91</v>
      </c>
      <c r="F12" s="308" t="s">
        <v>85</v>
      </c>
      <c r="G12" s="151" t="s">
        <v>86</v>
      </c>
      <c r="H12" s="151" t="s">
        <v>88</v>
      </c>
      <c r="I12" s="291" t="s">
        <v>92</v>
      </c>
      <c r="J12" s="308" t="s">
        <v>85</v>
      </c>
      <c r="K12" s="152" t="s">
        <v>86</v>
      </c>
    </row>
    <row r="13" ht="14.25" spans="1:11">
      <c r="A13" s="288" t="s">
        <v>93</v>
      </c>
      <c r="B13" s="308" t="s">
        <v>85</v>
      </c>
      <c r="C13" s="151" t="s">
        <v>86</v>
      </c>
      <c r="D13" s="294"/>
      <c r="E13" s="291" t="s">
        <v>94</v>
      </c>
      <c r="F13" s="151" t="s">
        <v>95</v>
      </c>
      <c r="G13" s="151" t="s">
        <v>96</v>
      </c>
      <c r="H13" s="151" t="s">
        <v>88</v>
      </c>
      <c r="I13" s="291" t="s">
        <v>97</v>
      </c>
      <c r="J13" s="308" t="s">
        <v>85</v>
      </c>
      <c r="K13" s="152" t="s">
        <v>86</v>
      </c>
    </row>
    <row r="14" ht="15" spans="1:11">
      <c r="A14" s="298" t="s">
        <v>98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52"/>
    </row>
    <row r="15" ht="15" spans="1:11">
      <c r="A15" s="398" t="s">
        <v>99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1"/>
    </row>
    <row r="16" ht="14.25" spans="1:11">
      <c r="A16" s="405" t="s">
        <v>100</v>
      </c>
      <c r="B16" s="402" t="s">
        <v>95</v>
      </c>
      <c r="C16" s="402" t="s">
        <v>96</v>
      </c>
      <c r="D16" s="406"/>
      <c r="E16" s="407" t="s">
        <v>101</v>
      </c>
      <c r="F16" s="402" t="s">
        <v>95</v>
      </c>
      <c r="G16" s="402" t="s">
        <v>96</v>
      </c>
      <c r="H16" s="408"/>
      <c r="I16" s="407" t="s">
        <v>102</v>
      </c>
      <c r="J16" s="402" t="s">
        <v>95</v>
      </c>
      <c r="K16" s="442" t="s">
        <v>96</v>
      </c>
    </row>
    <row r="17" customHeight="1" spans="1:22">
      <c r="A17" s="325" t="s">
        <v>103</v>
      </c>
      <c r="B17" s="151" t="s">
        <v>95</v>
      </c>
      <c r="C17" s="151" t="s">
        <v>96</v>
      </c>
      <c r="D17" s="409"/>
      <c r="E17" s="326" t="s">
        <v>104</v>
      </c>
      <c r="F17" s="151" t="s">
        <v>95</v>
      </c>
      <c r="G17" s="151" t="s">
        <v>96</v>
      </c>
      <c r="H17" s="410"/>
      <c r="I17" s="326" t="s">
        <v>105</v>
      </c>
      <c r="J17" s="151" t="s">
        <v>95</v>
      </c>
      <c r="K17" s="152" t="s">
        <v>96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11" t="s">
        <v>106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4"/>
    </row>
    <row r="19" s="393" customFormat="1" ht="18" customHeight="1" spans="1:11">
      <c r="A19" s="398" t="s">
        <v>107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1"/>
    </row>
    <row r="20" customHeight="1" spans="1:11">
      <c r="A20" s="413" t="s">
        <v>108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45"/>
    </row>
    <row r="21" ht="21.75" customHeight="1" spans="1:11">
      <c r="A21" s="415" t="s">
        <v>109</v>
      </c>
      <c r="B21" s="114"/>
      <c r="C21" s="114" t="s">
        <v>110</v>
      </c>
      <c r="D21" s="114" t="s">
        <v>111</v>
      </c>
      <c r="E21" s="114" t="s">
        <v>112</v>
      </c>
      <c r="F21" s="114" t="s">
        <v>113</v>
      </c>
      <c r="G21" s="114" t="s">
        <v>114</v>
      </c>
      <c r="H21" s="114"/>
      <c r="I21" s="114"/>
      <c r="J21" s="326"/>
      <c r="K21" s="360" t="s">
        <v>115</v>
      </c>
    </row>
    <row r="22" ht="23" customHeight="1" spans="1:11">
      <c r="A22" s="23" t="s">
        <v>116</v>
      </c>
      <c r="B22" s="416"/>
      <c r="C22" s="416" t="s">
        <v>95</v>
      </c>
      <c r="D22" s="416" t="s">
        <v>95</v>
      </c>
      <c r="E22" s="416" t="s">
        <v>95</v>
      </c>
      <c r="F22" s="416" t="s">
        <v>95</v>
      </c>
      <c r="G22" s="416" t="s">
        <v>95</v>
      </c>
      <c r="H22" s="416"/>
      <c r="I22" s="416"/>
      <c r="J22" s="416"/>
      <c r="K22" s="446"/>
    </row>
    <row r="23" ht="23" customHeight="1" spans="1:11">
      <c r="A23" s="23" t="s">
        <v>117</v>
      </c>
      <c r="B23" s="416"/>
      <c r="C23" s="416" t="s">
        <v>95</v>
      </c>
      <c r="D23" s="416" t="s">
        <v>95</v>
      </c>
      <c r="E23" s="416" t="s">
        <v>95</v>
      </c>
      <c r="F23" s="416" t="s">
        <v>95</v>
      </c>
      <c r="G23" s="416" t="s">
        <v>95</v>
      </c>
      <c r="H23" s="416"/>
      <c r="I23" s="416"/>
      <c r="J23" s="416"/>
      <c r="K23" s="446"/>
    </row>
    <row r="24" ht="23" customHeight="1" spans="1:11">
      <c r="A24" s="23"/>
      <c r="B24" s="416"/>
      <c r="C24" s="416"/>
      <c r="D24" s="416"/>
      <c r="E24" s="416"/>
      <c r="F24" s="416"/>
      <c r="G24" s="416"/>
      <c r="H24" s="416"/>
      <c r="I24" s="416"/>
      <c r="J24" s="416"/>
      <c r="K24" s="447"/>
    </row>
    <row r="25" ht="23" customHeight="1" spans="1:11">
      <c r="A25" s="417"/>
      <c r="B25" s="416"/>
      <c r="C25" s="416"/>
      <c r="D25" s="416"/>
      <c r="E25" s="416"/>
      <c r="F25" s="416"/>
      <c r="G25" s="416"/>
      <c r="H25" s="416"/>
      <c r="I25" s="416"/>
      <c r="J25" s="416"/>
      <c r="K25" s="447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6"/>
      <c r="J26" s="416"/>
      <c r="K26" s="447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447"/>
    </row>
    <row r="28" ht="18" customHeight="1" spans="1:11">
      <c r="A28" s="418" t="s">
        <v>118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 t="s">
        <v>119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0"/>
    </row>
    <row r="31" ht="18" customHeight="1" spans="1:11">
      <c r="A31" s="418" t="s">
        <v>120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8"/>
    </row>
    <row r="32" ht="14.25" spans="1:11">
      <c r="A32" s="424" t="s">
        <v>121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1"/>
    </row>
    <row r="33" ht="15" spans="1:11">
      <c r="A33" s="159" t="s">
        <v>122</v>
      </c>
      <c r="B33" s="160"/>
      <c r="C33" s="151" t="s">
        <v>65</v>
      </c>
      <c r="D33" s="151" t="s">
        <v>66</v>
      </c>
      <c r="E33" s="426" t="s">
        <v>123</v>
      </c>
      <c r="F33" s="427"/>
      <c r="G33" s="427"/>
      <c r="H33" s="427"/>
      <c r="I33" s="427"/>
      <c r="J33" s="427"/>
      <c r="K33" s="452"/>
    </row>
    <row r="34" ht="15" spans="1:11">
      <c r="A34" s="428" t="s">
        <v>124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125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3"/>
    </row>
    <row r="36" ht="21" customHeight="1" spans="1:11">
      <c r="A36" s="333" t="s">
        <v>126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3"/>
    </row>
    <row r="37" ht="21" customHeight="1" spans="1:11">
      <c r="A37" s="333" t="s">
        <v>127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3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3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3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3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3"/>
    </row>
    <row r="42" ht="15" spans="1:11">
      <c r="A42" s="328" t="s">
        <v>128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61"/>
    </row>
    <row r="43" ht="15" spans="1:11">
      <c r="A43" s="398" t="s">
        <v>129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1"/>
    </row>
    <row r="44" ht="14.25" spans="1:11">
      <c r="A44" s="405" t="s">
        <v>130</v>
      </c>
      <c r="B44" s="402" t="s">
        <v>95</v>
      </c>
      <c r="C44" s="402" t="s">
        <v>96</v>
      </c>
      <c r="D44" s="402" t="s">
        <v>88</v>
      </c>
      <c r="E44" s="407" t="s">
        <v>131</v>
      </c>
      <c r="F44" s="402" t="s">
        <v>95</v>
      </c>
      <c r="G44" s="402" t="s">
        <v>96</v>
      </c>
      <c r="H44" s="402" t="s">
        <v>88</v>
      </c>
      <c r="I44" s="407" t="s">
        <v>132</v>
      </c>
      <c r="J44" s="402" t="s">
        <v>95</v>
      </c>
      <c r="K44" s="442" t="s">
        <v>96</v>
      </c>
    </row>
    <row r="45" ht="14.25" spans="1:11">
      <c r="A45" s="325" t="s">
        <v>87</v>
      </c>
      <c r="B45" s="151" t="s">
        <v>95</v>
      </c>
      <c r="C45" s="151" t="s">
        <v>96</v>
      </c>
      <c r="D45" s="151" t="s">
        <v>88</v>
      </c>
      <c r="E45" s="326" t="s">
        <v>94</v>
      </c>
      <c r="F45" s="151" t="s">
        <v>95</v>
      </c>
      <c r="G45" s="151" t="s">
        <v>96</v>
      </c>
      <c r="H45" s="151" t="s">
        <v>88</v>
      </c>
      <c r="I45" s="326" t="s">
        <v>105</v>
      </c>
      <c r="J45" s="151" t="s">
        <v>95</v>
      </c>
      <c r="K45" s="152" t="s">
        <v>96</v>
      </c>
    </row>
    <row r="46" ht="15" spans="1:11">
      <c r="A46" s="298" t="s">
        <v>98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52"/>
    </row>
    <row r="47" ht="15" spans="1:11">
      <c r="A47" s="428" t="s">
        <v>133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3"/>
    </row>
    <row r="49" ht="15" spans="1:11">
      <c r="A49" s="431" t="s">
        <v>134</v>
      </c>
      <c r="B49" s="432" t="s">
        <v>135</v>
      </c>
      <c r="C49" s="432"/>
      <c r="D49" s="433" t="s">
        <v>136</v>
      </c>
      <c r="E49" s="434" t="s">
        <v>137</v>
      </c>
      <c r="F49" s="435" t="s">
        <v>138</v>
      </c>
      <c r="G49" s="436">
        <v>45472</v>
      </c>
      <c r="H49" s="437" t="s">
        <v>139</v>
      </c>
      <c r="I49" s="454"/>
      <c r="J49" s="455" t="s">
        <v>140</v>
      </c>
      <c r="K49" s="456"/>
    </row>
    <row r="50" ht="15" spans="1:11">
      <c r="A50" s="428" t="s">
        <v>141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15" spans="1:11">
      <c r="A51" s="438" t="s">
        <v>142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7"/>
    </row>
    <row r="52" ht="15" spans="1:11">
      <c r="A52" s="431" t="s">
        <v>134</v>
      </c>
      <c r="B52" s="432" t="s">
        <v>135</v>
      </c>
      <c r="C52" s="432"/>
      <c r="D52" s="433" t="s">
        <v>136</v>
      </c>
      <c r="E52" s="434" t="s">
        <v>137</v>
      </c>
      <c r="F52" s="435" t="s">
        <v>143</v>
      </c>
      <c r="G52" s="436">
        <v>45472</v>
      </c>
      <c r="H52" s="437" t="s">
        <v>139</v>
      </c>
      <c r="I52" s="454"/>
      <c r="J52" s="455" t="s">
        <v>140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A15" sqref="A15:G16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69" customWidth="1"/>
    <col min="17" max="254" width="9" style="94"/>
    <col min="255" max="16384" width="9" style="98"/>
  </cols>
  <sheetData>
    <row r="1" s="94" customFormat="1" ht="29" customHeight="1" spans="1:257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2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102" t="s">
        <v>61</v>
      </c>
      <c r="B2" s="224" t="s">
        <v>62</v>
      </c>
      <c r="C2" s="225"/>
      <c r="D2" s="226"/>
      <c r="E2" s="227" t="s">
        <v>67</v>
      </c>
      <c r="F2" s="228" t="s">
        <v>68</v>
      </c>
      <c r="G2" s="228"/>
      <c r="H2" s="228"/>
      <c r="I2" s="370"/>
      <c r="J2" s="371" t="s">
        <v>57</v>
      </c>
      <c r="K2" s="246" t="s">
        <v>56</v>
      </c>
      <c r="L2" s="246"/>
      <c r="M2" s="246"/>
      <c r="N2" s="246"/>
      <c r="O2" s="372"/>
      <c r="P2" s="373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108" t="s">
        <v>145</v>
      </c>
      <c r="B3" s="109" t="s">
        <v>146</v>
      </c>
      <c r="C3" s="110"/>
      <c r="D3" s="109"/>
      <c r="E3" s="109"/>
      <c r="F3" s="109"/>
      <c r="G3" s="109"/>
      <c r="H3" s="109"/>
      <c r="I3" s="107"/>
      <c r="J3" s="135"/>
      <c r="K3" s="135"/>
      <c r="L3" s="135"/>
      <c r="M3" s="135"/>
      <c r="N3" s="135"/>
      <c r="O3" s="374"/>
      <c r="P3" s="375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108"/>
      <c r="B4" s="111" t="s">
        <v>147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229" t="s">
        <v>148</v>
      </c>
      <c r="I4" s="376"/>
      <c r="J4" s="377"/>
      <c r="K4" s="378"/>
      <c r="L4" s="379" t="s">
        <v>149</v>
      </c>
      <c r="M4" s="379" t="s">
        <v>150</v>
      </c>
      <c r="N4" s="378"/>
      <c r="O4" s="378"/>
      <c r="P4" s="380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108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229"/>
      <c r="I5" s="376"/>
      <c r="J5" s="136"/>
      <c r="K5" s="381"/>
      <c r="L5" s="377" t="s">
        <v>111</v>
      </c>
      <c r="M5" s="377" t="s">
        <v>111</v>
      </c>
      <c r="N5" s="382"/>
      <c r="O5" s="381"/>
      <c r="P5" s="383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5" t="s">
        <v>157</v>
      </c>
      <c r="B6" s="116">
        <f t="shared" ref="B6:B12" si="0">C6-1</f>
        <v>65</v>
      </c>
      <c r="C6" s="115">
        <f>D6-2</f>
        <v>66</v>
      </c>
      <c r="D6" s="112">
        <v>68</v>
      </c>
      <c r="E6" s="115">
        <f>D6+2</f>
        <v>70</v>
      </c>
      <c r="F6" s="115">
        <f>E6+2</f>
        <v>72</v>
      </c>
      <c r="G6" s="115">
        <f>F6+1</f>
        <v>73</v>
      </c>
      <c r="H6" s="230" t="s">
        <v>158</v>
      </c>
      <c r="I6" s="376"/>
      <c r="J6" s="136"/>
      <c r="K6" s="136"/>
      <c r="L6" s="384" t="s">
        <v>159</v>
      </c>
      <c r="M6" s="384" t="s">
        <v>160</v>
      </c>
      <c r="N6" s="136"/>
      <c r="O6" s="136"/>
      <c r="P6" s="385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5" t="s">
        <v>161</v>
      </c>
      <c r="B7" s="116">
        <f t="shared" si="0"/>
        <v>63</v>
      </c>
      <c r="C7" s="115">
        <f>D7-2</f>
        <v>64</v>
      </c>
      <c r="D7" s="112">
        <v>66</v>
      </c>
      <c r="E7" s="115">
        <f>D7+2</f>
        <v>68</v>
      </c>
      <c r="F7" s="115">
        <f>E7+2</f>
        <v>70</v>
      </c>
      <c r="G7" s="115">
        <f>F7+1</f>
        <v>71</v>
      </c>
      <c r="H7" s="230" t="s">
        <v>158</v>
      </c>
      <c r="I7" s="376"/>
      <c r="J7" s="136"/>
      <c r="K7" s="136"/>
      <c r="L7" s="136" t="s">
        <v>160</v>
      </c>
      <c r="M7" s="384" t="s">
        <v>160</v>
      </c>
      <c r="N7" s="136"/>
      <c r="O7" s="136"/>
      <c r="P7" s="385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5" t="s">
        <v>162</v>
      </c>
      <c r="B8" s="116">
        <f>C8-4</f>
        <v>106</v>
      </c>
      <c r="C8" s="115">
        <f>D8-4</f>
        <v>110</v>
      </c>
      <c r="D8" s="112">
        <v>114</v>
      </c>
      <c r="E8" s="115">
        <f>D8+4</f>
        <v>118</v>
      </c>
      <c r="F8" s="115">
        <f>E8+4</f>
        <v>122</v>
      </c>
      <c r="G8" s="115">
        <f>F8+6</f>
        <v>128</v>
      </c>
      <c r="H8" s="230" t="s">
        <v>158</v>
      </c>
      <c r="I8" s="376"/>
      <c r="J8" s="136"/>
      <c r="K8" s="136"/>
      <c r="L8" s="136" t="s">
        <v>160</v>
      </c>
      <c r="M8" s="384" t="s">
        <v>163</v>
      </c>
      <c r="N8" s="136"/>
      <c r="O8" s="136"/>
      <c r="P8" s="385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5" t="s">
        <v>164</v>
      </c>
      <c r="B9" s="116">
        <f>C9-4</f>
        <v>100</v>
      </c>
      <c r="C9" s="115">
        <f>D9-4</f>
        <v>104</v>
      </c>
      <c r="D9" s="112">
        <v>108</v>
      </c>
      <c r="E9" s="115">
        <f>D9+4</f>
        <v>112</v>
      </c>
      <c r="F9" s="115">
        <f>E9+5</f>
        <v>117</v>
      </c>
      <c r="G9" s="115">
        <f>F9+6</f>
        <v>123</v>
      </c>
      <c r="H9" s="230" t="s">
        <v>165</v>
      </c>
      <c r="I9" s="376"/>
      <c r="J9" s="136"/>
      <c r="K9" s="136"/>
      <c r="L9" s="136" t="s">
        <v>160</v>
      </c>
      <c r="M9" s="384" t="s">
        <v>160</v>
      </c>
      <c r="N9" s="136"/>
      <c r="O9" s="136"/>
      <c r="P9" s="385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5" t="s">
        <v>166</v>
      </c>
      <c r="B10" s="116">
        <f>C10-1.2</f>
        <v>43.4</v>
      </c>
      <c r="C10" s="115">
        <f>D10-1.2</f>
        <v>44.6</v>
      </c>
      <c r="D10" s="112">
        <v>45.8</v>
      </c>
      <c r="E10" s="115">
        <f>D10+1.2</f>
        <v>47</v>
      </c>
      <c r="F10" s="115">
        <f>E10+1.2</f>
        <v>48.2</v>
      </c>
      <c r="G10" s="115">
        <f>F10+1.4</f>
        <v>49.6</v>
      </c>
      <c r="H10" s="230" t="s">
        <v>165</v>
      </c>
      <c r="I10" s="376"/>
      <c r="J10" s="136"/>
      <c r="K10" s="136"/>
      <c r="L10" s="136" t="s">
        <v>167</v>
      </c>
      <c r="M10" s="136" t="s">
        <v>159</v>
      </c>
      <c r="N10" s="136"/>
      <c r="O10" s="136"/>
      <c r="P10" s="385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5" t="s">
        <v>168</v>
      </c>
      <c r="B11" s="116">
        <f t="shared" si="0"/>
        <v>48</v>
      </c>
      <c r="C11" s="115">
        <f t="shared" ref="C11:C14" si="1">D11-1</f>
        <v>49</v>
      </c>
      <c r="D11" s="112">
        <v>50</v>
      </c>
      <c r="E11" s="115">
        <f>D11+1</f>
        <v>51</v>
      </c>
      <c r="F11" s="115">
        <f>E11+1</f>
        <v>52</v>
      </c>
      <c r="G11" s="115">
        <f>F11+1.5</f>
        <v>53.5</v>
      </c>
      <c r="H11" s="230" t="s">
        <v>169</v>
      </c>
      <c r="I11" s="376"/>
      <c r="J11" s="136"/>
      <c r="K11" s="136"/>
      <c r="L11" s="136" t="s">
        <v>160</v>
      </c>
      <c r="M11" s="136" t="s">
        <v>163</v>
      </c>
      <c r="N11" s="136"/>
      <c r="O11" s="136"/>
      <c r="P11" s="38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5" t="s">
        <v>170</v>
      </c>
      <c r="B12" s="116">
        <f t="shared" si="0"/>
        <v>50</v>
      </c>
      <c r="C12" s="115">
        <f t="shared" si="1"/>
        <v>51</v>
      </c>
      <c r="D12" s="112">
        <v>52</v>
      </c>
      <c r="E12" s="115">
        <f>D12+1</f>
        <v>53</v>
      </c>
      <c r="F12" s="115">
        <f>E12+1</f>
        <v>54</v>
      </c>
      <c r="G12" s="115">
        <f>F12+1.5</f>
        <v>55.5</v>
      </c>
      <c r="H12" s="230" t="s">
        <v>165</v>
      </c>
      <c r="I12" s="376"/>
      <c r="J12" s="136"/>
      <c r="K12" s="136"/>
      <c r="L12" s="136" t="s">
        <v>160</v>
      </c>
      <c r="M12" s="136" t="s">
        <v>160</v>
      </c>
      <c r="N12" s="136"/>
      <c r="O12" s="136"/>
      <c r="P12" s="38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5" t="s">
        <v>171</v>
      </c>
      <c r="B13" s="116">
        <f>C13</f>
        <v>7</v>
      </c>
      <c r="C13" s="115">
        <f>D13</f>
        <v>7</v>
      </c>
      <c r="D13" s="112">
        <v>7</v>
      </c>
      <c r="E13" s="115">
        <f t="shared" ref="E13:G13" si="2">D13</f>
        <v>7</v>
      </c>
      <c r="F13" s="115">
        <f t="shared" si="2"/>
        <v>7</v>
      </c>
      <c r="G13" s="115">
        <f t="shared" si="2"/>
        <v>7</v>
      </c>
      <c r="H13" s="230">
        <v>0</v>
      </c>
      <c r="I13" s="376"/>
      <c r="J13" s="136"/>
      <c r="K13" s="136"/>
      <c r="L13" s="136" t="s">
        <v>160</v>
      </c>
      <c r="M13" s="136" t="s">
        <v>160</v>
      </c>
      <c r="N13" s="136"/>
      <c r="O13" s="136"/>
      <c r="P13" s="38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5" t="s">
        <v>172</v>
      </c>
      <c r="B14" s="116">
        <f>C14</f>
        <v>15.5</v>
      </c>
      <c r="C14" s="116">
        <f>D14-1</f>
        <v>15.5</v>
      </c>
      <c r="D14" s="117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231"/>
      <c r="I14" s="376"/>
      <c r="J14" s="136"/>
      <c r="K14" s="136"/>
      <c r="L14" s="136" t="s">
        <v>160</v>
      </c>
      <c r="M14" s="136" t="s">
        <v>160</v>
      </c>
      <c r="N14" s="136"/>
      <c r="O14" s="136"/>
      <c r="P14" s="38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5" t="s">
        <v>173</v>
      </c>
      <c r="B15" s="118">
        <v>64.5</v>
      </c>
      <c r="C15" s="118">
        <v>65.5</v>
      </c>
      <c r="D15" s="119">
        <v>67.5</v>
      </c>
      <c r="E15" s="118">
        <v>69.5</v>
      </c>
      <c r="F15" s="118">
        <v>71.5</v>
      </c>
      <c r="G15" s="118">
        <v>72.5</v>
      </c>
      <c r="H15" s="231"/>
      <c r="I15" s="376"/>
      <c r="J15" s="136"/>
      <c r="K15" s="136"/>
      <c r="L15" s="136"/>
      <c r="M15" s="136"/>
      <c r="N15" s="136"/>
      <c r="O15" s="136"/>
      <c r="P15" s="38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15" t="s">
        <v>174</v>
      </c>
      <c r="B16" s="115">
        <v>18</v>
      </c>
      <c r="C16" s="115">
        <v>18</v>
      </c>
      <c r="D16" s="115">
        <v>19</v>
      </c>
      <c r="E16" s="115">
        <v>19</v>
      </c>
      <c r="F16" s="115">
        <v>20.5</v>
      </c>
      <c r="G16" s="115">
        <v>20.5</v>
      </c>
      <c r="H16" s="231"/>
      <c r="I16" s="376"/>
      <c r="J16" s="136"/>
      <c r="K16" s="136"/>
      <c r="L16" s="136"/>
      <c r="M16" s="136"/>
      <c r="N16" s="136"/>
      <c r="O16" s="136"/>
      <c r="P16" s="385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120"/>
      <c r="B17" s="121"/>
      <c r="C17" s="122"/>
      <c r="D17" s="122"/>
      <c r="E17" s="123"/>
      <c r="F17" s="122"/>
      <c r="G17" s="122"/>
      <c r="H17" s="122"/>
      <c r="I17" s="376"/>
      <c r="J17" s="386"/>
      <c r="K17" s="386"/>
      <c r="L17" s="386"/>
      <c r="M17" s="386"/>
      <c r="N17" s="386"/>
      <c r="O17" s="386"/>
      <c r="P17" s="387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124"/>
      <c r="B18" s="125"/>
      <c r="C18" s="126"/>
      <c r="D18" s="126"/>
      <c r="E18" s="123"/>
      <c r="F18" s="126"/>
      <c r="G18" s="126"/>
      <c r="H18" s="126"/>
      <c r="I18" s="376"/>
      <c r="J18" s="388"/>
      <c r="K18" s="388"/>
      <c r="L18" s="388"/>
      <c r="M18" s="388"/>
      <c r="N18" s="388"/>
      <c r="O18" s="388"/>
      <c r="P18" s="387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127"/>
      <c r="B19" s="236"/>
      <c r="C19" s="236"/>
      <c r="D19" s="236"/>
      <c r="E19" s="237"/>
      <c r="F19" s="236"/>
      <c r="G19" s="236"/>
      <c r="H19" s="236"/>
      <c r="I19" s="389"/>
      <c r="J19" s="390"/>
      <c r="K19" s="390"/>
      <c r="L19" s="391"/>
      <c r="M19" s="390"/>
      <c r="N19" s="390"/>
      <c r="O19" s="391"/>
      <c r="P19" s="392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40"/>
      <c r="B20" s="240"/>
      <c r="C20" s="241"/>
      <c r="D20" s="241"/>
      <c r="E20" s="242"/>
      <c r="F20" s="241"/>
      <c r="G20" s="241"/>
      <c r="H20" s="241"/>
      <c r="P20" s="132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30" t="s">
        <v>175</v>
      </c>
      <c r="B21" s="130"/>
      <c r="C21" s="131"/>
      <c r="D21" s="131"/>
      <c r="P21" s="132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39" t="s">
        <v>176</v>
      </c>
      <c r="K22" s="262">
        <v>45472</v>
      </c>
      <c r="L22" s="139" t="s">
        <v>177</v>
      </c>
      <c r="M22" s="139" t="s">
        <v>137</v>
      </c>
      <c r="N22" s="139" t="s">
        <v>178</v>
      </c>
      <c r="O22" s="94" t="s">
        <v>140</v>
      </c>
      <c r="P22" s="132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69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69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69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A3" sqref="A3:K8"/>
    </sheetView>
  </sheetViews>
  <sheetFormatPr defaultColWidth="10" defaultRowHeight="16.5" customHeight="1"/>
  <cols>
    <col min="1" max="1" width="10.875" style="273" customWidth="1"/>
    <col min="2" max="16384" width="10" style="273"/>
  </cols>
  <sheetData>
    <row r="1" ht="22.5" customHeight="1" spans="1:11">
      <c r="A1" s="145" t="s">
        <v>179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74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8" t="s">
        <v>56</v>
      </c>
      <c r="J2" s="348"/>
      <c r="K2" s="349"/>
    </row>
    <row r="3" customHeight="1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customHeight="1" spans="1:11">
      <c r="A4" s="284" t="s">
        <v>61</v>
      </c>
      <c r="B4" s="151" t="s">
        <v>62</v>
      </c>
      <c r="C4" s="152"/>
      <c r="D4" s="284" t="s">
        <v>63</v>
      </c>
      <c r="E4" s="285"/>
      <c r="F4" s="286">
        <v>45488</v>
      </c>
      <c r="G4" s="287"/>
      <c r="H4" s="284" t="s">
        <v>64</v>
      </c>
      <c r="I4" s="285"/>
      <c r="J4" s="151" t="s">
        <v>65</v>
      </c>
      <c r="K4" s="152" t="s">
        <v>66</v>
      </c>
    </row>
    <row r="5" customHeight="1" spans="1:11">
      <c r="A5" s="288" t="s">
        <v>67</v>
      </c>
      <c r="B5" s="151" t="s">
        <v>68</v>
      </c>
      <c r="C5" s="152"/>
      <c r="D5" s="284" t="s">
        <v>69</v>
      </c>
      <c r="E5" s="285"/>
      <c r="F5" s="286">
        <v>45468</v>
      </c>
      <c r="G5" s="287"/>
      <c r="H5" s="284" t="s">
        <v>70</v>
      </c>
      <c r="I5" s="285"/>
      <c r="J5" s="151" t="s">
        <v>65</v>
      </c>
      <c r="K5" s="152" t="s">
        <v>66</v>
      </c>
    </row>
    <row r="6" customHeight="1" spans="1:11">
      <c r="A6" s="284" t="s">
        <v>71</v>
      </c>
      <c r="B6" s="289" t="s">
        <v>72</v>
      </c>
      <c r="C6" s="290">
        <v>6</v>
      </c>
      <c r="D6" s="288" t="s">
        <v>73</v>
      </c>
      <c r="E6" s="291"/>
      <c r="F6" s="286">
        <v>45481</v>
      </c>
      <c r="G6" s="287"/>
      <c r="H6" s="284" t="s">
        <v>74</v>
      </c>
      <c r="I6" s="285"/>
      <c r="J6" s="151" t="s">
        <v>65</v>
      </c>
      <c r="K6" s="152" t="s">
        <v>66</v>
      </c>
    </row>
    <row r="7" customHeight="1" spans="1:11">
      <c r="A7" s="284" t="s">
        <v>75</v>
      </c>
      <c r="B7" s="292">
        <v>2400</v>
      </c>
      <c r="C7" s="293"/>
      <c r="D7" s="288" t="s">
        <v>76</v>
      </c>
      <c r="E7" s="294"/>
      <c r="F7" s="286">
        <v>45483</v>
      </c>
      <c r="G7" s="287"/>
      <c r="H7" s="284" t="s">
        <v>77</v>
      </c>
      <c r="I7" s="285"/>
      <c r="J7" s="151" t="s">
        <v>65</v>
      </c>
      <c r="K7" s="152" t="s">
        <v>66</v>
      </c>
    </row>
    <row r="8" customHeight="1" spans="1:16">
      <c r="A8" s="295" t="s">
        <v>78</v>
      </c>
      <c r="B8" s="296" t="s">
        <v>79</v>
      </c>
      <c r="C8" s="297"/>
      <c r="D8" s="298" t="s">
        <v>80</v>
      </c>
      <c r="E8" s="299"/>
      <c r="F8" s="300">
        <v>45485</v>
      </c>
      <c r="G8" s="301"/>
      <c r="H8" s="298" t="s">
        <v>81</v>
      </c>
      <c r="I8" s="299"/>
      <c r="J8" s="318" t="s">
        <v>65</v>
      </c>
      <c r="K8" s="350" t="s">
        <v>66</v>
      </c>
      <c r="P8" s="204" t="s">
        <v>180</v>
      </c>
    </row>
    <row r="9" customHeight="1" spans="1:11">
      <c r="A9" s="302" t="s">
        <v>181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84</v>
      </c>
      <c r="B10" s="304" t="s">
        <v>85</v>
      </c>
      <c r="C10" s="305" t="s">
        <v>86</v>
      </c>
      <c r="D10" s="306"/>
      <c r="E10" s="307" t="s">
        <v>89</v>
      </c>
      <c r="F10" s="304" t="s">
        <v>85</v>
      </c>
      <c r="G10" s="305" t="s">
        <v>86</v>
      </c>
      <c r="H10" s="304"/>
      <c r="I10" s="307" t="s">
        <v>87</v>
      </c>
      <c r="J10" s="304" t="s">
        <v>85</v>
      </c>
      <c r="K10" s="351" t="s">
        <v>86</v>
      </c>
    </row>
    <row r="11" customHeight="1" spans="1:11">
      <c r="A11" s="288" t="s">
        <v>90</v>
      </c>
      <c r="B11" s="308" t="s">
        <v>85</v>
      </c>
      <c r="C11" s="151" t="s">
        <v>86</v>
      </c>
      <c r="D11" s="294"/>
      <c r="E11" s="291" t="s">
        <v>92</v>
      </c>
      <c r="F11" s="308" t="s">
        <v>85</v>
      </c>
      <c r="G11" s="151" t="s">
        <v>86</v>
      </c>
      <c r="H11" s="308"/>
      <c r="I11" s="291" t="s">
        <v>97</v>
      </c>
      <c r="J11" s="308" t="s">
        <v>85</v>
      </c>
      <c r="K11" s="152" t="s">
        <v>86</v>
      </c>
    </row>
    <row r="12" customHeight="1" spans="1:11">
      <c r="A12" s="298" t="s">
        <v>123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52"/>
    </row>
    <row r="13" customHeight="1" spans="1:11">
      <c r="A13" s="309" t="s">
        <v>182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183</v>
      </c>
      <c r="B14" s="311"/>
      <c r="C14" s="311"/>
      <c r="D14" s="311"/>
      <c r="E14" s="311"/>
      <c r="F14" s="311"/>
      <c r="G14" s="311"/>
      <c r="H14" s="312"/>
      <c r="I14" s="353"/>
      <c r="J14" s="353"/>
      <c r="K14" s="354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55"/>
      <c r="J15" s="356"/>
      <c r="K15" s="357"/>
    </row>
    <row r="16" customHeight="1" spans="1:1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50"/>
    </row>
    <row r="17" customHeight="1" spans="1:11">
      <c r="A17" s="309" t="s">
        <v>184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9"/>
      <c r="B18" s="320"/>
      <c r="C18" s="320"/>
      <c r="D18" s="320"/>
      <c r="E18" s="320"/>
      <c r="F18" s="320"/>
      <c r="G18" s="320"/>
      <c r="H18" s="320"/>
      <c r="I18" s="353"/>
      <c r="J18" s="353"/>
      <c r="K18" s="354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55"/>
      <c r="J19" s="356"/>
      <c r="K19" s="357"/>
    </row>
    <row r="20" customHeight="1" spans="1:1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50"/>
    </row>
    <row r="21" customHeight="1" spans="1:11">
      <c r="A21" s="321" t="s">
        <v>120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46" t="s">
        <v>121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122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322" t="s">
        <v>185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58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59"/>
    </row>
    <row r="26" customHeight="1" spans="1:11">
      <c r="A26" s="302" t="s">
        <v>129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8" t="s">
        <v>130</v>
      </c>
      <c r="B27" s="305" t="s">
        <v>95</v>
      </c>
      <c r="C27" s="305" t="s">
        <v>96</v>
      </c>
      <c r="D27" s="305" t="s">
        <v>88</v>
      </c>
      <c r="E27" s="279" t="s">
        <v>131</v>
      </c>
      <c r="F27" s="305" t="s">
        <v>95</v>
      </c>
      <c r="G27" s="305" t="s">
        <v>96</v>
      </c>
      <c r="H27" s="305" t="s">
        <v>88</v>
      </c>
      <c r="I27" s="279" t="s">
        <v>132</v>
      </c>
      <c r="J27" s="305" t="s">
        <v>95</v>
      </c>
      <c r="K27" s="351" t="s">
        <v>96</v>
      </c>
    </row>
    <row r="28" customHeight="1" spans="1:11">
      <c r="A28" s="325" t="s">
        <v>87</v>
      </c>
      <c r="B28" s="151" t="s">
        <v>95</v>
      </c>
      <c r="C28" s="151" t="s">
        <v>96</v>
      </c>
      <c r="D28" s="151" t="s">
        <v>88</v>
      </c>
      <c r="E28" s="326" t="s">
        <v>94</v>
      </c>
      <c r="F28" s="151" t="s">
        <v>95</v>
      </c>
      <c r="G28" s="151" t="s">
        <v>96</v>
      </c>
      <c r="H28" s="151" t="s">
        <v>88</v>
      </c>
      <c r="I28" s="326" t="s">
        <v>105</v>
      </c>
      <c r="J28" s="151" t="s">
        <v>95</v>
      </c>
      <c r="K28" s="152" t="s">
        <v>96</v>
      </c>
    </row>
    <row r="29" customHeight="1" spans="1:11">
      <c r="A29" s="284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customHeight="1" spans="1:11">
      <c r="A31" s="330" t="s">
        <v>186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62"/>
    </row>
    <row r="33" ht="21" customHeight="1" spans="1:1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63"/>
    </row>
    <row r="34" ht="21" customHeight="1" spans="1:1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63"/>
    </row>
    <row r="35" ht="21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63"/>
    </row>
    <row r="36" ht="21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63"/>
    </row>
    <row r="37" ht="21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63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3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3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3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3"/>
    </row>
    <row r="42" ht="21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63"/>
    </row>
    <row r="43" ht="17.25" customHeight="1" spans="1:11">
      <c r="A43" s="328" t="s">
        <v>128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61"/>
    </row>
    <row r="44" customHeight="1" spans="1:11">
      <c r="A44" s="330" t="s">
        <v>187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5" t="s">
        <v>123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64"/>
    </row>
    <row r="46" ht="18" customHeight="1" spans="1:11">
      <c r="A46" s="335" t="s">
        <v>188</v>
      </c>
      <c r="B46" s="336"/>
      <c r="C46" s="336"/>
      <c r="D46" s="336"/>
      <c r="E46" s="336"/>
      <c r="F46" s="336"/>
      <c r="G46" s="336"/>
      <c r="H46" s="336"/>
      <c r="I46" s="336"/>
      <c r="J46" s="336"/>
      <c r="K46" s="364"/>
    </row>
    <row r="47" ht="18" customHeight="1" spans="1:1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59"/>
    </row>
    <row r="48" ht="21" customHeight="1" spans="1:11">
      <c r="A48" s="337" t="s">
        <v>134</v>
      </c>
      <c r="B48" s="338" t="s">
        <v>135</v>
      </c>
      <c r="C48" s="338"/>
      <c r="D48" s="339" t="s">
        <v>136</v>
      </c>
      <c r="E48" s="339"/>
      <c r="F48" s="339" t="s">
        <v>138</v>
      </c>
      <c r="G48" s="340"/>
      <c r="H48" s="341" t="s">
        <v>139</v>
      </c>
      <c r="I48" s="341"/>
      <c r="J48" s="338" t="s">
        <v>140</v>
      </c>
      <c r="K48" s="365"/>
    </row>
    <row r="49" customHeight="1" spans="1:11">
      <c r="A49" s="342" t="s">
        <v>141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66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67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68"/>
    </row>
    <row r="52" ht="21" customHeight="1" spans="1:11">
      <c r="A52" s="337" t="s">
        <v>134</v>
      </c>
      <c r="B52" s="338" t="s">
        <v>135</v>
      </c>
      <c r="C52" s="338"/>
      <c r="D52" s="339" t="s">
        <v>136</v>
      </c>
      <c r="E52" s="339"/>
      <c r="F52" s="339" t="s">
        <v>138</v>
      </c>
      <c r="G52" s="340"/>
      <c r="H52" s="341" t="s">
        <v>139</v>
      </c>
      <c r="I52" s="341"/>
      <c r="J52" s="338" t="s">
        <v>140</v>
      </c>
      <c r="K52" s="36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N19" sqref="N19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125" style="94" customWidth="1"/>
    <col min="9" max="14" width="8.875" style="94" customWidth="1"/>
    <col min="15" max="18" width="8.875" style="223" customWidth="1"/>
    <col min="19" max="250" width="9" style="94"/>
    <col min="251" max="16384" width="9" style="98"/>
  </cols>
  <sheetData>
    <row r="1" s="94" customFormat="1" ht="29" customHeight="1" spans="1:253">
      <c r="A1" s="99" t="s">
        <v>144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44"/>
      <c r="P1" s="244"/>
      <c r="Q1" s="244"/>
      <c r="R1" s="244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102" t="s">
        <v>61</v>
      </c>
      <c r="B2" s="224" t="s">
        <v>189</v>
      </c>
      <c r="C2" s="225"/>
      <c r="D2" s="226"/>
      <c r="E2" s="227" t="s">
        <v>67</v>
      </c>
      <c r="F2" s="228" t="s">
        <v>68</v>
      </c>
      <c r="G2" s="228"/>
      <c r="H2" s="228"/>
      <c r="I2" s="245" t="s">
        <v>57</v>
      </c>
      <c r="J2" s="246" t="s">
        <v>56</v>
      </c>
      <c r="K2" s="246"/>
      <c r="L2" s="246"/>
      <c r="M2" s="246"/>
      <c r="N2" s="246"/>
      <c r="O2" s="247"/>
      <c r="P2" s="247"/>
      <c r="Q2" s="247"/>
      <c r="R2" s="264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108" t="s">
        <v>145</v>
      </c>
      <c r="B3" s="109" t="s">
        <v>146</v>
      </c>
      <c r="C3" s="110"/>
      <c r="D3" s="109"/>
      <c r="E3" s="109"/>
      <c r="F3" s="109"/>
      <c r="G3" s="109"/>
      <c r="H3" s="109"/>
      <c r="I3" s="248" t="s">
        <v>190</v>
      </c>
      <c r="J3" s="135"/>
      <c r="K3" s="135"/>
      <c r="L3" s="135"/>
      <c r="M3" s="135"/>
      <c r="N3" s="135"/>
      <c r="O3" s="76"/>
      <c r="P3" s="76"/>
      <c r="Q3" s="76"/>
      <c r="R3" s="265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108"/>
      <c r="B4" s="111" t="s">
        <v>147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229" t="s">
        <v>148</v>
      </c>
      <c r="I4" s="249" t="s">
        <v>147</v>
      </c>
      <c r="J4" s="250" t="s">
        <v>147</v>
      </c>
      <c r="K4" s="250" t="s">
        <v>110</v>
      </c>
      <c r="L4" s="250" t="s">
        <v>110</v>
      </c>
      <c r="M4" s="250" t="s">
        <v>111</v>
      </c>
      <c r="N4" s="250" t="s">
        <v>111</v>
      </c>
      <c r="O4" s="250" t="s">
        <v>112</v>
      </c>
      <c r="P4" s="76" t="s">
        <v>112</v>
      </c>
      <c r="Q4" s="266" t="s">
        <v>113</v>
      </c>
      <c r="R4" s="267" t="s">
        <v>113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108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229"/>
      <c r="I5" s="251"/>
      <c r="J5" s="252"/>
      <c r="K5" s="252"/>
      <c r="L5" s="252"/>
      <c r="M5" s="252"/>
      <c r="N5" s="252"/>
      <c r="O5" s="252"/>
      <c r="P5" s="253"/>
      <c r="Q5" s="253"/>
      <c r="R5" s="26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5" t="s">
        <v>157</v>
      </c>
      <c r="B6" s="116">
        <f t="shared" ref="B6:B12" si="0">C6-1</f>
        <v>65</v>
      </c>
      <c r="C6" s="115">
        <f>D6-2</f>
        <v>66</v>
      </c>
      <c r="D6" s="112">
        <v>68</v>
      </c>
      <c r="E6" s="115">
        <f>D6+2</f>
        <v>70</v>
      </c>
      <c r="F6" s="115">
        <f>E6+2</f>
        <v>72</v>
      </c>
      <c r="G6" s="115">
        <f>F6+1</f>
        <v>73</v>
      </c>
      <c r="H6" s="230" t="s">
        <v>158</v>
      </c>
      <c r="I6" s="254"/>
      <c r="J6" s="255"/>
      <c r="K6" s="256"/>
      <c r="L6" s="255"/>
      <c r="M6" s="255"/>
      <c r="N6" s="255"/>
      <c r="O6" s="255"/>
      <c r="P6" s="257"/>
      <c r="Q6" s="269"/>
      <c r="R6" s="270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5" t="s">
        <v>161</v>
      </c>
      <c r="B7" s="116">
        <f t="shared" si="0"/>
        <v>63</v>
      </c>
      <c r="C7" s="115">
        <f>D7-2</f>
        <v>64</v>
      </c>
      <c r="D7" s="112">
        <v>66</v>
      </c>
      <c r="E7" s="115">
        <f>D7+2</f>
        <v>68</v>
      </c>
      <c r="F7" s="115">
        <f>E7+2</f>
        <v>70</v>
      </c>
      <c r="G7" s="115">
        <f>F7+1</f>
        <v>71</v>
      </c>
      <c r="H7" s="230" t="s">
        <v>158</v>
      </c>
      <c r="I7" s="251"/>
      <c r="J7" s="252"/>
      <c r="K7" s="252"/>
      <c r="L7" s="252"/>
      <c r="M7" s="252"/>
      <c r="N7" s="252"/>
      <c r="O7" s="252"/>
      <c r="P7" s="253"/>
      <c r="Q7" s="271"/>
      <c r="R7" s="270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5" t="s">
        <v>162</v>
      </c>
      <c r="B8" s="116">
        <f>C8-4</f>
        <v>106</v>
      </c>
      <c r="C8" s="115">
        <f>D8-4</f>
        <v>110</v>
      </c>
      <c r="D8" s="112">
        <v>114</v>
      </c>
      <c r="E8" s="115">
        <f>D8+4</f>
        <v>118</v>
      </c>
      <c r="F8" s="115">
        <f>E8+4</f>
        <v>122</v>
      </c>
      <c r="G8" s="115">
        <f>F8+6</f>
        <v>128</v>
      </c>
      <c r="H8" s="230" t="s">
        <v>158</v>
      </c>
      <c r="I8" s="251"/>
      <c r="J8" s="252"/>
      <c r="K8" s="252"/>
      <c r="L8" s="252"/>
      <c r="M8" s="252"/>
      <c r="N8" s="252"/>
      <c r="O8" s="252"/>
      <c r="P8" s="253"/>
      <c r="Q8" s="271"/>
      <c r="R8" s="270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5" t="s">
        <v>164</v>
      </c>
      <c r="B9" s="116">
        <f>C9-4</f>
        <v>100</v>
      </c>
      <c r="C9" s="115">
        <f>D9-4</f>
        <v>104</v>
      </c>
      <c r="D9" s="112">
        <v>108</v>
      </c>
      <c r="E9" s="115">
        <f>D9+4</f>
        <v>112</v>
      </c>
      <c r="F9" s="115">
        <f>E9+5</f>
        <v>117</v>
      </c>
      <c r="G9" s="115">
        <f>F9+6</f>
        <v>123</v>
      </c>
      <c r="H9" s="230" t="s">
        <v>165</v>
      </c>
      <c r="I9" s="251"/>
      <c r="J9" s="252"/>
      <c r="K9" s="252"/>
      <c r="L9" s="252"/>
      <c r="M9" s="252"/>
      <c r="N9" s="252"/>
      <c r="O9" s="252"/>
      <c r="P9" s="253"/>
      <c r="Q9" s="271"/>
      <c r="R9" s="270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5" t="s">
        <v>166</v>
      </c>
      <c r="B10" s="116">
        <f>C10-1.2</f>
        <v>43.4</v>
      </c>
      <c r="C10" s="115">
        <f>D10-1.2</f>
        <v>44.6</v>
      </c>
      <c r="D10" s="112">
        <v>45.8</v>
      </c>
      <c r="E10" s="115">
        <f>D10+1.2</f>
        <v>47</v>
      </c>
      <c r="F10" s="115">
        <f>E10+1.2</f>
        <v>48.2</v>
      </c>
      <c r="G10" s="115">
        <f>F10+1.4</f>
        <v>49.6</v>
      </c>
      <c r="H10" s="230" t="s">
        <v>165</v>
      </c>
      <c r="I10" s="251"/>
      <c r="J10" s="252"/>
      <c r="K10" s="252"/>
      <c r="L10" s="252"/>
      <c r="M10" s="252"/>
      <c r="N10" s="252"/>
      <c r="O10" s="252"/>
      <c r="P10" s="253"/>
      <c r="Q10" s="271"/>
      <c r="R10" s="270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5" t="s">
        <v>168</v>
      </c>
      <c r="B11" s="116">
        <f t="shared" si="0"/>
        <v>48</v>
      </c>
      <c r="C11" s="115">
        <f t="shared" ref="C11:C14" si="1">D11-1</f>
        <v>49</v>
      </c>
      <c r="D11" s="112">
        <v>50</v>
      </c>
      <c r="E11" s="115">
        <f>D11+1</f>
        <v>51</v>
      </c>
      <c r="F11" s="115">
        <f>E11+1</f>
        <v>52</v>
      </c>
      <c r="G11" s="115">
        <f>F11+1.5</f>
        <v>53.5</v>
      </c>
      <c r="H11" s="230" t="s">
        <v>169</v>
      </c>
      <c r="I11" s="251"/>
      <c r="J11" s="252"/>
      <c r="K11" s="252"/>
      <c r="L11" s="252"/>
      <c r="M11" s="252"/>
      <c r="N11" s="252"/>
      <c r="O11" s="252"/>
      <c r="P11" s="253"/>
      <c r="Q11" s="271"/>
      <c r="R11" s="270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5" t="s">
        <v>170</v>
      </c>
      <c r="B12" s="116">
        <f t="shared" si="0"/>
        <v>50</v>
      </c>
      <c r="C12" s="115">
        <f t="shared" si="1"/>
        <v>51</v>
      </c>
      <c r="D12" s="112">
        <v>52</v>
      </c>
      <c r="E12" s="115">
        <f>D12+1</f>
        <v>53</v>
      </c>
      <c r="F12" s="115">
        <f>E12+1</f>
        <v>54</v>
      </c>
      <c r="G12" s="115">
        <f>F12+1.5</f>
        <v>55.5</v>
      </c>
      <c r="H12" s="230" t="s">
        <v>165</v>
      </c>
      <c r="I12" s="251"/>
      <c r="J12" s="252"/>
      <c r="K12" s="252"/>
      <c r="L12" s="252"/>
      <c r="M12" s="252"/>
      <c r="N12" s="252"/>
      <c r="O12" s="252"/>
      <c r="P12" s="253"/>
      <c r="Q12" s="271"/>
      <c r="R12" s="270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5" t="s">
        <v>171</v>
      </c>
      <c r="B13" s="116">
        <f>C13</f>
        <v>7</v>
      </c>
      <c r="C13" s="115">
        <f>D13</f>
        <v>7</v>
      </c>
      <c r="D13" s="112">
        <v>7</v>
      </c>
      <c r="E13" s="115">
        <f t="shared" ref="E13:G13" si="2">D13</f>
        <v>7</v>
      </c>
      <c r="F13" s="115">
        <f t="shared" si="2"/>
        <v>7</v>
      </c>
      <c r="G13" s="115">
        <f t="shared" si="2"/>
        <v>7</v>
      </c>
      <c r="H13" s="230">
        <v>0</v>
      </c>
      <c r="I13" s="251"/>
      <c r="J13" s="252"/>
      <c r="K13" s="252"/>
      <c r="L13" s="252"/>
      <c r="M13" s="252"/>
      <c r="N13" s="252"/>
      <c r="O13" s="252"/>
      <c r="P13" s="253"/>
      <c r="Q13" s="271"/>
      <c r="R13" s="270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5" t="s">
        <v>172</v>
      </c>
      <c r="B14" s="116">
        <f>C14</f>
        <v>15.5</v>
      </c>
      <c r="C14" s="116">
        <f t="shared" si="1"/>
        <v>15.5</v>
      </c>
      <c r="D14" s="117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231"/>
      <c r="I14" s="251"/>
      <c r="J14" s="252"/>
      <c r="K14" s="252"/>
      <c r="L14" s="252"/>
      <c r="M14" s="252"/>
      <c r="N14" s="252"/>
      <c r="O14" s="252"/>
      <c r="P14" s="253"/>
      <c r="Q14" s="271"/>
      <c r="R14" s="270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32"/>
      <c r="B15" s="126"/>
      <c r="C15" s="126"/>
      <c r="D15" s="123"/>
      <c r="E15" s="126"/>
      <c r="F15" s="126"/>
      <c r="G15" s="233"/>
      <c r="H15" s="234"/>
      <c r="I15" s="251"/>
      <c r="J15" s="252"/>
      <c r="K15" s="252"/>
      <c r="L15" s="252"/>
      <c r="M15" s="252"/>
      <c r="N15" s="252"/>
      <c r="O15" s="252"/>
      <c r="P15" s="253"/>
      <c r="Q15" s="253"/>
      <c r="R15" s="26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35"/>
      <c r="B16" s="236"/>
      <c r="C16" s="236"/>
      <c r="D16" s="237"/>
      <c r="E16" s="236"/>
      <c r="F16" s="236"/>
      <c r="G16" s="238"/>
      <c r="H16" s="239"/>
      <c r="I16" s="258"/>
      <c r="J16" s="259"/>
      <c r="K16" s="260"/>
      <c r="L16" s="259"/>
      <c r="M16" s="259"/>
      <c r="N16" s="260"/>
      <c r="O16" s="260"/>
      <c r="P16" s="261"/>
      <c r="Q16" s="261"/>
      <c r="R16" s="272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7.25" spans="1:253">
      <c r="A17" s="240"/>
      <c r="B17" s="241"/>
      <c r="C17" s="241"/>
      <c r="D17" s="242"/>
      <c r="E17" s="241"/>
      <c r="F17" s="241"/>
      <c r="G17" s="243"/>
      <c r="O17" s="244"/>
      <c r="P17" s="244"/>
      <c r="Q17" s="244"/>
      <c r="R17" s="244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0" t="s">
        <v>175</v>
      </c>
      <c r="B18" s="130"/>
      <c r="C18" s="131"/>
      <c r="O18" s="244"/>
      <c r="P18" s="244"/>
      <c r="Q18" s="244"/>
      <c r="R18" s="244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39" t="s">
        <v>176</v>
      </c>
      <c r="J19" s="262"/>
      <c r="K19" s="263"/>
      <c r="M19" s="139" t="s">
        <v>177</v>
      </c>
      <c r="N19" s="139"/>
      <c r="P19" s="139" t="s">
        <v>178</v>
      </c>
      <c r="R19" s="244" t="s">
        <v>140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1" workbookViewId="0">
      <selection activeCell="G47" sqref="G47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191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TAFFCM91856</v>
      </c>
      <c r="F2" s="150" t="s">
        <v>192</v>
      </c>
      <c r="G2" s="151" t="s">
        <v>68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v>2400</v>
      </c>
      <c r="C3" s="154"/>
      <c r="D3" s="155" t="s">
        <v>193</v>
      </c>
      <c r="E3" s="156">
        <v>45488</v>
      </c>
      <c r="F3" s="157"/>
      <c r="G3" s="157"/>
      <c r="H3" s="158" t="s">
        <v>194</v>
      </c>
      <c r="I3" s="158"/>
      <c r="J3" s="158"/>
      <c r="K3" s="201"/>
    </row>
    <row r="4" ht="18" customHeight="1" spans="1:11">
      <c r="A4" s="159" t="s">
        <v>71</v>
      </c>
      <c r="B4" s="154">
        <v>2</v>
      </c>
      <c r="C4" s="154">
        <v>6</v>
      </c>
      <c r="D4" s="160" t="s">
        <v>195</v>
      </c>
      <c r="E4" s="157" t="s">
        <v>196</v>
      </c>
      <c r="F4" s="157"/>
      <c r="G4" s="157"/>
      <c r="H4" s="160" t="s">
        <v>197</v>
      </c>
      <c r="I4" s="160"/>
      <c r="J4" s="172" t="s">
        <v>65</v>
      </c>
      <c r="K4" s="202" t="s">
        <v>66</v>
      </c>
    </row>
    <row r="5" ht="18" customHeight="1" spans="1:11">
      <c r="A5" s="159" t="s">
        <v>198</v>
      </c>
      <c r="B5" s="154">
        <v>1</v>
      </c>
      <c r="C5" s="154"/>
      <c r="D5" s="155" t="s">
        <v>199</v>
      </c>
      <c r="E5" s="155"/>
      <c r="F5" s="144" t="s">
        <v>200</v>
      </c>
      <c r="G5" s="155"/>
      <c r="H5" s="160" t="s">
        <v>201</v>
      </c>
      <c r="I5" s="160"/>
      <c r="J5" s="172" t="s">
        <v>65</v>
      </c>
      <c r="K5" s="202" t="s">
        <v>66</v>
      </c>
    </row>
    <row r="6" ht="18" customHeight="1" spans="1:13">
      <c r="A6" s="161" t="s">
        <v>202</v>
      </c>
      <c r="B6" s="162">
        <v>125</v>
      </c>
      <c r="C6" s="162"/>
      <c r="D6" s="163" t="s">
        <v>203</v>
      </c>
      <c r="E6" s="164"/>
      <c r="F6" s="164">
        <v>2400</v>
      </c>
      <c r="G6" s="163"/>
      <c r="H6" s="165" t="s">
        <v>204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205</v>
      </c>
      <c r="B8" s="150" t="s">
        <v>206</v>
      </c>
      <c r="C8" s="150" t="s">
        <v>207</v>
      </c>
      <c r="D8" s="150" t="s">
        <v>208</v>
      </c>
      <c r="E8" s="150" t="s">
        <v>209</v>
      </c>
      <c r="F8" s="150" t="s">
        <v>210</v>
      </c>
      <c r="G8" s="170" t="s">
        <v>211</v>
      </c>
      <c r="H8" s="171"/>
      <c r="I8" s="171"/>
      <c r="J8" s="171"/>
      <c r="K8" s="205"/>
    </row>
    <row r="9" ht="18" customHeight="1" spans="1:11">
      <c r="A9" s="159" t="s">
        <v>212</v>
      </c>
      <c r="B9" s="160"/>
      <c r="C9" s="172" t="s">
        <v>65</v>
      </c>
      <c r="D9" s="172" t="s">
        <v>66</v>
      </c>
      <c r="E9" s="155" t="s">
        <v>213</v>
      </c>
      <c r="F9" s="173" t="s">
        <v>214</v>
      </c>
      <c r="G9" s="174"/>
      <c r="H9" s="175"/>
      <c r="I9" s="175"/>
      <c r="J9" s="175"/>
      <c r="K9" s="206"/>
    </row>
    <row r="10" ht="18" customHeight="1" spans="1:11">
      <c r="A10" s="159" t="s">
        <v>215</v>
      </c>
      <c r="B10" s="160"/>
      <c r="C10" s="172" t="s">
        <v>65</v>
      </c>
      <c r="D10" s="172" t="s">
        <v>66</v>
      </c>
      <c r="E10" s="155" t="s">
        <v>216</v>
      </c>
      <c r="F10" s="173" t="s">
        <v>217</v>
      </c>
      <c r="G10" s="174" t="s">
        <v>218</v>
      </c>
      <c r="H10" s="175"/>
      <c r="I10" s="175"/>
      <c r="J10" s="175"/>
      <c r="K10" s="206"/>
    </row>
    <row r="11" ht="18" customHeight="1" spans="1:11">
      <c r="A11" s="176" t="s">
        <v>181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219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220</v>
      </c>
      <c r="J13" s="172" t="s">
        <v>85</v>
      </c>
      <c r="K13" s="202" t="s">
        <v>86</v>
      </c>
    </row>
    <row r="14" ht="18" customHeight="1" spans="1:11">
      <c r="A14" s="161" t="s">
        <v>221</v>
      </c>
      <c r="B14" s="164" t="s">
        <v>85</v>
      </c>
      <c r="C14" s="164" t="s">
        <v>86</v>
      </c>
      <c r="D14" s="178"/>
      <c r="E14" s="163" t="s">
        <v>222</v>
      </c>
      <c r="F14" s="164" t="s">
        <v>85</v>
      </c>
      <c r="G14" s="164" t="s">
        <v>86</v>
      </c>
      <c r="H14" s="164"/>
      <c r="I14" s="163" t="s">
        <v>223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224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225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226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122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227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228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229</v>
      </c>
    </row>
    <row r="28" ht="23" customHeight="1" spans="1:11">
      <c r="A28" s="182" t="s">
        <v>230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2</v>
      </c>
    </row>
    <row r="29" ht="23" customHeight="1" spans="1:11">
      <c r="A29" s="182" t="s">
        <v>231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127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232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233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234</v>
      </c>
      <c r="B38" s="160"/>
      <c r="C38" s="160"/>
      <c r="D38" s="158" t="s">
        <v>235</v>
      </c>
      <c r="E38" s="158"/>
      <c r="F38" s="194" t="s">
        <v>236</v>
      </c>
      <c r="G38" s="195"/>
      <c r="H38" s="160" t="s">
        <v>237</v>
      </c>
      <c r="I38" s="160"/>
      <c r="J38" s="160" t="s">
        <v>238</v>
      </c>
      <c r="K38" s="209"/>
    </row>
    <row r="39" ht="18.75" customHeight="1" spans="1:11">
      <c r="A39" s="159" t="s">
        <v>123</v>
      </c>
      <c r="B39" s="160" t="s">
        <v>239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134</v>
      </c>
      <c r="B42" s="196" t="s">
        <v>240</v>
      </c>
      <c r="C42" s="196"/>
      <c r="D42" s="163" t="s">
        <v>241</v>
      </c>
      <c r="E42" s="178" t="s">
        <v>137</v>
      </c>
      <c r="F42" s="163" t="s">
        <v>138</v>
      </c>
      <c r="G42" s="197">
        <v>45481</v>
      </c>
      <c r="H42" s="198" t="s">
        <v>139</v>
      </c>
      <c r="I42" s="198"/>
      <c r="J42" s="196" t="s">
        <v>140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abSelected="1" workbookViewId="0">
      <selection activeCell="P10" sqref="P10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2.75" style="94" customWidth="1"/>
    <col min="9" max="10" width="10.625" style="94" customWidth="1"/>
    <col min="11" max="13" width="10.625" style="96" customWidth="1"/>
    <col min="14" max="14" width="10.625" style="97" customWidth="1"/>
    <col min="15" max="251" width="9" style="94"/>
    <col min="252" max="16384" width="9" style="98"/>
  </cols>
  <sheetData>
    <row r="1" s="94" customFormat="1" ht="29" customHeight="1" spans="1:254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32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</row>
    <row r="2" s="94" customFormat="1" ht="20" customHeight="1" spans="1:254">
      <c r="A2" s="102" t="s">
        <v>61</v>
      </c>
      <c r="B2" s="103" t="s">
        <v>62</v>
      </c>
      <c r="C2" s="104"/>
      <c r="D2" s="103"/>
      <c r="E2" s="105" t="s">
        <v>67</v>
      </c>
      <c r="F2" s="106" t="s">
        <v>68</v>
      </c>
      <c r="G2" s="106"/>
      <c r="H2" s="107"/>
      <c r="I2" s="133" t="s">
        <v>57</v>
      </c>
      <c r="J2" s="134" t="s">
        <v>56</v>
      </c>
      <c r="K2" s="134"/>
      <c r="L2" s="134"/>
      <c r="M2" s="134"/>
      <c r="N2" s="134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</row>
    <row r="3" s="94" customFormat="1" spans="1:254">
      <c r="A3" s="108" t="s">
        <v>145</v>
      </c>
      <c r="B3" s="109" t="s">
        <v>146</v>
      </c>
      <c r="C3" s="110"/>
      <c r="D3" s="109"/>
      <c r="E3" s="109"/>
      <c r="F3" s="109"/>
      <c r="G3" s="109"/>
      <c r="H3" s="107"/>
      <c r="I3" s="135"/>
      <c r="J3" s="135"/>
      <c r="K3" s="135"/>
      <c r="L3" s="135"/>
      <c r="M3" s="135"/>
      <c r="N3" s="135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</row>
    <row r="4" s="94" customFormat="1" ht="18" spans="1:254">
      <c r="A4" s="108"/>
      <c r="B4" s="111" t="s">
        <v>147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07"/>
      <c r="I4" s="111" t="s">
        <v>147</v>
      </c>
      <c r="J4" s="112" t="s">
        <v>110</v>
      </c>
      <c r="K4" s="112" t="s">
        <v>111</v>
      </c>
      <c r="L4" s="112" t="s">
        <v>112</v>
      </c>
      <c r="M4" s="112" t="s">
        <v>113</v>
      </c>
      <c r="N4" s="112" t="s">
        <v>114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="94" customFormat="1" ht="16.5" spans="1:254">
      <c r="A5" s="108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07"/>
      <c r="I5" s="136" t="s">
        <v>116</v>
      </c>
      <c r="J5" s="136" t="s">
        <v>116</v>
      </c>
      <c r="K5" s="136" t="s">
        <v>116</v>
      </c>
      <c r="L5" s="136" t="s">
        <v>117</v>
      </c>
      <c r="M5" s="136" t="s">
        <v>117</v>
      </c>
      <c r="N5" s="136" t="s">
        <v>117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="94" customFormat="1" ht="21" customHeight="1" spans="1:254">
      <c r="A6" s="115" t="s">
        <v>157</v>
      </c>
      <c r="B6" s="116">
        <f>C6-1</f>
        <v>65</v>
      </c>
      <c r="C6" s="115">
        <f>D6-2</f>
        <v>66</v>
      </c>
      <c r="D6" s="112">
        <v>68</v>
      </c>
      <c r="E6" s="115">
        <f>D6+2</f>
        <v>70</v>
      </c>
      <c r="F6" s="115">
        <f>E6+2</f>
        <v>72</v>
      </c>
      <c r="G6" s="115">
        <f>F6+1</f>
        <v>73</v>
      </c>
      <c r="H6" s="107"/>
      <c r="I6" s="136" t="s">
        <v>242</v>
      </c>
      <c r="J6" s="136" t="s">
        <v>243</v>
      </c>
      <c r="K6" s="136" t="s">
        <v>244</v>
      </c>
      <c r="L6" s="136" t="s">
        <v>244</v>
      </c>
      <c r="M6" s="136" t="s">
        <v>244</v>
      </c>
      <c r="N6" s="136" t="s">
        <v>245</v>
      </c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="94" customFormat="1" ht="21" customHeight="1" spans="1:254">
      <c r="A7" s="115" t="s">
        <v>162</v>
      </c>
      <c r="B7" s="116">
        <f>C7-4</f>
        <v>106</v>
      </c>
      <c r="C7" s="115">
        <f>D7-4</f>
        <v>110</v>
      </c>
      <c r="D7" s="112">
        <v>114</v>
      </c>
      <c r="E7" s="115">
        <f>D7+4</f>
        <v>118</v>
      </c>
      <c r="F7" s="115">
        <f>E7+4</f>
        <v>122</v>
      </c>
      <c r="G7" s="115">
        <f>F7+6</f>
        <v>128</v>
      </c>
      <c r="H7" s="107"/>
      <c r="I7" s="136" t="s">
        <v>244</v>
      </c>
      <c r="J7" s="136" t="s">
        <v>246</v>
      </c>
      <c r="K7" s="136" t="s">
        <v>246</v>
      </c>
      <c r="L7" s="136" t="s">
        <v>247</v>
      </c>
      <c r="M7" s="136" t="s">
        <v>248</v>
      </c>
      <c r="N7" s="136" t="s">
        <v>249</v>
      </c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="94" customFormat="1" ht="21" customHeight="1" spans="1:254">
      <c r="A8" s="115" t="s">
        <v>164</v>
      </c>
      <c r="B8" s="116">
        <f>C8-4</f>
        <v>100</v>
      </c>
      <c r="C8" s="115">
        <f>D8-4</f>
        <v>104</v>
      </c>
      <c r="D8" s="112">
        <v>108</v>
      </c>
      <c r="E8" s="115">
        <f>D8+4</f>
        <v>112</v>
      </c>
      <c r="F8" s="115">
        <f>E8+5</f>
        <v>117</v>
      </c>
      <c r="G8" s="115">
        <f>F8+6</f>
        <v>123</v>
      </c>
      <c r="H8" s="107"/>
      <c r="I8" s="136" t="s">
        <v>250</v>
      </c>
      <c r="J8" s="136" t="s">
        <v>251</v>
      </c>
      <c r="K8" s="136" t="s">
        <v>251</v>
      </c>
      <c r="L8" s="136" t="s">
        <v>251</v>
      </c>
      <c r="M8" s="136" t="s">
        <v>251</v>
      </c>
      <c r="N8" s="136" t="s">
        <v>251</v>
      </c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</row>
    <row r="9" s="94" customFormat="1" ht="21" customHeight="1" spans="1:254">
      <c r="A9" s="115" t="s">
        <v>166</v>
      </c>
      <c r="B9" s="116">
        <f>C9-1.2</f>
        <v>43.4</v>
      </c>
      <c r="C9" s="115">
        <f>D9-1.2</f>
        <v>44.6</v>
      </c>
      <c r="D9" s="112">
        <v>45.8</v>
      </c>
      <c r="E9" s="115">
        <f>D9+1.2</f>
        <v>47</v>
      </c>
      <c r="F9" s="115">
        <f>E9+1.2</f>
        <v>48.2</v>
      </c>
      <c r="G9" s="115">
        <f>F9+1.4</f>
        <v>49.6</v>
      </c>
      <c r="H9" s="107"/>
      <c r="I9" s="136" t="s">
        <v>245</v>
      </c>
      <c r="J9" s="136" t="s">
        <v>252</v>
      </c>
      <c r="K9" s="136" t="s">
        <v>242</v>
      </c>
      <c r="L9" s="136" t="s">
        <v>253</v>
      </c>
      <c r="M9" s="136" t="s">
        <v>254</v>
      </c>
      <c r="N9" s="136" t="s">
        <v>252</v>
      </c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</row>
    <row r="10" s="94" customFormat="1" ht="21" customHeight="1" spans="1:254">
      <c r="A10" s="115" t="s">
        <v>168</v>
      </c>
      <c r="B10" s="116">
        <f>C10-1</f>
        <v>48</v>
      </c>
      <c r="C10" s="115">
        <f>D10-1</f>
        <v>49</v>
      </c>
      <c r="D10" s="112">
        <v>50</v>
      </c>
      <c r="E10" s="115">
        <f>D10+1</f>
        <v>51</v>
      </c>
      <c r="F10" s="115">
        <f>E10+1</f>
        <v>52</v>
      </c>
      <c r="G10" s="115">
        <f>F10+1.5</f>
        <v>53.5</v>
      </c>
      <c r="H10" s="107"/>
      <c r="I10" s="136" t="s">
        <v>244</v>
      </c>
      <c r="J10" s="136" t="s">
        <v>244</v>
      </c>
      <c r="K10" s="136" t="s">
        <v>244</v>
      </c>
      <c r="L10" s="136" t="s">
        <v>255</v>
      </c>
      <c r="M10" s="136" t="s">
        <v>244</v>
      </c>
      <c r="N10" s="136" t="s">
        <v>256</v>
      </c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</row>
    <row r="11" s="94" customFormat="1" ht="21" customHeight="1" spans="1:254">
      <c r="A11" s="115" t="s">
        <v>257</v>
      </c>
      <c r="B11" s="116">
        <f>C11</f>
        <v>15.5</v>
      </c>
      <c r="C11" s="116">
        <f>D11-1</f>
        <v>15.5</v>
      </c>
      <c r="D11" s="117">
        <v>16.5</v>
      </c>
      <c r="E11" s="116">
        <f>D11</f>
        <v>16.5</v>
      </c>
      <c r="F11" s="116">
        <f>E11+1.5</f>
        <v>18</v>
      </c>
      <c r="G11" s="116">
        <f>F11</f>
        <v>18</v>
      </c>
      <c r="H11" s="107"/>
      <c r="I11" s="136" t="s">
        <v>244</v>
      </c>
      <c r="J11" s="136" t="s">
        <v>244</v>
      </c>
      <c r="K11" s="136" t="s">
        <v>244</v>
      </c>
      <c r="L11" s="136" t="s">
        <v>244</v>
      </c>
      <c r="M11" s="136" t="s">
        <v>244</v>
      </c>
      <c r="N11" s="136" t="s">
        <v>244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</row>
    <row r="12" s="94" customFormat="1" ht="21" customHeight="1" spans="1:254">
      <c r="A12" s="115" t="s">
        <v>173</v>
      </c>
      <c r="B12" s="118">
        <v>64.5</v>
      </c>
      <c r="C12" s="118">
        <v>65.5</v>
      </c>
      <c r="D12" s="119">
        <v>67.5</v>
      </c>
      <c r="E12" s="118">
        <v>69.5</v>
      </c>
      <c r="F12" s="118">
        <v>71.5</v>
      </c>
      <c r="G12" s="118">
        <v>72.5</v>
      </c>
      <c r="H12" s="107"/>
      <c r="I12" s="136" t="s">
        <v>244</v>
      </c>
      <c r="J12" s="136" t="s">
        <v>244</v>
      </c>
      <c r="K12" s="136" t="s">
        <v>244</v>
      </c>
      <c r="L12" s="136" t="s">
        <v>244</v>
      </c>
      <c r="M12" s="136" t="s">
        <v>244</v>
      </c>
      <c r="N12" s="136" t="s">
        <v>244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</row>
    <row r="13" s="94" customFormat="1" ht="21" customHeight="1" spans="1:254">
      <c r="A13" s="115" t="s">
        <v>174</v>
      </c>
      <c r="B13" s="115">
        <v>18</v>
      </c>
      <c r="C13" s="115">
        <v>18</v>
      </c>
      <c r="D13" s="115">
        <v>19</v>
      </c>
      <c r="E13" s="115">
        <v>19</v>
      </c>
      <c r="F13" s="115">
        <v>20.5</v>
      </c>
      <c r="G13" s="115">
        <v>20.5</v>
      </c>
      <c r="H13" s="107"/>
      <c r="I13" s="136" t="s">
        <v>244</v>
      </c>
      <c r="J13" s="136" t="s">
        <v>244</v>
      </c>
      <c r="K13" s="136" t="s">
        <v>244</v>
      </c>
      <c r="L13" s="136" t="s">
        <v>244</v>
      </c>
      <c r="M13" s="136" t="s">
        <v>244</v>
      </c>
      <c r="N13" s="136" t="s">
        <v>244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</row>
    <row r="14" s="94" customFormat="1" ht="21" customHeight="1" spans="1:254">
      <c r="A14" s="120"/>
      <c r="B14" s="121"/>
      <c r="C14" s="122"/>
      <c r="D14" s="122"/>
      <c r="E14" s="123"/>
      <c r="F14" s="122"/>
      <c r="G14" s="122"/>
      <c r="H14" s="107"/>
      <c r="I14" s="136"/>
      <c r="J14" s="136"/>
      <c r="K14" s="136"/>
      <c r="L14" s="136"/>
      <c r="M14" s="136"/>
      <c r="N14" s="136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</row>
    <row r="15" s="94" customFormat="1" ht="21" customHeight="1" spans="1:254">
      <c r="A15" s="124"/>
      <c r="B15" s="125"/>
      <c r="C15" s="126"/>
      <c r="D15" s="126"/>
      <c r="E15" s="123"/>
      <c r="F15" s="126"/>
      <c r="G15" s="126"/>
      <c r="H15" s="107"/>
      <c r="I15" s="136"/>
      <c r="J15" s="136"/>
      <c r="K15" s="136"/>
      <c r="L15" s="136"/>
      <c r="M15" s="136"/>
      <c r="N15" s="136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</row>
    <row r="16" s="94" customFormat="1" ht="17.25" spans="1:254">
      <c r="A16" s="127"/>
      <c r="B16" s="128"/>
      <c r="C16" s="128"/>
      <c r="D16" s="128"/>
      <c r="E16" s="129"/>
      <c r="F16" s="128"/>
      <c r="G16" s="128"/>
      <c r="H16" s="107"/>
      <c r="I16" s="137"/>
      <c r="J16" s="137"/>
      <c r="K16" s="136"/>
      <c r="L16" s="137"/>
      <c r="M16" s="137"/>
      <c r="N16" s="136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</row>
    <row r="17" s="94" customFormat="1" ht="15" spans="1:254">
      <c r="A17" s="130" t="s">
        <v>175</v>
      </c>
      <c r="B17" s="130"/>
      <c r="C17" s="130"/>
      <c r="D17" s="131"/>
      <c r="K17" s="96"/>
      <c r="L17" s="96"/>
      <c r="M17" s="96"/>
      <c r="N17" s="13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</row>
    <row r="18" s="94" customFormat="1" spans="4:254">
      <c r="D18" s="95"/>
      <c r="I18" s="139" t="s">
        <v>176</v>
      </c>
      <c r="J18" s="140" t="s">
        <v>258</v>
      </c>
      <c r="K18" s="141"/>
      <c r="L18" s="141" t="s">
        <v>178</v>
      </c>
      <c r="M18" s="96" t="s">
        <v>140</v>
      </c>
      <c r="N18" s="13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</row>
  </sheetData>
  <mergeCells count="8">
    <mergeCell ref="A1:M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86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9">
        <v>1</v>
      </c>
      <c r="B4" s="41">
        <v>24041338</v>
      </c>
      <c r="C4" s="42" t="s">
        <v>275</v>
      </c>
      <c r="D4" s="41" t="s">
        <v>116</v>
      </c>
      <c r="E4" s="11" t="s">
        <v>62</v>
      </c>
      <c r="F4" s="23" t="s">
        <v>276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>
        <v>2</v>
      </c>
      <c r="B5" s="41">
        <v>24041339</v>
      </c>
      <c r="C5" s="42" t="s">
        <v>275</v>
      </c>
      <c r="D5" s="41" t="s">
        <v>117</v>
      </c>
      <c r="E5" s="11" t="s">
        <v>62</v>
      </c>
      <c r="F5" s="23" t="s">
        <v>276</v>
      </c>
      <c r="G5" s="88" t="s">
        <v>65</v>
      </c>
      <c r="H5" s="9" t="s">
        <v>65</v>
      </c>
      <c r="I5" s="91">
        <v>1</v>
      </c>
      <c r="J5" s="92">
        <v>0</v>
      </c>
      <c r="K5" s="92">
        <v>2</v>
      </c>
      <c r="L5" s="92">
        <v>0</v>
      </c>
      <c r="M5" s="9">
        <v>0</v>
      </c>
      <c r="N5" s="9">
        <f>SUM(I5:M5)</f>
        <v>3</v>
      </c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277</v>
      </c>
      <c r="B12" s="14"/>
      <c r="C12" s="23"/>
      <c r="D12" s="15"/>
      <c r="E12" s="16"/>
      <c r="F12" s="23"/>
      <c r="G12" s="9"/>
      <c r="H12" s="35"/>
      <c r="I12" s="29"/>
      <c r="J12" s="13" t="s">
        <v>278</v>
      </c>
      <c r="K12" s="14"/>
      <c r="L12" s="14"/>
      <c r="M12" s="15"/>
      <c r="N12" s="14"/>
      <c r="O12" s="21"/>
    </row>
    <row r="13" ht="61" customHeight="1" spans="1:15">
      <c r="A13" s="89" t="s">
        <v>279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2024-07-09T12:27:00Z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