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<sst xmlns="http://schemas.openxmlformats.org/spreadsheetml/2006/main" count="877" uniqueCount="345">
  <si>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</si>
  <si>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</si>
  <si>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</si>
  <si>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</si>
  <si>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</si>
  <si>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</si>
  <si>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</si>
  <si>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</si>
  <si>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</si>
  <si>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</si>
  <si>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</si>
  <si>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</si>
  <si>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</si>
  <si>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</si>
  <si>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</si>
  <si>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</si>
  <si>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</si>
  <si>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</si>
  <si>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</si>
  <si>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</si>
  <si>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</si>
  <si>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</si>
  <si>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</si>
  <si>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</si>
  <si>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</si>
  <si>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</si>
  <si>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</si>
  <si>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</si>
  <si>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TAJJAM91567</t>
  </si>
  <si>
    <t>合同交期</t>
  </si>
  <si>
    <t>产前确认样</t>
  </si>
  <si>
    <t>有</t>
  </si>
  <si>
    <t>无</t>
  </si>
  <si>
    <t>品名</t>
  </si>
  <si>
    <t>男式长袖POLOT恤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</si>
  <si>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</si>
  <si>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</si>
  <si>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</si>
  <si>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</si>
  <si>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</si>
  <si>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</si>
  <si>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</si>
  <si>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</si>
  <si>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</si>
  <si>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</si>
  <si>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</si>
  <si>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</si>
  <si>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</si>
  <si>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</si>
  <si>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</si>
  <si>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</si>
  <si>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</si>
  <si>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</si>
  <si>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</si>
  <si>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</si>
  <si>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</si>
  <si>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</si>
  <si>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</si>
  <si>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</si>
  <si>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</si>
  <si>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</si>
  <si>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</si>
  <si>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</si>
  <si>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</si>
  <si>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</si>
  <si>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</si>
  <si>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</si>
  <si>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</si>
  <si>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</si>
  <si>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</si>
  <si>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</si>
  <si>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</si>
  <si>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</si>
  <si>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</si>
  <si>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</si>
  <si>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</si>
  <si>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</si>
  <si>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</si>
  <si>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</si>
  <si>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</si>
  <si>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</si>
  <si>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</si>
  <si>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</si>
  <si>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</si>
  <si>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</si>
  <si>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</si>
  <si>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</si>
  <si>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</si>
  <si>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</si>
  <si>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</si>
  <si>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</si>
  <si>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</si>
  <si>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1：袖笼左右不圆顺，大货需改善。</t>
  </si>
  <si>
    <t>2：下摆不平服。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</si>
  <si>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</si>
  <si>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</si>
  <si>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</si>
  <si>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</si>
  <si>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</si>
  <si>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</si>
  <si>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</si>
  <si>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</si>
  <si>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</si>
  <si>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</si>
  <si>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</si>
  <si>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</si>
  <si>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</si>
  <si>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</si>
  <si>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</si>
  <si>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</si>
  <si>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</si>
  <si>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</si>
  <si>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</si>
  <si>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L(黑色，大货首件样）</t>
  </si>
  <si>
    <t>165/88B</t>
  </si>
  <si>
    <t>170/92B</t>
  </si>
  <si>
    <t>175/96B</t>
  </si>
  <si>
    <t>180/100B</t>
  </si>
  <si>
    <t>185/104B</t>
  </si>
  <si>
    <t>190/108B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</si>
  <si>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</si>
  <si>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</si>
  <si>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</si>
  <si>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</t>
  </si>
  <si>
    <t>+0.5</t>
  </si>
  <si>
    <t>胸围</t>
  </si>
  <si>
    <t>106</t>
  </si>
  <si>
    <t>+2</t>
  </si>
  <si>
    <t>摆围（平量）</t>
  </si>
  <si>
    <t>领围</t>
  </si>
  <si>
    <t>-0.5</t>
  </si>
  <si>
    <t>肩宽</t>
  </si>
  <si>
    <t xml:space="preserve"> </t>
  </si>
  <si>
    <t>袖长</t>
  </si>
  <si>
    <t>-1</t>
  </si>
  <si>
    <t>袖肥/2</t>
  </si>
  <si>
    <t>袖肘围/2</t>
  </si>
  <si>
    <t>-0.7</t>
  </si>
  <si>
    <t>-0.8</t>
  </si>
  <si>
    <t>袖口围/2（平量）</t>
  </si>
  <si>
    <t>-0.3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</si>
  <si>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</si>
  <si>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</si>
  <si>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</si>
  <si>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</si>
  <si>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</si>
  <si>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中山源莱美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</si>
  <si>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</si>
  <si>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</si>
  <si>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</si>
  <si>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</si>
  <si>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</si>
  <si>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</si>
  <si>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</si>
  <si>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</si>
  <si>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</si>
  <si>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</si>
  <si>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</si>
  <si>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</si>
  <si>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</si>
  <si>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</si>
  <si>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</si>
  <si>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</si>
  <si>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TAEEAM91571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</si>
  <si>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</si>
  <si>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</si>
  <si>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</si>
  <si>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</si>
  <si>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</si>
  <si>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</si>
  <si>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</si>
  <si>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</si>
  <si>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</si>
  <si>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</si>
  <si>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</si>
  <si>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</si>
  <si>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</si>
  <si>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</si>
  <si>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</si>
  <si>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</si>
  <si>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</si>
  <si>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</si>
  <si>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</si>
  <si>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</si>
  <si>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</si>
  <si>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</si>
  <si>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</si>
  <si>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</si>
  <si>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</si>
  <si>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</si>
  <si>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</si>
  <si>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</si>
  <si>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</si>
  <si>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</si>
  <si>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</si>
  <si>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</si>
  <si>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</si>
  <si>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</si>
  <si>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</si>
  <si>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齐色齐号抽验</t>
  </si>
  <si>
    <t>情况说明：</t>
  </si>
  <si>
    <t xml:space="preserve">【问题点描述】  </t>
  </si>
  <si>
    <t>面布脏污</t>
  </si>
  <si>
    <t>合缝未熨烫开</t>
  </si>
  <si>
    <t>前领角有线头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</si>
  <si>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</si>
  <si>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</si>
  <si>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</si>
  <si>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</si>
  <si>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</si>
  <si>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</si>
  <si>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尾期第1批验货，抽验125件，不良品数量在可接受范围内</t>
  </si>
  <si>
    <t>以上问题点已修正。</t>
  </si>
  <si>
    <t>服装QC部门</t>
  </si>
  <si>
    <t>检验人</t>
  </si>
  <si>
    <t>周志刚</t>
  </si>
  <si>
    <t>此次出货无S</t>
  </si>
  <si>
    <t>山影灰，蓝岩黑，黑色</t>
  </si>
  <si>
    <t>+0.5+1.5+0.7</t>
  </si>
  <si>
    <t>+1.5+1+1.5</t>
  </si>
  <si>
    <t>+1.5+1.5+1.5</t>
  </si>
  <si>
    <t>+1+2+1.5</t>
  </si>
  <si>
    <t>+1+1.5</t>
  </si>
  <si>
    <t>+1.5+1.5+1</t>
  </si>
  <si>
    <t>+1.5+1+1</t>
  </si>
  <si>
    <t>+1.2+1+2</t>
  </si>
  <si>
    <t>+1.2+2+2</t>
  </si>
  <si>
    <t>+1+2</t>
  </si>
  <si>
    <t>+0+1.5+0</t>
  </si>
  <si>
    <t>+0+0+0</t>
  </si>
  <si>
    <t>+0+1+1.5</t>
  </si>
  <si>
    <t>+0.5+0+1</t>
  </si>
  <si>
    <t>+0+1</t>
  </si>
  <si>
    <t>-0.3-0.3-0.5</t>
  </si>
  <si>
    <t>-0.3-0.5-0.5</t>
  </si>
  <si>
    <t>-0.5-0.5+0</t>
  </si>
  <si>
    <t>+0-0.5+0</t>
  </si>
  <si>
    <t>-0.5-0.5</t>
  </si>
  <si>
    <t>+0.5-0.3+0.4</t>
  </si>
  <si>
    <t>+0.5+0.5-0.3</t>
  </si>
  <si>
    <t>+0.4+0.5+0.3</t>
  </si>
  <si>
    <t>+0.3+0+0</t>
  </si>
  <si>
    <t>-0.3+0</t>
  </si>
  <si>
    <t>-0.3-1-0.5</t>
  </si>
  <si>
    <t>-0.5-1-0.3</t>
  </si>
  <si>
    <t>-0.5+0+0</t>
  </si>
  <si>
    <t>-0.3+0+0.5</t>
  </si>
  <si>
    <t>+0-1</t>
  </si>
  <si>
    <t>-0.5-0.5-0.5</t>
  </si>
  <si>
    <t>-0.5-0.3+0</t>
  </si>
  <si>
    <t>-0.5-0.5+0.5</t>
  </si>
  <si>
    <t>-0.5-0.4</t>
  </si>
  <si>
    <t>-0.5-0.3-0.5</t>
  </si>
  <si>
    <t>+0.、-0.3-0.3</t>
  </si>
  <si>
    <t>-0.5-0.3-0.3</t>
  </si>
  <si>
    <t>-0.4-0.4</t>
  </si>
  <si>
    <t>-0.3+0-0.3</t>
  </si>
  <si>
    <t>-0.2-0.3-0.3</t>
  </si>
  <si>
    <t>-0.3-0.2</t>
  </si>
  <si>
    <t>验货时间：7-5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</si>
  <si>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</si>
  <si>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</si>
  <si>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</si>
  <si>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</si>
  <si>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</si>
  <si>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</si>
  <si>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</si>
  <si>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</si>
  <si>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</si>
  <si>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</si>
  <si>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</si>
  <si>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</si>
  <si>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</si>
  <si>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</si>
  <si>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</si>
  <si>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</si>
  <si>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</si>
  <si>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</si>
  <si>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SL10832</t>
  </si>
  <si>
    <t>源莱美</t>
  </si>
  <si>
    <t>YES</t>
  </si>
  <si>
    <t>制表时间：2024年6月5日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</si>
  <si>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</si>
  <si>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</si>
  <si>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</si>
  <si>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</si>
  <si>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</si>
  <si>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</si>
  <si>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</si>
  <si>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</si>
  <si>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</si>
  <si>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</si>
  <si>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</si>
  <si>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</si>
  <si>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</si>
  <si>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</si>
  <si>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</si>
  <si>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</si>
  <si>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</si>
  <si>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</si>
  <si>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</si>
  <si>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</si>
  <si>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</si>
  <si>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</si>
  <si>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</si>
  <si>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</si>
  <si>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</si>
  <si>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</si>
  <si>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</si>
  <si>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</si>
  <si>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</si>
  <si>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</si>
  <si>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</si>
  <si>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</si>
  <si>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</si>
  <si>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</si>
  <si>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</si>
  <si>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</si>
  <si>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</si>
  <si>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</si>
  <si>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</si>
  <si>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</si>
  <si>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</si>
  <si>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</si>
  <si>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</si>
  <si>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</si>
  <si>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</si>
  <si>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</si>
  <si>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</si>
  <si>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</si>
  <si>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</si>
  <si>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</si>
  <si>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左前片/左前胸</t>
  </si>
  <si>
    <t>压烫前胸标</t>
  </si>
  <si>
    <t>未脱落</t>
  </si>
  <si>
    <t>前片和后片/两侧边、前门襟、左右肩、下脚边</t>
  </si>
  <si>
    <t>无缝</t>
  </si>
  <si>
    <t>左右袖子/袖口、袖英、介英</t>
  </si>
  <si>
    <t>制表时间：2024年6月12日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</si>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</sst>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7" borderId="7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75" applyNumberFormat="0" applyAlignment="0" applyProtection="0">
      <alignment vertical="center"/>
    </xf>
    <xf numFmtId="0" fontId="39" fillId="9" borderId="76" applyNumberFormat="0" applyAlignment="0" applyProtection="0">
      <alignment vertical="center"/>
    </xf>
    <xf numFmtId="0" fontId="40" fillId="9" borderId="75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Alignment="1">
      <alignment horizontal="center"/>
    </xf>
    <xf numFmtId="0" fontId="11" fillId="3" borderId="0" xfId="51" applyFont="1" applyFill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9" xfId="51" applyFont="1" applyFill="1" applyBorder="1" applyAlignment="1">
      <alignment horizont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9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0" borderId="4" xfId="50" applyFont="1" applyBorder="1" applyAlignment="1">
      <alignment horizontal="center" vertical="center"/>
    </xf>
    <xf numFmtId="176" fontId="15" fillId="0" borderId="2" xfId="5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2" xfId="50" applyFont="1" applyBorder="1" applyAlignment="1">
      <alignment horizontal="center" vertical="center"/>
    </xf>
    <xf numFmtId="49" fontId="16" fillId="0" borderId="4" xfId="54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6" fontId="15" fillId="4" borderId="2" xfId="5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177" fontId="15" fillId="4" borderId="2" xfId="50" applyNumberFormat="1" applyFont="1" applyFill="1" applyBorder="1" applyAlignment="1">
      <alignment horizontal="center" vertical="center"/>
    </xf>
    <xf numFmtId="0" fontId="12" fillId="3" borderId="0" xfId="51" applyFont="1" applyFill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1" xfId="49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2" xfId="52" applyFont="1" applyFill="1" applyBorder="1" applyAlignment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3" xfId="51" applyNumberFormat="1" applyFont="1" applyFill="1" applyBorder="1" applyAlignment="1">
      <alignment horizontal="center"/>
    </xf>
    <xf numFmtId="49" fontId="11" fillId="3" borderId="14" xfId="51" applyNumberFormat="1" applyFont="1" applyFill="1" applyBorder="1" applyAlignment="1">
      <alignment horizontal="center"/>
    </xf>
    <xf numFmtId="49" fontId="11" fillId="3" borderId="14" xfId="52" applyNumberFormat="1" applyFont="1" applyFill="1" applyBorder="1" applyAlignment="1">
      <alignment horizontal="center" vertical="center"/>
    </xf>
    <xf numFmtId="49" fontId="11" fillId="3" borderId="15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16" xfId="49" applyFont="1" applyBorder="1" applyAlignment="1">
      <alignment horizontal="center" vertical="top"/>
    </xf>
    <xf numFmtId="0" fontId="20" fillId="0" borderId="17" xfId="49" applyFont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1" fillId="0" borderId="19" xfId="49" applyFont="1" applyBorder="1">
      <alignment vertical="center"/>
    </xf>
    <xf numFmtId="0" fontId="20" fillId="0" borderId="19" xfId="49" applyFont="1" applyBorder="1">
      <alignment vertical="center"/>
    </xf>
    <xf numFmtId="0" fontId="13" fillId="0" borderId="20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13" fillId="0" borderId="20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58" fontId="21" fillId="0" borderId="20" xfId="49" applyNumberFormat="1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3" xfId="49" applyFont="1" applyBorder="1">
      <alignment vertical="center"/>
    </xf>
    <xf numFmtId="0" fontId="13" fillId="0" borderId="24" xfId="49" applyFont="1" applyBorder="1" applyAlignment="1">
      <alignment horizontal="center" vertical="center"/>
    </xf>
    <xf numFmtId="0" fontId="20" fillId="0" borderId="24" xfId="49" applyFont="1" applyBorder="1">
      <alignment vertical="center"/>
    </xf>
    <xf numFmtId="0" fontId="21" fillId="0" borderId="24" xfId="49" applyFont="1" applyBorder="1">
      <alignment vertical="center"/>
    </xf>
    <xf numFmtId="0" fontId="21" fillId="0" borderId="24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17" xfId="49" applyFont="1" applyBorder="1">
      <alignment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0" xfId="49" applyFont="1" applyBorder="1" applyAlignment="1">
      <alignment horizontal="left" vertical="center"/>
    </xf>
    <xf numFmtId="0" fontId="21" fillId="0" borderId="20" xfId="49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 wrapText="1"/>
    </xf>
    <xf numFmtId="0" fontId="21" fillId="0" borderId="20" xfId="49" applyFont="1" applyBorder="1" applyAlignment="1">
      <alignment horizontal="left" vertical="center" wrapText="1"/>
    </xf>
    <xf numFmtId="0" fontId="20" fillId="0" borderId="23" xfId="49" applyFont="1" applyBorder="1" applyAlignment="1">
      <alignment horizontal="left" vertical="center"/>
    </xf>
    <xf numFmtId="0" fontId="18" fillId="0" borderId="24" xfId="49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8" fillId="0" borderId="29" xfId="49" applyBorder="1" applyAlignment="1">
      <alignment horizontal="left" vertical="center"/>
    </xf>
    <xf numFmtId="0" fontId="18" fillId="0" borderId="28" xfId="49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58" fontId="21" fillId="0" borderId="24" xfId="49" applyNumberFormat="1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 wrapText="1"/>
    </xf>
    <xf numFmtId="0" fontId="18" fillId="0" borderId="36" xfId="49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8" fillId="0" borderId="38" xfId="49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11" fillId="3" borderId="7" xfId="51" applyFont="1" applyFill="1" applyBorder="1" applyAlignment="1">
      <alignment horizontal="center" vertical="center"/>
    </xf>
    <xf numFmtId="0" fontId="12" fillId="3" borderId="40" xfId="52" applyFont="1" applyFill="1" applyBorder="1" applyAlignment="1">
      <alignment horizontal="center" vertical="center"/>
    </xf>
    <xf numFmtId="49" fontId="12" fillId="3" borderId="41" xfId="52" applyNumberFormat="1" applyFont="1" applyFill="1" applyBorder="1" applyAlignment="1">
      <alignment horizontal="center" vertical="center"/>
    </xf>
    <xf numFmtId="49" fontId="11" fillId="3" borderId="42" xfId="52" applyNumberFormat="1" applyFont="1" applyFill="1" applyBorder="1" applyAlignment="1">
      <alignment horizontal="center" vertical="center"/>
    </xf>
    <xf numFmtId="49" fontId="11" fillId="3" borderId="43" xfId="52" applyNumberFormat="1" applyFont="1" applyFill="1" applyBorder="1" applyAlignment="1">
      <alignment horizontal="center" vertical="center"/>
    </xf>
    <xf numFmtId="49" fontId="12" fillId="3" borderId="43" xfId="52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0" fontId="12" fillId="3" borderId="5" xfId="52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0" fontId="23" fillId="0" borderId="16" xfId="49" applyFont="1" applyBorder="1" applyAlignment="1">
      <alignment horizontal="center" vertical="top"/>
    </xf>
    <xf numFmtId="0" fontId="22" fillId="0" borderId="44" xfId="49" applyFont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14" fillId="0" borderId="18" xfId="49" applyFont="1" applyBorder="1" applyAlignment="1">
      <alignment horizontal="left" vertical="center"/>
    </xf>
    <xf numFmtId="0" fontId="14" fillId="0" borderId="17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14" fillId="0" borderId="22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14" fontId="13" fillId="0" borderId="20" xfId="49" applyNumberFormat="1" applyFont="1" applyBorder="1" applyAlignment="1">
      <alignment horizontal="center" vertical="center"/>
    </xf>
    <xf numFmtId="14" fontId="13" fillId="0" borderId="21" xfId="49" applyNumberFormat="1" applyFont="1" applyBorder="1" applyAlignment="1">
      <alignment horizontal="center" vertical="center"/>
    </xf>
    <xf numFmtId="0" fontId="14" fillId="0" borderId="22" xfId="49" applyFont="1" applyBorder="1">
      <alignment vertical="center"/>
    </xf>
    <xf numFmtId="0" fontId="13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38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3" fillId="0" borderId="36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14" fontId="13" fillId="0" borderId="24" xfId="49" applyNumberFormat="1" applyFont="1" applyBorder="1" applyAlignment="1">
      <alignment horizontal="center" vertical="center"/>
    </xf>
    <xf numFmtId="14" fontId="13" fillId="0" borderId="36" xfId="49" applyNumberFormat="1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4" fillId="0" borderId="17" xfId="49" applyFont="1" applyBorder="1">
      <alignment vertical="center"/>
    </xf>
    <xf numFmtId="0" fontId="18" fillId="0" borderId="19" xfId="49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8" fillId="0" borderId="19" xfId="49" applyBorder="1">
      <alignment vertical="center"/>
    </xf>
    <xf numFmtId="0" fontId="14" fillId="0" borderId="19" xfId="49" applyFont="1" applyBorder="1">
      <alignment vertical="center"/>
    </xf>
    <xf numFmtId="0" fontId="18" fillId="0" borderId="20" xfId="49" applyBorder="1" applyAlignment="1">
      <alignment horizontal="left" vertical="center"/>
    </xf>
    <xf numFmtId="0" fontId="18" fillId="0" borderId="20" xfId="49" applyBorder="1">
      <alignment vertical="center"/>
    </xf>
    <xf numFmtId="0" fontId="14" fillId="0" borderId="20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22" fillId="0" borderId="45" xfId="49" applyFont="1" applyBorder="1">
      <alignment vertical="center"/>
    </xf>
    <xf numFmtId="0" fontId="13" fillId="0" borderId="46" xfId="49" applyFont="1" applyBorder="1" applyAlignment="1">
      <alignment horizontal="center" vertical="center"/>
    </xf>
    <xf numFmtId="0" fontId="22" fillId="0" borderId="46" xfId="49" applyFont="1" applyBorder="1">
      <alignment vertical="center"/>
    </xf>
    <xf numFmtId="0" fontId="13" fillId="0" borderId="46" xfId="49" applyFont="1" applyBorder="1">
      <alignment vertical="center"/>
    </xf>
    <xf numFmtId="58" fontId="18" fillId="0" borderId="46" xfId="49" applyNumberFormat="1" applyBorder="1">
      <alignment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18" fillId="0" borderId="18" xfId="49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3" fillId="0" borderId="36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4" fillId="0" borderId="36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13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53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18" fillId="0" borderId="46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2" fillId="3" borderId="5" xfId="51" applyFont="1" applyFill="1" applyBorder="1" applyAlignment="1">
      <alignment horizontal="center" vertical="center"/>
    </xf>
    <xf numFmtId="0" fontId="12" fillId="3" borderId="7" xfId="51" applyFont="1" applyFill="1" applyBorder="1" applyAlignment="1">
      <alignment horizontal="center" vertical="center"/>
    </xf>
    <xf numFmtId="14" fontId="12" fillId="3" borderId="0" xfId="51" applyNumberFormat="1" applyFont="1" applyFill="1" applyAlignment="1">
      <alignment horizontal="center"/>
    </xf>
    <xf numFmtId="0" fontId="25" fillId="0" borderId="16" xfId="49" applyFont="1" applyBorder="1" applyAlignment="1">
      <alignment horizontal="center" vertical="top"/>
    </xf>
    <xf numFmtId="0" fontId="14" fillId="0" borderId="23" xfId="49" applyFont="1" applyBorder="1">
      <alignment vertical="center"/>
    </xf>
    <xf numFmtId="0" fontId="14" fillId="0" borderId="54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48" xfId="49" applyFont="1" applyBorder="1">
      <alignment vertical="center"/>
    </xf>
    <xf numFmtId="0" fontId="18" fillId="0" borderId="49" xfId="49" applyBorder="1" applyAlignment="1">
      <alignment horizontal="left" vertical="center"/>
    </xf>
    <xf numFmtId="0" fontId="13" fillId="0" borderId="49" xfId="49" applyFont="1" applyBorder="1" applyAlignment="1">
      <alignment horizontal="left" vertical="center"/>
    </xf>
    <xf numFmtId="0" fontId="18" fillId="0" borderId="49" xfId="49" applyBorder="1">
      <alignment vertical="center"/>
    </xf>
    <xf numFmtId="0" fontId="14" fillId="0" borderId="49" xfId="49" applyFont="1" applyBorder="1">
      <alignment vertical="center"/>
    </xf>
    <xf numFmtId="0" fontId="14" fillId="0" borderId="48" xfId="49" applyFont="1" applyBorder="1" applyAlignment="1">
      <alignment horizontal="center" vertical="center"/>
    </xf>
    <xf numFmtId="0" fontId="13" fillId="0" borderId="4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8" fillId="0" borderId="49" xfId="49" applyBorder="1" applyAlignment="1">
      <alignment horizontal="center" vertical="center"/>
    </xf>
    <xf numFmtId="0" fontId="18" fillId="0" borderId="20" xfId="49" applyBorder="1" applyAlignment="1">
      <alignment horizontal="center" vertical="center"/>
    </xf>
    <xf numFmtId="0" fontId="14" fillId="0" borderId="32" xfId="49" applyFont="1" applyBorder="1" applyAlignment="1">
      <alignment horizontal="left" vertical="center" wrapText="1"/>
    </xf>
    <xf numFmtId="0" fontId="14" fillId="0" borderId="33" xfId="49" applyFont="1" applyBorder="1" applyAlignment="1">
      <alignment horizontal="left" vertical="center" wrapText="1"/>
    </xf>
    <xf numFmtId="0" fontId="14" fillId="0" borderId="48" xfId="49" applyFont="1" applyBorder="1" applyAlignment="1">
      <alignment horizontal="left" vertical="center"/>
    </xf>
    <xf numFmtId="0" fontId="14" fillId="0" borderId="49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 wrapText="1"/>
    </xf>
    <xf numFmtId="9" fontId="13" fillId="0" borderId="20" xfId="49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3" fillId="0" borderId="31" xfId="49" applyNumberFormat="1" applyFont="1" applyBorder="1" applyAlignment="1">
      <alignment horizontal="left" vertical="center"/>
    </xf>
    <xf numFmtId="9" fontId="13" fillId="0" borderId="26" xfId="49" applyNumberFormat="1" applyFont="1" applyBorder="1" applyAlignment="1">
      <alignment horizontal="left" vertical="center"/>
    </xf>
    <xf numFmtId="9" fontId="13" fillId="0" borderId="32" xfId="49" applyNumberFormat="1" applyFont="1" applyBorder="1" applyAlignment="1">
      <alignment horizontal="left" vertical="center"/>
    </xf>
    <xf numFmtId="9" fontId="13" fillId="0" borderId="33" xfId="49" applyNumberFormat="1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13" fillId="0" borderId="57" xfId="49" applyFont="1" applyBorder="1" applyAlignment="1">
      <alignment horizontal="left" vertical="center"/>
    </xf>
    <xf numFmtId="0" fontId="13" fillId="0" borderId="58" xfId="49" applyFont="1" applyBorder="1" applyAlignment="1">
      <alignment horizontal="left" vertical="center"/>
    </xf>
    <xf numFmtId="0" fontId="22" fillId="0" borderId="44" xfId="49" applyFont="1" applyBorder="1">
      <alignment vertical="center"/>
    </xf>
    <xf numFmtId="0" fontId="27" fillId="0" borderId="46" xfId="49" applyFont="1" applyBorder="1" applyAlignment="1">
      <alignment horizontal="center" vertical="center"/>
    </xf>
    <xf numFmtId="0" fontId="22" fillId="0" borderId="18" xfId="49" applyFont="1" applyBorder="1">
      <alignment vertical="center"/>
    </xf>
    <xf numFmtId="0" fontId="13" fillId="0" borderId="59" xfId="49" applyFont="1" applyBorder="1">
      <alignment vertical="center"/>
    </xf>
    <xf numFmtId="0" fontId="22" fillId="0" borderId="59" xfId="49" applyFont="1" applyBorder="1">
      <alignment vertical="center"/>
    </xf>
    <xf numFmtId="58" fontId="18" fillId="0" borderId="18" xfId="49" applyNumberFormat="1" applyBorder="1">
      <alignment vertical="center"/>
    </xf>
    <xf numFmtId="0" fontId="22" fillId="0" borderId="30" xfId="49" applyFont="1" applyBorder="1" applyAlignment="1">
      <alignment horizontal="center" vertical="center"/>
    </xf>
    <xf numFmtId="0" fontId="13" fillId="0" borderId="54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8" fillId="0" borderId="59" xfId="49" applyBorder="1">
      <alignment vertical="center"/>
    </xf>
    <xf numFmtId="0" fontId="14" fillId="0" borderId="60" xfId="49" applyFont="1" applyBorder="1" applyAlignment="1">
      <alignment horizontal="left" vertical="center"/>
    </xf>
    <xf numFmtId="0" fontId="13" fillId="0" borderId="53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39" xfId="49" applyFont="1" applyBorder="1" applyAlignment="1">
      <alignment horizontal="left" vertical="center" wrapText="1"/>
    </xf>
    <xf numFmtId="0" fontId="14" fillId="0" borderId="53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 wrapText="1"/>
    </xf>
    <xf numFmtId="0" fontId="24" fillId="0" borderId="21" xfId="49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3" fillId="0" borderId="37" xfId="49" applyNumberFormat="1" applyFont="1" applyBorder="1" applyAlignment="1">
      <alignment horizontal="left" vertical="center"/>
    </xf>
    <xf numFmtId="9" fontId="13" fillId="0" borderId="39" xfId="49" applyNumberFormat="1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3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13" fillId="0" borderId="59" xfId="49" applyFont="1" applyBorder="1" applyAlignment="1">
      <alignment horizontal="center" vertical="center"/>
    </xf>
    <xf numFmtId="0" fontId="13" fillId="0" borderId="60" xfId="49" applyFont="1" applyBorder="1" applyAlignment="1">
      <alignment horizontal="center" vertical="center"/>
    </xf>
    <xf numFmtId="0" fontId="13" fillId="0" borderId="60" xfId="49" applyFont="1" applyBorder="1" applyAlignment="1">
      <alignment horizontal="left" vertical="center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9" fillId="0" borderId="6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28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/>
    <xf numFmtId="0" fontId="0" fillId="0" borderId="70" xfId="0" applyBorder="1"/>
    <xf numFmtId="0" fontId="0" fillId="0" borderId="71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89820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8982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37050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155575</xdr:rowOff>
        </xdr:from>
        <xdr:to>
          <xdr:col>2</xdr:col>
          <xdr:colOff>612775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46550"/>
              <a:ext cx="428625" cy="609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6" t="s">
        <v>0</v>
      </c>
      <c r="C2" s="337"/>
      <c r="D2" s="337"/>
      <c r="E2" s="337"/>
      <c r="F2" s="337"/>
      <c r="G2" s="337"/>
      <c r="H2" s="337"/>
      <c r="I2" s="351"/>
    </row>
    <row r="3" ht="28" customHeight="1" spans="2:9">
      <c r="B3" s="338"/>
      <c r="C3" s="339"/>
      <c r="D3" s="340" t="s">
        <v>1</v>
      </c>
      <c r="E3" s="341"/>
      <c r="F3" s="342" t="s">
        <v>2</v>
      </c>
      <c r="G3" s="343"/>
      <c r="H3" s="340" t="s">
        <v>3</v>
      </c>
      <c r="I3" s="352"/>
    </row>
    <row r="4" ht="28" customHeight="1" spans="2:9">
      <c r="B4" s="338" t="s">
        <v>4</v>
      </c>
      <c r="C4" s="339" t="s">
        <v>5</v>
      </c>
      <c r="D4" s="339" t="s">
        <v>6</v>
      </c>
      <c r="E4" s="339" t="s">
        <v>7</v>
      </c>
      <c r="F4" s="344" t="s">
        <v>6</v>
      </c>
      <c r="G4" s="344" t="s">
        <v>7</v>
      </c>
      <c r="H4" s="339" t="s">
        <v>6</v>
      </c>
      <c r="I4" s="353" t="s">
        <v>7</v>
      </c>
    </row>
    <row r="5" ht="28" customHeight="1" spans="2:9">
      <c r="B5" s="345" t="s">
        <v>8</v>
      </c>
      <c r="C5" s="10">
        <v>13</v>
      </c>
      <c r="D5" s="10">
        <v>0</v>
      </c>
      <c r="E5" s="10">
        <v>1</v>
      </c>
      <c r="F5" s="346">
        <v>0</v>
      </c>
      <c r="G5" s="346">
        <v>1</v>
      </c>
      <c r="H5" s="10">
        <v>1</v>
      </c>
      <c r="I5" s="354">
        <v>2</v>
      </c>
    </row>
    <row r="6" ht="28" customHeight="1" spans="2:9">
      <c r="B6" s="345" t="s">
        <v>9</v>
      </c>
      <c r="C6" s="10">
        <v>20</v>
      </c>
      <c r="D6" s="10">
        <v>0</v>
      </c>
      <c r="E6" s="10">
        <v>1</v>
      </c>
      <c r="F6" s="346">
        <v>1</v>
      </c>
      <c r="G6" s="346">
        <v>2</v>
      </c>
      <c r="H6" s="10">
        <v>2</v>
      </c>
      <c r="I6" s="354">
        <v>3</v>
      </c>
    </row>
    <row r="7" ht="28" customHeight="1" spans="2:9">
      <c r="B7" s="345" t="s">
        <v>10</v>
      </c>
      <c r="C7" s="10">
        <v>32</v>
      </c>
      <c r="D7" s="10">
        <v>0</v>
      </c>
      <c r="E7" s="10">
        <v>1</v>
      </c>
      <c r="F7" s="346">
        <v>2</v>
      </c>
      <c r="G7" s="346">
        <v>3</v>
      </c>
      <c r="H7" s="10">
        <v>3</v>
      </c>
      <c r="I7" s="354">
        <v>4</v>
      </c>
    </row>
    <row r="8" ht="28" customHeight="1" spans="2:9">
      <c r="B8" s="345" t="s">
        <v>11</v>
      </c>
      <c r="C8" s="10">
        <v>50</v>
      </c>
      <c r="D8" s="10">
        <v>1</v>
      </c>
      <c r="E8" s="10">
        <v>2</v>
      </c>
      <c r="F8" s="346">
        <v>3</v>
      </c>
      <c r="G8" s="346">
        <v>4</v>
      </c>
      <c r="H8" s="10">
        <v>5</v>
      </c>
      <c r="I8" s="354">
        <v>6</v>
      </c>
    </row>
    <row r="9" ht="28" customHeight="1" spans="2:9">
      <c r="B9" s="345" t="s">
        <v>12</v>
      </c>
      <c r="C9" s="10">
        <v>80</v>
      </c>
      <c r="D9" s="10">
        <v>2</v>
      </c>
      <c r="E9" s="10">
        <v>3</v>
      </c>
      <c r="F9" s="346">
        <v>5</v>
      </c>
      <c r="G9" s="346">
        <v>6</v>
      </c>
      <c r="H9" s="10">
        <v>7</v>
      </c>
      <c r="I9" s="354">
        <v>8</v>
      </c>
    </row>
    <row r="10" ht="28" customHeight="1" spans="2:9">
      <c r="B10" s="345" t="s">
        <v>13</v>
      </c>
      <c r="C10" s="10">
        <v>125</v>
      </c>
      <c r="D10" s="10">
        <v>3</v>
      </c>
      <c r="E10" s="10">
        <v>4</v>
      </c>
      <c r="F10" s="346">
        <v>7</v>
      </c>
      <c r="G10" s="346">
        <v>8</v>
      </c>
      <c r="H10" s="10">
        <v>10</v>
      </c>
      <c r="I10" s="354">
        <v>11</v>
      </c>
    </row>
    <row r="11" ht="28" customHeight="1" spans="2:9">
      <c r="B11" s="345" t="s">
        <v>14</v>
      </c>
      <c r="C11" s="10">
        <v>200</v>
      </c>
      <c r="D11" s="10">
        <v>5</v>
      </c>
      <c r="E11" s="10">
        <v>6</v>
      </c>
      <c r="F11" s="346">
        <v>10</v>
      </c>
      <c r="G11" s="346">
        <v>11</v>
      </c>
      <c r="H11" s="10">
        <v>14</v>
      </c>
      <c r="I11" s="354">
        <v>15</v>
      </c>
    </row>
    <row r="12" ht="28" customHeight="1" spans="2:9">
      <c r="B12" s="347" t="s">
        <v>15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16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6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286</v>
      </c>
      <c r="H2" s="4"/>
      <c r="I2" s="4" t="s">
        <v>287</v>
      </c>
      <c r="J2" s="4"/>
      <c r="K2" s="6" t="s">
        <v>288</v>
      </c>
      <c r="L2" s="46" t="s">
        <v>289</v>
      </c>
      <c r="M2" s="17" t="s">
        <v>290</v>
      </c>
    </row>
    <row r="3" s="1" customFormat="1" ht="16.5" spans="1:13">
      <c r="A3" s="4"/>
      <c r="B3" s="7"/>
      <c r="C3" s="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47"/>
      <c r="M3" s="18"/>
    </row>
    <row r="4" ht="21" customHeight="1" spans="1:13">
      <c r="A4" s="44">
        <v>1</v>
      </c>
      <c r="B4" s="44" t="s">
        <v>279</v>
      </c>
      <c r="C4" s="22">
        <v>240504022</v>
      </c>
      <c r="D4" s="22" t="s">
        <v>278</v>
      </c>
      <c r="E4" s="22" t="s">
        <v>85</v>
      </c>
      <c r="F4" s="23" t="s">
        <v>28</v>
      </c>
      <c r="G4" s="44">
        <v>1.2</v>
      </c>
      <c r="H4" s="44">
        <v>0.8</v>
      </c>
      <c r="I4" s="44">
        <v>2</v>
      </c>
      <c r="J4" s="44">
        <v>1.4</v>
      </c>
      <c r="K4" s="44"/>
      <c r="L4" s="44"/>
      <c r="M4" s="44" t="s">
        <v>280</v>
      </c>
    </row>
    <row r="5" spans="1:13">
      <c r="A5" s="9">
        <v>2</v>
      </c>
      <c r="B5" s="44" t="s">
        <v>279</v>
      </c>
      <c r="C5" s="22">
        <v>240520038</v>
      </c>
      <c r="D5" s="22" t="s">
        <v>278</v>
      </c>
      <c r="E5" s="22" t="s">
        <v>84</v>
      </c>
      <c r="F5" s="23" t="s">
        <v>28</v>
      </c>
      <c r="G5" s="9">
        <v>0.6</v>
      </c>
      <c r="H5" s="9">
        <v>0.6</v>
      </c>
      <c r="I5" s="9">
        <v>1</v>
      </c>
      <c r="J5" s="9">
        <v>1.2</v>
      </c>
      <c r="K5" s="9"/>
      <c r="L5" s="9"/>
      <c r="M5" s="44" t="s">
        <v>280</v>
      </c>
    </row>
    <row r="6" spans="1:13">
      <c r="A6" s="9">
        <v>3</v>
      </c>
      <c r="B6" s="44" t="s">
        <v>279</v>
      </c>
      <c r="C6" s="23">
        <v>240519084</v>
      </c>
      <c r="D6" s="22" t="s">
        <v>278</v>
      </c>
      <c r="E6" s="23" t="s">
        <v>83</v>
      </c>
      <c r="F6" s="23" t="s">
        <v>28</v>
      </c>
      <c r="G6" s="9">
        <v>1.2</v>
      </c>
      <c r="H6" s="9">
        <v>0.6</v>
      </c>
      <c r="I6" s="9">
        <v>2</v>
      </c>
      <c r="J6" s="9">
        <v>0.8</v>
      </c>
      <c r="K6" s="9"/>
      <c r="L6" s="9"/>
      <c r="M6" s="44" t="s">
        <v>280</v>
      </c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1" t="s">
        <v>281</v>
      </c>
      <c r="B11" s="12"/>
      <c r="C11" s="12"/>
      <c r="D11" s="12"/>
      <c r="E11" s="13"/>
      <c r="F11" s="14"/>
      <c r="G11" s="25"/>
      <c r="H11" s="11" t="s">
        <v>293</v>
      </c>
      <c r="I11" s="12"/>
      <c r="J11" s="12"/>
      <c r="K11" s="13"/>
      <c r="L11" s="48"/>
      <c r="M11" s="19"/>
    </row>
    <row r="12" ht="112.5" customHeight="1" spans="1:13">
      <c r="A12" s="45" t="s">
        <v>294</v>
      </c>
      <c r="B12" s="4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">
      <c r="A13" t="s">
        <v>295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297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3" t="s">
        <v>298</v>
      </c>
      <c r="H2" s="34"/>
      <c r="I2" s="42"/>
      <c r="J2" s="33" t="s">
        <v>299</v>
      </c>
      <c r="K2" s="34"/>
      <c r="L2" s="42"/>
      <c r="M2" s="33" t="s">
        <v>300</v>
      </c>
      <c r="N2" s="34"/>
      <c r="O2" s="42"/>
      <c r="P2" s="33" t="s">
        <v>301</v>
      </c>
      <c r="Q2" s="34"/>
      <c r="R2" s="42"/>
      <c r="S2" s="34" t="s">
        <v>302</v>
      </c>
      <c r="T2" s="34"/>
      <c r="U2" s="42"/>
      <c r="V2" s="29" t="s">
        <v>303</v>
      </c>
      <c r="W2" s="29" t="s">
        <v>276</v>
      </c>
    </row>
    <row r="3" s="1" customFormat="1" ht="16.5" spans="1:23">
      <c r="A3" s="7"/>
      <c r="B3" s="35"/>
      <c r="C3" s="35"/>
      <c r="D3" s="35"/>
      <c r="E3" s="35"/>
      <c r="F3" s="35"/>
      <c r="G3" s="4" t="s">
        <v>304</v>
      </c>
      <c r="H3" s="4" t="s">
        <v>33</v>
      </c>
      <c r="I3" s="4" t="s">
        <v>267</v>
      </c>
      <c r="J3" s="4" t="s">
        <v>304</v>
      </c>
      <c r="K3" s="4" t="s">
        <v>33</v>
      </c>
      <c r="L3" s="4" t="s">
        <v>267</v>
      </c>
      <c r="M3" s="4" t="s">
        <v>304</v>
      </c>
      <c r="N3" s="4" t="s">
        <v>33</v>
      </c>
      <c r="O3" s="4" t="s">
        <v>267</v>
      </c>
      <c r="P3" s="4" t="s">
        <v>304</v>
      </c>
      <c r="Q3" s="4" t="s">
        <v>33</v>
      </c>
      <c r="R3" s="4" t="s">
        <v>267</v>
      </c>
      <c r="S3" s="4" t="s">
        <v>304</v>
      </c>
      <c r="T3" s="4" t="s">
        <v>33</v>
      </c>
      <c r="U3" s="4" t="s">
        <v>267</v>
      </c>
      <c r="V3" s="43"/>
      <c r="W3" s="43"/>
    </row>
    <row r="4" spans="1:23">
      <c r="A4" s="36" t="s">
        <v>305</v>
      </c>
      <c r="B4" s="37"/>
      <c r="C4" s="37"/>
      <c r="D4" s="37"/>
      <c r="E4" s="37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8"/>
      <c r="B5" s="39"/>
      <c r="C5" s="39"/>
      <c r="D5" s="39"/>
      <c r="E5" s="39"/>
      <c r="F5" s="39"/>
      <c r="G5" s="33" t="s">
        <v>306</v>
      </c>
      <c r="H5" s="34"/>
      <c r="I5" s="42"/>
      <c r="J5" s="33" t="s">
        <v>307</v>
      </c>
      <c r="K5" s="34"/>
      <c r="L5" s="42"/>
      <c r="M5" s="33" t="s">
        <v>308</v>
      </c>
      <c r="N5" s="34"/>
      <c r="O5" s="42"/>
      <c r="P5" s="33" t="s">
        <v>309</v>
      </c>
      <c r="Q5" s="34"/>
      <c r="R5" s="42"/>
      <c r="S5" s="34" t="s">
        <v>310</v>
      </c>
      <c r="T5" s="34"/>
      <c r="U5" s="42"/>
      <c r="V5" s="9"/>
      <c r="W5" s="9"/>
    </row>
    <row r="6" ht="16.5" spans="1:23">
      <c r="A6" s="38"/>
      <c r="B6" s="39"/>
      <c r="C6" s="39"/>
      <c r="D6" s="39"/>
      <c r="E6" s="39"/>
      <c r="F6" s="39"/>
      <c r="G6" s="4" t="s">
        <v>304</v>
      </c>
      <c r="H6" s="4" t="s">
        <v>33</v>
      </c>
      <c r="I6" s="4" t="s">
        <v>267</v>
      </c>
      <c r="J6" s="4" t="s">
        <v>304</v>
      </c>
      <c r="K6" s="4" t="s">
        <v>33</v>
      </c>
      <c r="L6" s="4" t="s">
        <v>267</v>
      </c>
      <c r="M6" s="4" t="s">
        <v>304</v>
      </c>
      <c r="N6" s="4" t="s">
        <v>33</v>
      </c>
      <c r="O6" s="4" t="s">
        <v>267</v>
      </c>
      <c r="P6" s="4" t="s">
        <v>304</v>
      </c>
      <c r="Q6" s="4" t="s">
        <v>33</v>
      </c>
      <c r="R6" s="4" t="s">
        <v>267</v>
      </c>
      <c r="S6" s="4" t="s">
        <v>304</v>
      </c>
      <c r="T6" s="4" t="s">
        <v>33</v>
      </c>
      <c r="U6" s="4" t="s">
        <v>267</v>
      </c>
      <c r="V6" s="9"/>
      <c r="W6" s="9"/>
    </row>
    <row r="7" spans="1:23">
      <c r="A7" s="40"/>
      <c r="B7" s="41"/>
      <c r="C7" s="41"/>
      <c r="D7" s="41"/>
      <c r="E7" s="41"/>
      <c r="F7" s="4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7" t="s">
        <v>311</v>
      </c>
      <c r="B8" s="37"/>
      <c r="C8" s="37"/>
      <c r="D8" s="37"/>
      <c r="E8" s="37"/>
      <c r="F8" s="3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1"/>
      <c r="B9" s="41"/>
      <c r="C9" s="41"/>
      <c r="D9" s="41"/>
      <c r="E9" s="41"/>
      <c r="F9" s="4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7" t="s">
        <v>312</v>
      </c>
      <c r="B10" s="37"/>
      <c r="C10" s="37"/>
      <c r="D10" s="37"/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1"/>
      <c r="B11" s="41"/>
      <c r="C11" s="41"/>
      <c r="D11" s="41"/>
      <c r="E11" s="41"/>
      <c r="F11" s="4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7" t="s">
        <v>313</v>
      </c>
      <c r="B12" s="37"/>
      <c r="C12" s="37"/>
      <c r="D12" s="37"/>
      <c r="E12" s="37"/>
      <c r="F12" s="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1"/>
      <c r="B13" s="41"/>
      <c r="C13" s="41"/>
      <c r="D13" s="41"/>
      <c r="E13" s="41"/>
      <c r="F13" s="4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7" t="s">
        <v>314</v>
      </c>
      <c r="B14" s="37"/>
      <c r="C14" s="37"/>
      <c r="D14" s="37"/>
      <c r="E14" s="37"/>
      <c r="F14" s="3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1"/>
      <c r="B15" s="41"/>
      <c r="C15" s="41"/>
      <c r="D15" s="41"/>
      <c r="E15" s="41"/>
      <c r="F15" s="4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315</v>
      </c>
      <c r="B17" s="12"/>
      <c r="C17" s="12"/>
      <c r="D17" s="12"/>
      <c r="E17" s="13"/>
      <c r="F17" s="14"/>
      <c r="G17" s="25"/>
      <c r="H17" s="32"/>
      <c r="I17" s="32"/>
      <c r="J17" s="11" t="s">
        <v>316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317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295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319</v>
      </c>
      <c r="B2" s="29" t="s">
        <v>263</v>
      </c>
      <c r="C2" s="29" t="s">
        <v>264</v>
      </c>
      <c r="D2" s="29" t="s">
        <v>265</v>
      </c>
      <c r="E2" s="29" t="s">
        <v>266</v>
      </c>
      <c r="F2" s="29" t="s">
        <v>267</v>
      </c>
      <c r="G2" s="28" t="s">
        <v>320</v>
      </c>
      <c r="H2" s="28" t="s">
        <v>321</v>
      </c>
      <c r="I2" s="28" t="s">
        <v>322</v>
      </c>
      <c r="J2" s="28" t="s">
        <v>321</v>
      </c>
      <c r="K2" s="28" t="s">
        <v>323</v>
      </c>
      <c r="L2" s="28" t="s">
        <v>321</v>
      </c>
      <c r="M2" s="29" t="s">
        <v>303</v>
      </c>
      <c r="N2" s="29" t="s">
        <v>276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319</v>
      </c>
      <c r="B4" s="31" t="s">
        <v>324</v>
      </c>
      <c r="C4" s="31" t="s">
        <v>304</v>
      </c>
      <c r="D4" s="31" t="s">
        <v>265</v>
      </c>
      <c r="E4" s="29" t="s">
        <v>266</v>
      </c>
      <c r="F4" s="29" t="s">
        <v>267</v>
      </c>
      <c r="G4" s="28" t="s">
        <v>320</v>
      </c>
      <c r="H4" s="28" t="s">
        <v>321</v>
      </c>
      <c r="I4" s="28" t="s">
        <v>322</v>
      </c>
      <c r="J4" s="28" t="s">
        <v>321</v>
      </c>
      <c r="K4" s="28" t="s">
        <v>323</v>
      </c>
      <c r="L4" s="28" t="s">
        <v>321</v>
      </c>
      <c r="M4" s="29" t="s">
        <v>303</v>
      </c>
      <c r="N4" s="29" t="s">
        <v>276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315</v>
      </c>
      <c r="B11" s="12"/>
      <c r="C11" s="12"/>
      <c r="D11" s="13"/>
      <c r="E11" s="14"/>
      <c r="F11" s="32"/>
      <c r="G11" s="25"/>
      <c r="H11" s="32"/>
      <c r="I11" s="11" t="s">
        <v>316</v>
      </c>
      <c r="J11" s="12"/>
      <c r="K11" s="12"/>
      <c r="L11" s="12"/>
      <c r="M11" s="12"/>
      <c r="N11" s="19"/>
    </row>
    <row r="12" ht="68.25" customHeight="1" spans="1:14">
      <c r="A12" s="15" t="s">
        <v>325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295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C15" sqref="C15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303</v>
      </c>
      <c r="L2" s="5" t="s">
        <v>276</v>
      </c>
    </row>
    <row r="3" ht="24" customHeight="1" spans="1:12">
      <c r="A3" s="20" t="s">
        <v>331</v>
      </c>
      <c r="B3" s="21" t="s">
        <v>279</v>
      </c>
      <c r="C3" s="22">
        <v>240504022</v>
      </c>
      <c r="D3" s="22" t="s">
        <v>278</v>
      </c>
      <c r="E3" s="22" t="s">
        <v>85</v>
      </c>
      <c r="F3" s="23" t="s">
        <v>28</v>
      </c>
      <c r="G3" s="21" t="s">
        <v>332</v>
      </c>
      <c r="H3" s="21" t="s">
        <v>333</v>
      </c>
      <c r="I3" s="20"/>
      <c r="J3" s="20"/>
      <c r="K3" s="26" t="s">
        <v>334</v>
      </c>
      <c r="L3" s="9"/>
    </row>
    <row r="4" ht="22" customHeight="1" spans="1:12">
      <c r="A4" s="20" t="s">
        <v>331</v>
      </c>
      <c r="B4" s="21" t="s">
        <v>279</v>
      </c>
      <c r="C4" s="22">
        <v>240520038</v>
      </c>
      <c r="D4" s="22" t="s">
        <v>278</v>
      </c>
      <c r="E4" s="22" t="s">
        <v>84</v>
      </c>
      <c r="F4" s="23" t="s">
        <v>28</v>
      </c>
      <c r="G4" s="21" t="s">
        <v>332</v>
      </c>
      <c r="H4" s="21" t="s">
        <v>333</v>
      </c>
      <c r="I4" s="20"/>
      <c r="J4" s="20"/>
      <c r="K4" s="26" t="s">
        <v>334</v>
      </c>
      <c r="L4" s="9"/>
    </row>
    <row r="5" ht="22" customHeight="1" spans="1:12">
      <c r="A5" s="20" t="s">
        <v>331</v>
      </c>
      <c r="B5" s="21" t="s">
        <v>279</v>
      </c>
      <c r="C5" s="23">
        <v>240519084</v>
      </c>
      <c r="D5" s="22" t="s">
        <v>278</v>
      </c>
      <c r="E5" s="23" t="s">
        <v>83</v>
      </c>
      <c r="F5" s="23" t="s">
        <v>28</v>
      </c>
      <c r="G5" s="21" t="s">
        <v>332</v>
      </c>
      <c r="H5" s="21" t="s">
        <v>333</v>
      </c>
      <c r="I5" s="20"/>
      <c r="J5" s="20"/>
      <c r="K5" s="26" t="s">
        <v>334</v>
      </c>
      <c r="L5" s="9"/>
    </row>
    <row r="6" ht="34" customHeight="1" spans="1:12">
      <c r="A6" s="20" t="s">
        <v>331</v>
      </c>
      <c r="B6" s="21" t="s">
        <v>279</v>
      </c>
      <c r="C6" s="22">
        <v>240504022</v>
      </c>
      <c r="D6" s="22" t="s">
        <v>278</v>
      </c>
      <c r="E6" s="22" t="s">
        <v>85</v>
      </c>
      <c r="F6" s="23" t="s">
        <v>28</v>
      </c>
      <c r="G6" s="24" t="s">
        <v>335</v>
      </c>
      <c r="H6" s="21"/>
      <c r="I6" s="27" t="s">
        <v>336</v>
      </c>
      <c r="J6" s="20"/>
      <c r="K6" s="26" t="s">
        <v>334</v>
      </c>
      <c r="L6" s="9"/>
    </row>
    <row r="7" ht="34.5" customHeight="1" spans="1:12">
      <c r="A7" s="20" t="s">
        <v>331</v>
      </c>
      <c r="B7" s="21" t="s">
        <v>279</v>
      </c>
      <c r="C7" s="22">
        <v>240520038</v>
      </c>
      <c r="D7" s="22" t="s">
        <v>278</v>
      </c>
      <c r="E7" s="22" t="s">
        <v>84</v>
      </c>
      <c r="F7" s="23" t="s">
        <v>28</v>
      </c>
      <c r="G7" s="24" t="s">
        <v>335</v>
      </c>
      <c r="H7" s="21"/>
      <c r="I7" s="27" t="s">
        <v>336</v>
      </c>
      <c r="J7" s="20"/>
      <c r="K7" s="26" t="s">
        <v>334</v>
      </c>
      <c r="L7" s="9"/>
    </row>
    <row r="8" ht="30.5" customHeight="1" spans="1:12">
      <c r="A8" s="20" t="s">
        <v>331</v>
      </c>
      <c r="B8" s="21" t="s">
        <v>279</v>
      </c>
      <c r="C8" s="23">
        <v>240519084</v>
      </c>
      <c r="D8" s="22" t="s">
        <v>278</v>
      </c>
      <c r="E8" s="23" t="s">
        <v>83</v>
      </c>
      <c r="F8" s="23" t="s">
        <v>28</v>
      </c>
      <c r="G8" s="24" t="s">
        <v>335</v>
      </c>
      <c r="H8" s="21"/>
      <c r="I8" s="27" t="s">
        <v>336</v>
      </c>
      <c r="J8" s="20"/>
      <c r="K8" s="26" t="s">
        <v>334</v>
      </c>
      <c r="L8" s="9"/>
    </row>
    <row r="9" ht="30" customHeight="1" spans="1:12">
      <c r="A9" s="20" t="s">
        <v>331</v>
      </c>
      <c r="B9" s="21" t="s">
        <v>279</v>
      </c>
      <c r="C9" s="22">
        <v>240504022</v>
      </c>
      <c r="D9" s="22" t="s">
        <v>278</v>
      </c>
      <c r="E9" s="22" t="s">
        <v>85</v>
      </c>
      <c r="F9" s="23" t="s">
        <v>28</v>
      </c>
      <c r="G9" s="24" t="s">
        <v>337</v>
      </c>
      <c r="H9" s="21"/>
      <c r="I9" s="27" t="s">
        <v>336</v>
      </c>
      <c r="J9" s="21"/>
      <c r="K9" s="26" t="s">
        <v>334</v>
      </c>
      <c r="L9" s="9"/>
    </row>
    <row r="10" ht="31.5" customHeight="1" spans="1:12">
      <c r="A10" s="20" t="s">
        <v>331</v>
      </c>
      <c r="B10" s="21" t="s">
        <v>279</v>
      </c>
      <c r="C10" s="22">
        <v>240520038</v>
      </c>
      <c r="D10" s="22" t="s">
        <v>278</v>
      </c>
      <c r="E10" s="22" t="s">
        <v>84</v>
      </c>
      <c r="F10" s="23" t="s">
        <v>28</v>
      </c>
      <c r="G10" s="24" t="s">
        <v>337</v>
      </c>
      <c r="H10" s="21"/>
      <c r="I10" s="27" t="s">
        <v>336</v>
      </c>
      <c r="J10" s="21"/>
      <c r="K10" s="26" t="s">
        <v>334</v>
      </c>
      <c r="L10" s="9"/>
    </row>
    <row r="11" ht="31" customHeight="1" spans="1:12">
      <c r="A11" s="20" t="s">
        <v>331</v>
      </c>
      <c r="B11" s="21" t="s">
        <v>279</v>
      </c>
      <c r="C11" s="23">
        <v>240519084</v>
      </c>
      <c r="D11" s="22" t="s">
        <v>278</v>
      </c>
      <c r="E11" s="23" t="s">
        <v>83</v>
      </c>
      <c r="F11" s="23" t="s">
        <v>28</v>
      </c>
      <c r="G11" s="24" t="s">
        <v>337</v>
      </c>
      <c r="H11" s="21"/>
      <c r="I11" s="27" t="s">
        <v>336</v>
      </c>
      <c r="J11" s="21"/>
      <c r="K11" s="26" t="s">
        <v>334</v>
      </c>
      <c r="L11" s="9"/>
    </row>
    <row r="12" ht="26.5" customHeight="1" spans="1:12">
      <c r="A12" s="20"/>
      <c r="B12" s="21"/>
      <c r="C12" s="20"/>
      <c r="D12" s="21"/>
      <c r="E12" s="21"/>
      <c r="F12" s="21"/>
      <c r="G12" s="21"/>
      <c r="H12" s="21"/>
      <c r="I12" s="20"/>
      <c r="J12" s="21"/>
      <c r="K12" s="26"/>
      <c r="L12" s="9"/>
    </row>
    <row r="13" ht="22" customHeight="1" spans="1:12">
      <c r="A13" s="20"/>
      <c r="B13" s="21"/>
      <c r="C13" s="20"/>
      <c r="D13" s="21"/>
      <c r="E13" s="21"/>
      <c r="F13" s="21"/>
      <c r="G13" s="21"/>
      <c r="H13" s="21"/>
      <c r="I13" s="20"/>
      <c r="J13" s="21"/>
      <c r="K13" s="26"/>
      <c r="L13" s="9"/>
    </row>
    <row r="14" ht="22" customHeight="1" spans="1:12">
      <c r="A14" s="20"/>
      <c r="B14" s="21"/>
      <c r="C14" s="20"/>
      <c r="D14" s="21"/>
      <c r="E14" s="21"/>
      <c r="F14" s="21"/>
      <c r="G14" s="21"/>
      <c r="H14" s="21"/>
      <c r="I14" s="20"/>
      <c r="J14" s="21"/>
      <c r="K14" s="26"/>
      <c r="L14" s="9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1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1" t="s">
        <v>338</v>
      </c>
      <c r="B18" s="12"/>
      <c r="C18" s="12"/>
      <c r="D18" s="12"/>
      <c r="E18" s="13"/>
      <c r="F18" s="14"/>
      <c r="G18" s="25"/>
      <c r="H18" s="11" t="s">
        <v>339</v>
      </c>
      <c r="I18" s="12"/>
      <c r="J18" s="12"/>
      <c r="K18" s="12"/>
      <c r="L18" s="19"/>
    </row>
    <row r="19" ht="79.5" customHeight="1" spans="1:12">
      <c r="A19" s="15" t="s">
        <v>340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">
      <c r="A20" t="s">
        <v>295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304</v>
      </c>
      <c r="D2" s="5" t="s">
        <v>265</v>
      </c>
      <c r="E2" s="5" t="s">
        <v>266</v>
      </c>
      <c r="F2" s="4" t="s">
        <v>342</v>
      </c>
      <c r="G2" s="4" t="s">
        <v>287</v>
      </c>
      <c r="H2" s="6" t="s">
        <v>288</v>
      </c>
      <c r="I2" s="17" t="s">
        <v>290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291</v>
      </c>
      <c r="H3" s="8"/>
      <c r="I3" s="18"/>
    </row>
    <row r="4" spans="1:9">
      <c r="A4" s="9"/>
      <c r="B4" s="10"/>
      <c r="C4" s="9"/>
      <c r="D4" s="9"/>
      <c r="E4" s="9"/>
      <c r="F4" s="9"/>
      <c r="G4" s="9"/>
      <c r="H4" s="9"/>
      <c r="I4" s="9"/>
    </row>
    <row r="5" spans="1:9">
      <c r="A5" s="9"/>
      <c r="B5" s="10"/>
      <c r="C5" s="9"/>
      <c r="D5" s="9"/>
      <c r="E5" s="9"/>
      <c r="F5" s="9"/>
      <c r="G5" s="9"/>
      <c r="H5" s="9"/>
      <c r="I5" s="9"/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9"/>
      <c r="B7" s="10"/>
      <c r="C7" s="9"/>
      <c r="D7" s="9"/>
      <c r="E7" s="9"/>
      <c r="F7" s="9"/>
      <c r="G7" s="9"/>
      <c r="H7" s="9"/>
      <c r="I7" s="9"/>
    </row>
    <row r="8" spans="1:9">
      <c r="A8" s="9"/>
      <c r="B8" s="10"/>
      <c r="C8" s="9"/>
      <c r="D8" s="9"/>
      <c r="E8" s="9"/>
      <c r="F8" s="9"/>
      <c r="G8" s="9"/>
      <c r="H8" s="9"/>
      <c r="I8" s="9"/>
    </row>
    <row r="9" spans="1:9">
      <c r="A9" s="9"/>
      <c r="B9" s="10"/>
      <c r="C9" s="9"/>
      <c r="D9" s="9"/>
      <c r="E9" s="9"/>
      <c r="F9" s="9"/>
      <c r="G9" s="9"/>
      <c r="H9" s="10"/>
      <c r="I9" s="10"/>
    </row>
    <row r="10" spans="1:9">
      <c r="A10" s="9"/>
      <c r="B10" s="10"/>
      <c r="C10" s="9"/>
      <c r="D10" s="9"/>
      <c r="E10" s="9"/>
      <c r="F10" s="9"/>
      <c r="G10" s="9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1" t="s">
        <v>315</v>
      </c>
      <c r="B13" s="12"/>
      <c r="C13" s="12"/>
      <c r="D13" s="13"/>
      <c r="E13" s="14"/>
      <c r="F13" s="11" t="s">
        <v>316</v>
      </c>
      <c r="G13" s="12"/>
      <c r="H13" s="13"/>
      <c r="I13" s="19"/>
    </row>
    <row r="14" ht="39" customHeight="1" spans="1:9">
      <c r="A14" s="15" t="s">
        <v>344</v>
      </c>
      <c r="B14" s="15"/>
      <c r="C14" s="16"/>
      <c r="D14" s="16"/>
      <c r="E14" s="16"/>
      <c r="F14" s="16"/>
      <c r="G14" s="16"/>
      <c r="H14" s="16"/>
      <c r="I14" s="16"/>
    </row>
    <row r="15" spans="1:1">
      <c r="A15" t="s">
        <v>295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O19" sqref="O19"/>
    </sheetView>
  </sheetViews>
  <sheetFormatPr defaultColWidth="10.3333333333333" defaultRowHeight="16.5" customHeight="1"/>
  <cols>
    <col min="1" max="2" width="10.3333333333333" style="102"/>
    <col min="3" max="3" width="9.33333333333333" style="102" customWidth="1"/>
    <col min="4" max="4" width="9.58333333333333" style="102" customWidth="1"/>
    <col min="5" max="5" width="9.5" style="102" customWidth="1"/>
    <col min="6" max="6" width="10" style="102" customWidth="1"/>
    <col min="7" max="7" width="11.0833333333333" style="102" customWidth="1"/>
    <col min="8" max="8" width="10.0833333333333" style="102" customWidth="1"/>
    <col min="9" max="9" width="10.3333333333333" style="102"/>
    <col min="10" max="10" width="8" style="102" customWidth="1"/>
    <col min="11" max="11" width="10.5833333333333" style="102" customWidth="1"/>
    <col min="12" max="16384" width="10.3333333333333" style="102"/>
  </cols>
  <sheetData>
    <row r="1" ht="21" spans="1:11">
      <c r="A1" s="276" t="s">
        <v>17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" spans="1:11">
      <c r="A2" s="191" t="s">
        <v>18</v>
      </c>
      <c r="B2" s="105" t="s">
        <v>19</v>
      </c>
      <c r="C2" s="105"/>
      <c r="D2" s="192" t="s">
        <v>20</v>
      </c>
      <c r="E2" s="192"/>
      <c r="F2" s="193" t="s">
        <v>21</v>
      </c>
      <c r="G2" s="193"/>
      <c r="H2" s="194" t="s">
        <v>22</v>
      </c>
      <c r="I2" s="254" t="s">
        <v>23</v>
      </c>
      <c r="J2" s="254"/>
      <c r="K2" s="255"/>
    </row>
    <row r="3" ht="14.25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ht="14.25" spans="1:11">
      <c r="A4" s="201" t="s">
        <v>27</v>
      </c>
      <c r="B4" s="109" t="s">
        <v>28</v>
      </c>
      <c r="C4" s="110"/>
      <c r="D4" s="201" t="s">
        <v>29</v>
      </c>
      <c r="E4" s="202"/>
      <c r="F4" s="203">
        <v>45468</v>
      </c>
      <c r="G4" s="204"/>
      <c r="H4" s="201" t="s">
        <v>30</v>
      </c>
      <c r="I4" s="202"/>
      <c r="J4" s="109" t="s">
        <v>31</v>
      </c>
      <c r="K4" s="110" t="s">
        <v>32</v>
      </c>
    </row>
    <row r="5" ht="14.25" spans="1:11">
      <c r="A5" s="205" t="s">
        <v>33</v>
      </c>
      <c r="B5" s="109" t="s">
        <v>34</v>
      </c>
      <c r="C5" s="110"/>
      <c r="D5" s="201" t="s">
        <v>35</v>
      </c>
      <c r="E5" s="202"/>
      <c r="F5" s="203">
        <v>45455</v>
      </c>
      <c r="G5" s="204"/>
      <c r="H5" s="201" t="s">
        <v>36</v>
      </c>
      <c r="I5" s="202"/>
      <c r="J5" s="109" t="s">
        <v>31</v>
      </c>
      <c r="K5" s="110" t="s">
        <v>32</v>
      </c>
    </row>
    <row r="6" ht="14.25" spans="1:11">
      <c r="A6" s="201" t="s">
        <v>37</v>
      </c>
      <c r="B6" s="112">
        <v>3</v>
      </c>
      <c r="C6" s="206">
        <v>6</v>
      </c>
      <c r="D6" s="205" t="s">
        <v>38</v>
      </c>
      <c r="E6" s="225"/>
      <c r="F6" s="203">
        <v>45483</v>
      </c>
      <c r="G6" s="204"/>
      <c r="H6" s="201" t="s">
        <v>39</v>
      </c>
      <c r="I6" s="202"/>
      <c r="J6" s="109" t="s">
        <v>31</v>
      </c>
      <c r="K6" s="110" t="s">
        <v>32</v>
      </c>
    </row>
    <row r="7" ht="14.25" spans="1:11">
      <c r="A7" s="201" t="s">
        <v>40</v>
      </c>
      <c r="B7" s="208">
        <v>4123</v>
      </c>
      <c r="C7" s="209"/>
      <c r="D7" s="205" t="s">
        <v>41</v>
      </c>
      <c r="E7" s="224"/>
      <c r="F7" s="203">
        <v>45487</v>
      </c>
      <c r="G7" s="204"/>
      <c r="H7" s="201" t="s">
        <v>42</v>
      </c>
      <c r="I7" s="202"/>
      <c r="J7" s="109" t="s">
        <v>31</v>
      </c>
      <c r="K7" s="110" t="s">
        <v>32</v>
      </c>
    </row>
    <row r="8" ht="15" spans="1:11">
      <c r="A8" s="277"/>
      <c r="B8" s="120"/>
      <c r="C8" s="212"/>
      <c r="D8" s="211" t="s">
        <v>43</v>
      </c>
      <c r="E8" s="213"/>
      <c r="F8" s="214">
        <v>45487</v>
      </c>
      <c r="G8" s="215"/>
      <c r="H8" s="211" t="s">
        <v>44</v>
      </c>
      <c r="I8" s="213"/>
      <c r="J8" s="231" t="s">
        <v>31</v>
      </c>
      <c r="K8" s="257" t="s">
        <v>32</v>
      </c>
    </row>
    <row r="9" ht="15" spans="1:11">
      <c r="A9" s="278" t="s">
        <v>45</v>
      </c>
      <c r="B9" s="279"/>
      <c r="C9" s="279"/>
      <c r="D9" s="279"/>
      <c r="E9" s="279"/>
      <c r="F9" s="279"/>
      <c r="G9" s="279"/>
      <c r="H9" s="279"/>
      <c r="I9" s="279"/>
      <c r="J9" s="279"/>
      <c r="K9" s="319"/>
    </row>
    <row r="10" ht="15" spans="1:11">
      <c r="A10" s="248" t="s">
        <v>46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7"/>
    </row>
    <row r="11" ht="14.25" spans="1:11">
      <c r="A11" s="280" t="s">
        <v>47</v>
      </c>
      <c r="B11" s="281" t="s">
        <v>48</v>
      </c>
      <c r="C11" s="282" t="s">
        <v>49</v>
      </c>
      <c r="D11" s="283"/>
      <c r="E11" s="284" t="s">
        <v>50</v>
      </c>
      <c r="F11" s="281" t="s">
        <v>48</v>
      </c>
      <c r="G11" s="282" t="s">
        <v>49</v>
      </c>
      <c r="H11" s="282" t="s">
        <v>51</v>
      </c>
      <c r="I11" s="284" t="s">
        <v>52</v>
      </c>
      <c r="J11" s="281" t="s">
        <v>48</v>
      </c>
      <c r="K11" s="320" t="s">
        <v>49</v>
      </c>
    </row>
    <row r="12" ht="14.25" spans="1:11">
      <c r="A12" s="205" t="s">
        <v>53</v>
      </c>
      <c r="B12" s="223" t="s">
        <v>48</v>
      </c>
      <c r="C12" s="109" t="s">
        <v>49</v>
      </c>
      <c r="D12" s="224"/>
      <c r="E12" s="225" t="s">
        <v>54</v>
      </c>
      <c r="F12" s="223" t="s">
        <v>48</v>
      </c>
      <c r="G12" s="109" t="s">
        <v>49</v>
      </c>
      <c r="H12" s="109" t="s">
        <v>51</v>
      </c>
      <c r="I12" s="225" t="s">
        <v>55</v>
      </c>
      <c r="J12" s="223" t="s">
        <v>48</v>
      </c>
      <c r="K12" s="110" t="s">
        <v>49</v>
      </c>
    </row>
    <row r="13" ht="14.25" spans="1:11">
      <c r="A13" s="205" t="s">
        <v>56</v>
      </c>
      <c r="B13" s="223" t="s">
        <v>48</v>
      </c>
      <c r="C13" s="109" t="s">
        <v>49</v>
      </c>
      <c r="D13" s="224"/>
      <c r="E13" s="225" t="s">
        <v>57</v>
      </c>
      <c r="F13" s="109" t="s">
        <v>58</v>
      </c>
      <c r="G13" s="109" t="s">
        <v>59</v>
      </c>
      <c r="H13" s="109" t="s">
        <v>51</v>
      </c>
      <c r="I13" s="225" t="s">
        <v>60</v>
      </c>
      <c r="J13" s="223" t="s">
        <v>48</v>
      </c>
      <c r="K13" s="110" t="s">
        <v>49</v>
      </c>
    </row>
    <row r="14" ht="15" spans="1:11">
      <c r="A14" s="211" t="s">
        <v>61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59"/>
    </row>
    <row r="15" ht="15" spans="1:11">
      <c r="A15" s="248" t="s">
        <v>62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7"/>
    </row>
    <row r="16" ht="14.25" spans="1:11">
      <c r="A16" s="285" t="s">
        <v>63</v>
      </c>
      <c r="B16" s="282" t="s">
        <v>58</v>
      </c>
      <c r="C16" s="282" t="s">
        <v>59</v>
      </c>
      <c r="D16" s="286"/>
      <c r="E16" s="287" t="s">
        <v>64</v>
      </c>
      <c r="F16" s="282" t="s">
        <v>58</v>
      </c>
      <c r="G16" s="282" t="s">
        <v>59</v>
      </c>
      <c r="H16" s="288"/>
      <c r="I16" s="287" t="s">
        <v>65</v>
      </c>
      <c r="J16" s="282" t="s">
        <v>58</v>
      </c>
      <c r="K16" s="320" t="s">
        <v>59</v>
      </c>
    </row>
    <row r="17" customHeight="1" spans="1:22">
      <c r="A17" s="207" t="s">
        <v>66</v>
      </c>
      <c r="B17" s="109" t="s">
        <v>58</v>
      </c>
      <c r="C17" s="109" t="s">
        <v>59</v>
      </c>
      <c r="D17" s="112"/>
      <c r="E17" s="235" t="s">
        <v>67</v>
      </c>
      <c r="F17" s="109" t="s">
        <v>58</v>
      </c>
      <c r="G17" s="109" t="s">
        <v>59</v>
      </c>
      <c r="H17" s="289"/>
      <c r="I17" s="235" t="s">
        <v>68</v>
      </c>
      <c r="J17" s="109" t="s">
        <v>58</v>
      </c>
      <c r="K17" s="110" t="s">
        <v>59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90" t="s">
        <v>69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2"/>
    </row>
    <row r="19" ht="18" customHeight="1" spans="1:11">
      <c r="A19" s="248" t="s">
        <v>70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67"/>
    </row>
    <row r="20" customHeight="1" spans="1:11">
      <c r="A20" s="292" t="s">
        <v>71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3"/>
    </row>
    <row r="21" ht="21.75" customHeight="1" spans="1:11">
      <c r="A21" s="294" t="s">
        <v>72</v>
      </c>
      <c r="B21" s="235" t="s">
        <v>73</v>
      </c>
      <c r="C21" s="235" t="s">
        <v>74</v>
      </c>
      <c r="D21" s="235" t="s">
        <v>75</v>
      </c>
      <c r="E21" s="235" t="s">
        <v>76</v>
      </c>
      <c r="F21" s="235" t="s">
        <v>77</v>
      </c>
      <c r="G21" s="235" t="s">
        <v>78</v>
      </c>
      <c r="H21" s="235" t="s">
        <v>79</v>
      </c>
      <c r="I21" s="235" t="s">
        <v>80</v>
      </c>
      <c r="J21" s="235" t="s">
        <v>81</v>
      </c>
      <c r="K21" s="169" t="s">
        <v>82</v>
      </c>
    </row>
    <row r="22" customHeight="1" spans="1:11">
      <c r="A22" s="210" t="s">
        <v>83</v>
      </c>
      <c r="B22" s="295"/>
      <c r="C22" s="295"/>
      <c r="D22" s="295">
        <v>1</v>
      </c>
      <c r="E22" s="295">
        <v>1</v>
      </c>
      <c r="F22" s="295">
        <v>1</v>
      </c>
      <c r="G22" s="295">
        <v>1</v>
      </c>
      <c r="H22" s="295">
        <v>1</v>
      </c>
      <c r="I22" s="295">
        <v>1</v>
      </c>
      <c r="J22" s="295"/>
      <c r="K22" s="324"/>
    </row>
    <row r="23" customHeight="1" spans="1:11">
      <c r="A23" s="210" t="s">
        <v>84</v>
      </c>
      <c r="B23" s="295"/>
      <c r="C23" s="295"/>
      <c r="D23" s="295">
        <v>1</v>
      </c>
      <c r="E23" s="295">
        <v>1</v>
      </c>
      <c r="F23" s="295">
        <v>1</v>
      </c>
      <c r="G23" s="295">
        <v>1</v>
      </c>
      <c r="H23" s="295">
        <v>1</v>
      </c>
      <c r="I23" s="295">
        <v>1</v>
      </c>
      <c r="J23" s="295"/>
      <c r="K23" s="325"/>
    </row>
    <row r="24" customHeight="1" spans="1:11">
      <c r="A24" s="210" t="s">
        <v>85</v>
      </c>
      <c r="B24" s="295"/>
      <c r="C24" s="295"/>
      <c r="D24" s="295"/>
      <c r="E24" s="295">
        <v>1</v>
      </c>
      <c r="F24" s="295">
        <v>1</v>
      </c>
      <c r="G24" s="295">
        <v>1</v>
      </c>
      <c r="H24" s="295">
        <v>1</v>
      </c>
      <c r="I24" s="295">
        <v>1</v>
      </c>
      <c r="J24" s="295"/>
      <c r="K24" s="325"/>
    </row>
    <row r="25" customHeight="1" spans="1:11">
      <c r="A25" s="210"/>
      <c r="B25" s="295"/>
      <c r="C25" s="295"/>
      <c r="D25" s="295"/>
      <c r="E25" s="295"/>
      <c r="F25" s="295"/>
      <c r="G25" s="295"/>
      <c r="H25" s="295"/>
      <c r="I25" s="295"/>
      <c r="J25" s="295"/>
      <c r="K25" s="163"/>
    </row>
    <row r="26" customHeight="1" spans="1:11">
      <c r="A26" s="210"/>
      <c r="B26" s="295"/>
      <c r="C26" s="295"/>
      <c r="D26" s="295"/>
      <c r="E26" s="295"/>
      <c r="F26" s="295"/>
      <c r="G26" s="295"/>
      <c r="H26" s="295"/>
      <c r="I26" s="295"/>
      <c r="J26" s="295"/>
      <c r="K26" s="163"/>
    </row>
    <row r="27" customHeight="1" spans="1:11">
      <c r="A27" s="210"/>
      <c r="B27" s="295"/>
      <c r="C27" s="295"/>
      <c r="D27" s="295"/>
      <c r="E27" s="295"/>
      <c r="F27" s="295"/>
      <c r="G27" s="295"/>
      <c r="H27" s="295"/>
      <c r="I27" s="295"/>
      <c r="J27" s="295"/>
      <c r="K27" s="163"/>
    </row>
    <row r="28" customHeight="1" spans="1:11">
      <c r="A28" s="210"/>
      <c r="B28" s="295"/>
      <c r="C28" s="295"/>
      <c r="D28" s="295"/>
      <c r="E28" s="295"/>
      <c r="F28" s="295"/>
      <c r="G28" s="295"/>
      <c r="H28" s="295"/>
      <c r="I28" s="295"/>
      <c r="J28" s="295"/>
      <c r="K28" s="163"/>
    </row>
    <row r="29" ht="18" customHeight="1" spans="1:11">
      <c r="A29" s="296" t="s">
        <v>86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6"/>
    </row>
    <row r="30" ht="18.75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27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28"/>
    </row>
    <row r="32" ht="18" customHeight="1" spans="1:11">
      <c r="A32" s="296" t="s">
        <v>87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6"/>
    </row>
    <row r="33" ht="14.25" spans="1:11">
      <c r="A33" s="302" t="s">
        <v>88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29"/>
    </row>
    <row r="34" ht="15" spans="1:11">
      <c r="A34" s="117" t="s">
        <v>89</v>
      </c>
      <c r="B34" s="118"/>
      <c r="C34" s="109" t="s">
        <v>31</v>
      </c>
      <c r="D34" s="109" t="s">
        <v>32</v>
      </c>
      <c r="E34" s="304" t="s">
        <v>90</v>
      </c>
      <c r="F34" s="305"/>
      <c r="G34" s="305"/>
      <c r="H34" s="305"/>
      <c r="I34" s="305"/>
      <c r="J34" s="305"/>
      <c r="K34" s="330"/>
    </row>
    <row r="35" ht="15" spans="1:11">
      <c r="A35" s="306" t="s">
        <v>91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4.25" spans="1:11">
      <c r="A36" s="307" t="s">
        <v>92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1"/>
    </row>
    <row r="37" ht="14.25" spans="1:11">
      <c r="A37" s="240" t="s">
        <v>93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4.2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4.2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4.2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4.2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5" spans="1:11">
      <c r="A43" s="236" t="s">
        <v>94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3"/>
    </row>
    <row r="44" ht="15" spans="1:11">
      <c r="A44" s="248" t="s">
        <v>95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67"/>
    </row>
    <row r="45" ht="14.25" spans="1:11">
      <c r="A45" s="285" t="s">
        <v>96</v>
      </c>
      <c r="B45" s="282" t="s">
        <v>58</v>
      </c>
      <c r="C45" s="282" t="s">
        <v>59</v>
      </c>
      <c r="D45" s="282" t="s">
        <v>51</v>
      </c>
      <c r="E45" s="287" t="s">
        <v>97</v>
      </c>
      <c r="F45" s="282" t="s">
        <v>58</v>
      </c>
      <c r="G45" s="282" t="s">
        <v>59</v>
      </c>
      <c r="H45" s="282" t="s">
        <v>51</v>
      </c>
      <c r="I45" s="287" t="s">
        <v>98</v>
      </c>
      <c r="J45" s="282" t="s">
        <v>58</v>
      </c>
      <c r="K45" s="320" t="s">
        <v>59</v>
      </c>
    </row>
    <row r="46" ht="14.25" spans="1:11">
      <c r="A46" s="207" t="s">
        <v>50</v>
      </c>
      <c r="B46" s="109" t="s">
        <v>58</v>
      </c>
      <c r="C46" s="109" t="s">
        <v>59</v>
      </c>
      <c r="D46" s="109" t="s">
        <v>51</v>
      </c>
      <c r="E46" s="235" t="s">
        <v>57</v>
      </c>
      <c r="F46" s="109" t="s">
        <v>58</v>
      </c>
      <c r="G46" s="109" t="s">
        <v>59</v>
      </c>
      <c r="H46" s="109" t="s">
        <v>51</v>
      </c>
      <c r="I46" s="235" t="s">
        <v>68</v>
      </c>
      <c r="J46" s="109" t="s">
        <v>58</v>
      </c>
      <c r="K46" s="110" t="s">
        <v>59</v>
      </c>
    </row>
    <row r="47" ht="15" spans="1:11">
      <c r="A47" s="211" t="s">
        <v>61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59"/>
    </row>
    <row r="48" ht="15" spans="1:11">
      <c r="A48" s="306" t="s">
        <v>99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ht="15" spans="1:11">
      <c r="A50" s="309" t="s">
        <v>100</v>
      </c>
      <c r="B50" s="310" t="s">
        <v>101</v>
      </c>
      <c r="C50" s="310"/>
      <c r="D50" s="311" t="s">
        <v>102</v>
      </c>
      <c r="E50" s="312" t="s">
        <v>103</v>
      </c>
      <c r="F50" s="313" t="s">
        <v>104</v>
      </c>
      <c r="G50" s="314">
        <v>45462</v>
      </c>
      <c r="H50" s="315" t="s">
        <v>105</v>
      </c>
      <c r="I50" s="332"/>
      <c r="J50" s="333" t="s">
        <v>106</v>
      </c>
      <c r="K50" s="334"/>
    </row>
    <row r="51" ht="15" spans="1:11">
      <c r="A51" s="306" t="s">
        <v>107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5"/>
    </row>
    <row r="53" ht="15" spans="1:11">
      <c r="A53" s="309" t="s">
        <v>100</v>
      </c>
      <c r="B53" s="310" t="s">
        <v>101</v>
      </c>
      <c r="C53" s="310"/>
      <c r="D53" s="311" t="s">
        <v>102</v>
      </c>
      <c r="E53" s="318"/>
      <c r="F53" s="313" t="s">
        <v>108</v>
      </c>
      <c r="G53" s="314"/>
      <c r="H53" s="315" t="s">
        <v>105</v>
      </c>
      <c r="I53" s="332"/>
      <c r="J53" s="333"/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topLeftCell="A2" workbookViewId="0">
      <selection activeCell="J11" sqref="J11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61">
        <v>78</v>
      </c>
      <c r="I2" s="55" t="s">
        <v>22</v>
      </c>
      <c r="J2" s="58" t="s">
        <v>23</v>
      </c>
      <c r="K2" s="58"/>
      <c r="L2" s="58"/>
      <c r="M2" s="58"/>
      <c r="N2" s="58"/>
    </row>
    <row r="3" ht="29.15" customHeight="1" spans="1:14">
      <c r="A3" s="60" t="s">
        <v>110</v>
      </c>
      <c r="B3" s="60" t="s">
        <v>111</v>
      </c>
      <c r="C3" s="60"/>
      <c r="D3" s="60"/>
      <c r="E3" s="60"/>
      <c r="F3" s="60"/>
      <c r="G3" s="60"/>
      <c r="H3" s="61"/>
      <c r="I3" s="60" t="s">
        <v>112</v>
      </c>
      <c r="J3" s="60"/>
      <c r="K3" s="60"/>
      <c r="L3" s="60"/>
      <c r="M3" s="60"/>
      <c r="N3" s="60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90"/>
      <c r="J4" s="90"/>
      <c r="K4" s="273" t="s">
        <v>113</v>
      </c>
      <c r="L4" s="274"/>
      <c r="M4" s="90"/>
      <c r="N4" s="90"/>
    </row>
    <row r="5" ht="29.15" customHeight="1" spans="1:14">
      <c r="A5" s="60"/>
      <c r="B5" s="63" t="s">
        <v>114</v>
      </c>
      <c r="C5" s="63" t="s">
        <v>115</v>
      </c>
      <c r="D5" s="63" t="s">
        <v>116</v>
      </c>
      <c r="E5" s="63" t="s">
        <v>117</v>
      </c>
      <c r="F5" s="63" t="s">
        <v>118</v>
      </c>
      <c r="G5" s="63" t="s">
        <v>119</v>
      </c>
      <c r="H5" s="61"/>
      <c r="I5" s="93"/>
      <c r="J5" s="93"/>
      <c r="K5" s="93"/>
      <c r="L5" s="93" t="s">
        <v>120</v>
      </c>
      <c r="M5" s="93"/>
      <c r="N5" s="93"/>
    </row>
    <row r="6" ht="29.15" customHeight="1" spans="1:14">
      <c r="A6" s="64" t="s">
        <v>121</v>
      </c>
      <c r="B6" s="65">
        <f>C6-1</f>
        <v>69</v>
      </c>
      <c r="C6" s="65">
        <f>D6-2</f>
        <v>70</v>
      </c>
      <c r="D6" s="66">
        <v>72</v>
      </c>
      <c r="E6" s="65">
        <f>D6+2</f>
        <v>74</v>
      </c>
      <c r="F6" s="65">
        <f>E6+2</f>
        <v>76</v>
      </c>
      <c r="G6" s="65">
        <f>F6+1</f>
        <v>77</v>
      </c>
      <c r="H6" s="61"/>
      <c r="I6" s="95" t="s">
        <v>122</v>
      </c>
      <c r="J6" s="95"/>
      <c r="K6" s="95" t="s">
        <v>123</v>
      </c>
      <c r="L6" s="95" t="s">
        <v>124</v>
      </c>
      <c r="M6" s="95"/>
      <c r="N6" s="95"/>
    </row>
    <row r="7" ht="29.15" customHeight="1" spans="1:14">
      <c r="A7" s="67" t="s">
        <v>125</v>
      </c>
      <c r="B7" s="65">
        <f>C7-4</f>
        <v>98</v>
      </c>
      <c r="C7" s="65">
        <f>D7-4</f>
        <v>102</v>
      </c>
      <c r="D7" s="68" t="s">
        <v>126</v>
      </c>
      <c r="E7" s="65">
        <f>D7+4</f>
        <v>110</v>
      </c>
      <c r="F7" s="65">
        <f>E7+4</f>
        <v>114</v>
      </c>
      <c r="G7" s="65">
        <f>F7+6</f>
        <v>120</v>
      </c>
      <c r="H7" s="61"/>
      <c r="I7" s="96"/>
      <c r="J7" s="96"/>
      <c r="K7" s="96" t="s">
        <v>127</v>
      </c>
      <c r="L7" s="96" t="s">
        <v>123</v>
      </c>
      <c r="M7" s="96"/>
      <c r="N7" s="96"/>
    </row>
    <row r="8" ht="29.15" customHeight="1" spans="1:14">
      <c r="A8" s="67" t="s">
        <v>128</v>
      </c>
      <c r="B8" s="69">
        <f>C8-4</f>
        <v>98</v>
      </c>
      <c r="C8" s="69">
        <f>D8-4</f>
        <v>102</v>
      </c>
      <c r="D8" s="66">
        <v>106</v>
      </c>
      <c r="E8" s="69">
        <f>D8+4</f>
        <v>110</v>
      </c>
      <c r="F8" s="69">
        <f>E8+5</f>
        <v>115</v>
      </c>
      <c r="G8" s="69">
        <f>F8+6</f>
        <v>121</v>
      </c>
      <c r="H8" s="61"/>
      <c r="I8" s="96"/>
      <c r="J8" s="96"/>
      <c r="K8" s="96" t="s">
        <v>127</v>
      </c>
      <c r="L8" s="96" t="s">
        <v>123</v>
      </c>
      <c r="M8" s="96"/>
      <c r="N8" s="96"/>
    </row>
    <row r="9" ht="29.15" customHeight="1" spans="1:14">
      <c r="A9" s="67" t="s">
        <v>129</v>
      </c>
      <c r="B9" s="65">
        <f>C9-1</f>
        <v>44</v>
      </c>
      <c r="C9" s="65">
        <f>D9-1</f>
        <v>45</v>
      </c>
      <c r="D9" s="66">
        <v>46</v>
      </c>
      <c r="E9" s="65">
        <f>D9+1</f>
        <v>47</v>
      </c>
      <c r="F9" s="65">
        <f>E9+1</f>
        <v>48</v>
      </c>
      <c r="G9" s="65">
        <f>F9+1.5</f>
        <v>49.5</v>
      </c>
      <c r="H9" s="61"/>
      <c r="I9" s="95"/>
      <c r="J9" s="95"/>
      <c r="K9" s="95" t="s">
        <v>130</v>
      </c>
      <c r="L9" s="95" t="s">
        <v>130</v>
      </c>
      <c r="M9" s="95"/>
      <c r="N9" s="95"/>
    </row>
    <row r="10" ht="29.15" customHeight="1" spans="1:15">
      <c r="A10" s="67" t="s">
        <v>131</v>
      </c>
      <c r="B10" s="65">
        <f>C10-1.2</f>
        <v>42.1</v>
      </c>
      <c r="C10" s="65">
        <f>D10-1.2</f>
        <v>43.3</v>
      </c>
      <c r="D10" s="66">
        <v>44.5</v>
      </c>
      <c r="E10" s="65">
        <f>D10+1.2</f>
        <v>45.7</v>
      </c>
      <c r="F10" s="65">
        <f>E10+1.2</f>
        <v>46.9</v>
      </c>
      <c r="G10" s="65">
        <f>F10+1.4</f>
        <v>48.3</v>
      </c>
      <c r="H10" s="61"/>
      <c r="I10" s="96"/>
      <c r="J10" s="96"/>
      <c r="K10" s="96" t="s">
        <v>124</v>
      </c>
      <c r="L10" s="96" t="s">
        <v>130</v>
      </c>
      <c r="M10" s="96"/>
      <c r="N10" s="96"/>
      <c r="O10" s="52" t="s">
        <v>132</v>
      </c>
    </row>
    <row r="11" ht="29.15" customHeight="1" spans="1:14">
      <c r="A11" s="67" t="s">
        <v>133</v>
      </c>
      <c r="B11" s="65">
        <f>C11-0.6</f>
        <v>62.2</v>
      </c>
      <c r="C11" s="65">
        <f>D11-1.2</f>
        <v>62.8</v>
      </c>
      <c r="D11" s="66">
        <v>64</v>
      </c>
      <c r="E11" s="65">
        <f>D11+1.2</f>
        <v>65.2</v>
      </c>
      <c r="F11" s="65">
        <f>E11+1.2</f>
        <v>66.4</v>
      </c>
      <c r="G11" s="65">
        <f>F11+0.6</f>
        <v>67</v>
      </c>
      <c r="H11" s="61"/>
      <c r="I11" s="96"/>
      <c r="J11" s="96"/>
      <c r="K11" s="96" t="s">
        <v>134</v>
      </c>
      <c r="L11" s="96" t="s">
        <v>130</v>
      </c>
      <c r="M11" s="96"/>
      <c r="N11" s="96"/>
    </row>
    <row r="12" ht="29.15" customHeight="1" spans="1:14">
      <c r="A12" s="67" t="s">
        <v>135</v>
      </c>
      <c r="B12" s="65">
        <f>C12-0.8</f>
        <v>17.9</v>
      </c>
      <c r="C12" s="65">
        <f>D12-0.8</f>
        <v>18.7</v>
      </c>
      <c r="D12" s="66">
        <v>19.5</v>
      </c>
      <c r="E12" s="65">
        <f>D12+0.8</f>
        <v>20.3</v>
      </c>
      <c r="F12" s="65">
        <f>E12+0.8</f>
        <v>21.1</v>
      </c>
      <c r="G12" s="65">
        <f>F12+1.3</f>
        <v>22.4</v>
      </c>
      <c r="H12" s="61"/>
      <c r="I12" s="96"/>
      <c r="J12" s="96"/>
      <c r="K12" s="96" t="s">
        <v>130</v>
      </c>
      <c r="L12" s="96" t="s">
        <v>130</v>
      </c>
      <c r="M12" s="96"/>
      <c r="N12" s="96"/>
    </row>
    <row r="13" ht="29.15" customHeight="1" spans="1:14">
      <c r="A13" s="67" t="s">
        <v>136</v>
      </c>
      <c r="B13" s="65">
        <f>C13-0.7</f>
        <v>15.1</v>
      </c>
      <c r="C13" s="65">
        <f>D13-0.7</f>
        <v>15.8</v>
      </c>
      <c r="D13" s="70">
        <v>16.5</v>
      </c>
      <c r="E13" s="65">
        <f>D13+0.7</f>
        <v>17.2</v>
      </c>
      <c r="F13" s="65">
        <f>E13+0.7</f>
        <v>17.9</v>
      </c>
      <c r="G13" s="65">
        <f>F13+1</f>
        <v>18.9</v>
      </c>
      <c r="H13" s="61"/>
      <c r="I13" s="96"/>
      <c r="J13" s="96"/>
      <c r="K13" s="96" t="s">
        <v>137</v>
      </c>
      <c r="L13" s="96" t="s">
        <v>138</v>
      </c>
      <c r="M13" s="96"/>
      <c r="N13" s="96"/>
    </row>
    <row r="14" ht="29.15" customHeight="1" spans="1:14">
      <c r="A14" s="67" t="s">
        <v>139</v>
      </c>
      <c r="B14" s="71">
        <f>C14-0.5</f>
        <v>10</v>
      </c>
      <c r="C14" s="71">
        <f>D14-0.5</f>
        <v>10.5</v>
      </c>
      <c r="D14" s="72">
        <v>11</v>
      </c>
      <c r="E14" s="71">
        <f>D14+0.5</f>
        <v>11.5</v>
      </c>
      <c r="F14" s="71">
        <f>E14+0.5</f>
        <v>12</v>
      </c>
      <c r="G14" s="73">
        <f>F14+0.7</f>
        <v>12.7</v>
      </c>
      <c r="H14" s="61"/>
      <c r="I14" s="96"/>
      <c r="J14" s="96"/>
      <c r="K14" s="96" t="s">
        <v>140</v>
      </c>
      <c r="L14" s="96" t="s">
        <v>140</v>
      </c>
      <c r="M14" s="96"/>
      <c r="N14" s="96"/>
    </row>
    <row r="15" ht="29.15" customHeight="1" spans="1:14">
      <c r="A15" s="74"/>
      <c r="B15" s="75"/>
      <c r="C15" s="75"/>
      <c r="D15" s="75"/>
      <c r="E15" s="75"/>
      <c r="F15" s="75"/>
      <c r="G15" s="75"/>
      <c r="H15" s="61"/>
      <c r="I15" s="96"/>
      <c r="J15" s="96"/>
      <c r="K15" s="96"/>
      <c r="L15" s="96"/>
      <c r="M15" s="96"/>
      <c r="N15" s="96"/>
    </row>
    <row r="16" ht="29.15" customHeight="1" spans="1:14">
      <c r="A16" s="76"/>
      <c r="B16" s="77"/>
      <c r="C16" s="77"/>
      <c r="D16" s="78"/>
      <c r="E16" s="79"/>
      <c r="F16" s="79"/>
      <c r="G16" s="79"/>
      <c r="H16" s="61"/>
      <c r="I16" s="96"/>
      <c r="J16" s="96"/>
      <c r="K16" s="96"/>
      <c r="L16" s="96"/>
      <c r="M16" s="96"/>
      <c r="N16" s="96"/>
    </row>
    <row r="17" ht="29.15" customHeight="1" spans="1:14">
      <c r="A17" s="77"/>
      <c r="B17" s="77"/>
      <c r="C17" s="77"/>
      <c r="D17" s="80"/>
      <c r="E17" s="81"/>
      <c r="F17" s="81"/>
      <c r="G17" s="81"/>
      <c r="H17" s="61"/>
      <c r="I17" s="96"/>
      <c r="J17" s="96"/>
      <c r="K17" s="96"/>
      <c r="L17" s="96"/>
      <c r="M17" s="96"/>
      <c r="N17" s="96"/>
    </row>
    <row r="18" ht="29.15" customHeight="1" spans="1:14">
      <c r="A18" s="77"/>
      <c r="B18" s="77"/>
      <c r="C18" s="77"/>
      <c r="D18" s="80"/>
      <c r="E18" s="81"/>
      <c r="F18" s="81"/>
      <c r="G18" s="81"/>
      <c r="H18" s="61"/>
      <c r="I18" s="96"/>
      <c r="J18" s="96"/>
      <c r="K18" s="96"/>
      <c r="L18" s="96"/>
      <c r="M18" s="96"/>
      <c r="N18" s="96"/>
    </row>
    <row r="19" ht="29.15" customHeight="1" spans="1:14">
      <c r="A19" s="77"/>
      <c r="B19" s="77"/>
      <c r="C19" s="77"/>
      <c r="D19" s="80"/>
      <c r="E19" s="81"/>
      <c r="F19" s="81"/>
      <c r="G19" s="81"/>
      <c r="H19" s="61"/>
      <c r="I19" s="96"/>
      <c r="J19" s="96"/>
      <c r="K19" s="96"/>
      <c r="L19" s="96"/>
      <c r="M19" s="96"/>
      <c r="N19" s="96"/>
    </row>
    <row r="20" ht="29.15" customHeight="1" spans="1:14">
      <c r="A20" s="77"/>
      <c r="B20" s="77"/>
      <c r="C20" s="77"/>
      <c r="D20" s="80"/>
      <c r="E20" s="81"/>
      <c r="F20" s="81"/>
      <c r="G20" s="81"/>
      <c r="H20" s="61"/>
      <c r="I20" s="96"/>
      <c r="J20" s="96"/>
      <c r="K20" s="96"/>
      <c r="L20" s="96"/>
      <c r="M20" s="96"/>
      <c r="N20" s="96"/>
    </row>
    <row r="21" ht="29.15" customHeight="1" spans="1:14">
      <c r="A21" s="77"/>
      <c r="B21" s="77"/>
      <c r="C21" s="77"/>
      <c r="D21" s="80"/>
      <c r="E21" s="81"/>
      <c r="F21" s="81"/>
      <c r="G21" s="81"/>
      <c r="H21" s="61"/>
      <c r="I21" s="96"/>
      <c r="J21" s="96"/>
      <c r="K21" s="96"/>
      <c r="L21" s="96"/>
      <c r="M21" s="96"/>
      <c r="N21" s="96"/>
    </row>
    <row r="22" ht="29.15" customHeight="1" spans="1:14">
      <c r="A22" s="77"/>
      <c r="B22" s="77"/>
      <c r="C22" s="77"/>
      <c r="D22" s="80"/>
      <c r="E22" s="81"/>
      <c r="F22" s="81"/>
      <c r="G22" s="81"/>
      <c r="H22" s="61"/>
      <c r="I22" s="96"/>
      <c r="J22" s="96"/>
      <c r="K22" s="96"/>
      <c r="L22" s="96"/>
      <c r="M22" s="96"/>
      <c r="N22" s="96"/>
    </row>
    <row r="23" ht="29.15" customHeight="1" spans="1:14">
      <c r="A23" s="184"/>
      <c r="B23" s="184"/>
      <c r="C23" s="184"/>
      <c r="D23" s="184"/>
      <c r="E23" s="184"/>
      <c r="F23" s="184"/>
      <c r="G23" s="184"/>
      <c r="H23" s="61"/>
      <c r="I23" s="189"/>
      <c r="J23" s="189"/>
      <c r="K23" s="96"/>
      <c r="L23" s="189"/>
      <c r="M23" s="189"/>
      <c r="N23" s="189"/>
    </row>
    <row r="24" ht="14.25" spans="1:14">
      <c r="A24" s="272"/>
      <c r="B24" s="85"/>
      <c r="C24" s="85"/>
      <c r="D24" s="85"/>
      <c r="E24" s="85"/>
      <c r="F24" s="85"/>
      <c r="G24" s="85"/>
      <c r="H24" s="85"/>
      <c r="I24" s="84" t="s">
        <v>141</v>
      </c>
      <c r="J24" s="275">
        <v>45462</v>
      </c>
      <c r="K24" s="84" t="s">
        <v>142</v>
      </c>
      <c r="L24" s="84"/>
      <c r="M24" s="84" t="s">
        <v>143</v>
      </c>
      <c r="N24" s="52" t="s">
        <v>106</v>
      </c>
    </row>
    <row r="25" ht="19" customHeight="1" spans="1:1">
      <c r="A25" s="52" t="s">
        <v>144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F6" sqref="F6:G6"/>
    </sheetView>
  </sheetViews>
  <sheetFormatPr defaultColWidth="10" defaultRowHeight="16.5" customHeight="1"/>
  <cols>
    <col min="1" max="6" width="10" style="102"/>
    <col min="7" max="7" width="12.25" style="102" customWidth="1"/>
    <col min="8" max="16384" width="10" style="102"/>
  </cols>
  <sheetData>
    <row r="1" ht="22.5" customHeight="1" spans="1:11">
      <c r="A1" s="190" t="s">
        <v>145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18</v>
      </c>
      <c r="B2" s="105" t="s">
        <v>19</v>
      </c>
      <c r="C2" s="105"/>
      <c r="D2" s="192" t="s">
        <v>20</v>
      </c>
      <c r="E2" s="192"/>
      <c r="F2" s="193" t="s">
        <v>21</v>
      </c>
      <c r="G2" s="193"/>
      <c r="H2" s="194" t="s">
        <v>22</v>
      </c>
      <c r="I2" s="254" t="s">
        <v>146</v>
      </c>
      <c r="J2" s="254"/>
      <c r="K2" s="255"/>
    </row>
    <row r="3" customHeight="1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customHeight="1" spans="1:11">
      <c r="A4" s="201" t="s">
        <v>27</v>
      </c>
      <c r="B4" s="109" t="s">
        <v>28</v>
      </c>
      <c r="C4" s="110"/>
      <c r="D4" s="201" t="s">
        <v>29</v>
      </c>
      <c r="E4" s="202"/>
      <c r="F4" s="203">
        <v>45468</v>
      </c>
      <c r="G4" s="204"/>
      <c r="H4" s="201" t="s">
        <v>147</v>
      </c>
      <c r="I4" s="202"/>
      <c r="J4" s="109" t="s">
        <v>31</v>
      </c>
      <c r="K4" s="110" t="s">
        <v>32</v>
      </c>
    </row>
    <row r="5" customHeight="1" spans="1:11">
      <c r="A5" s="205" t="s">
        <v>33</v>
      </c>
      <c r="B5" s="109" t="s">
        <v>34</v>
      </c>
      <c r="C5" s="110"/>
      <c r="D5" s="201" t="s">
        <v>148</v>
      </c>
      <c r="E5" s="202"/>
      <c r="F5" s="112"/>
      <c r="G5" s="206"/>
      <c r="H5" s="201" t="s">
        <v>149</v>
      </c>
      <c r="I5" s="202"/>
      <c r="J5" s="109" t="s">
        <v>31</v>
      </c>
      <c r="K5" s="110" t="s">
        <v>32</v>
      </c>
    </row>
    <row r="6" customHeight="1" spans="1:11">
      <c r="A6" s="201" t="s">
        <v>37</v>
      </c>
      <c r="B6" s="112">
        <v>3</v>
      </c>
      <c r="C6" s="206">
        <v>6</v>
      </c>
      <c r="D6" s="201" t="s">
        <v>150</v>
      </c>
      <c r="E6" s="202"/>
      <c r="F6" s="112"/>
      <c r="G6" s="206"/>
      <c r="H6" s="207" t="s">
        <v>151</v>
      </c>
      <c r="I6" s="235"/>
      <c r="J6" s="235"/>
      <c r="K6" s="256"/>
    </row>
    <row r="7" customHeight="1" spans="1:11">
      <c r="A7" s="201" t="s">
        <v>40</v>
      </c>
      <c r="B7" s="208">
        <v>4123</v>
      </c>
      <c r="C7" s="209"/>
      <c r="D7" s="201" t="s">
        <v>152</v>
      </c>
      <c r="E7" s="202"/>
      <c r="F7" s="112"/>
      <c r="G7" s="206"/>
      <c r="H7" s="210"/>
      <c r="I7" s="109"/>
      <c r="J7" s="109"/>
      <c r="K7" s="110"/>
    </row>
    <row r="8" customHeight="1" spans="1:11">
      <c r="A8" s="211"/>
      <c r="B8" s="120"/>
      <c r="C8" s="212"/>
      <c r="D8" s="211" t="s">
        <v>43</v>
      </c>
      <c r="E8" s="213"/>
      <c r="F8" s="214"/>
      <c r="G8" s="215"/>
      <c r="H8" s="216"/>
      <c r="I8" s="231"/>
      <c r="J8" s="231"/>
      <c r="K8" s="257"/>
    </row>
    <row r="9" customHeight="1" spans="1:11">
      <c r="A9" s="217" t="s">
        <v>153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47</v>
      </c>
      <c r="B10" s="219" t="s">
        <v>48</v>
      </c>
      <c r="C10" s="220" t="s">
        <v>49</v>
      </c>
      <c r="D10" s="221"/>
      <c r="E10" s="222" t="s">
        <v>52</v>
      </c>
      <c r="F10" s="219" t="s">
        <v>48</v>
      </c>
      <c r="G10" s="220" t="s">
        <v>49</v>
      </c>
      <c r="H10" s="219"/>
      <c r="I10" s="222" t="s">
        <v>50</v>
      </c>
      <c r="J10" s="219" t="s">
        <v>48</v>
      </c>
      <c r="K10" s="258" t="s">
        <v>49</v>
      </c>
    </row>
    <row r="11" customHeight="1" spans="1:11">
      <c r="A11" s="205" t="s">
        <v>53</v>
      </c>
      <c r="B11" s="223" t="s">
        <v>48</v>
      </c>
      <c r="C11" s="109" t="s">
        <v>49</v>
      </c>
      <c r="D11" s="224"/>
      <c r="E11" s="225" t="s">
        <v>55</v>
      </c>
      <c r="F11" s="223" t="s">
        <v>48</v>
      </c>
      <c r="G11" s="109" t="s">
        <v>49</v>
      </c>
      <c r="H11" s="223"/>
      <c r="I11" s="225" t="s">
        <v>60</v>
      </c>
      <c r="J11" s="223" t="s">
        <v>48</v>
      </c>
      <c r="K11" s="110" t="s">
        <v>49</v>
      </c>
    </row>
    <row r="12" customHeight="1" spans="1:11">
      <c r="A12" s="211" t="s">
        <v>90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59"/>
    </row>
    <row r="13" customHeight="1" spans="1:11">
      <c r="A13" s="226" t="s">
        <v>154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/>
      <c r="B14" s="228"/>
      <c r="C14" s="228"/>
      <c r="D14" s="228"/>
      <c r="E14" s="228"/>
      <c r="F14" s="228"/>
      <c r="G14" s="228"/>
      <c r="H14" s="228"/>
      <c r="I14" s="137"/>
      <c r="J14" s="137"/>
      <c r="K14" s="168"/>
    </row>
    <row r="15" customHeight="1" spans="1:11">
      <c r="A15" s="139"/>
      <c r="B15" s="140"/>
      <c r="C15" s="140"/>
      <c r="D15" s="229"/>
      <c r="E15" s="230"/>
      <c r="F15" s="140"/>
      <c r="G15" s="140"/>
      <c r="H15" s="229"/>
      <c r="I15" s="155"/>
      <c r="J15" s="260"/>
      <c r="K15" s="261"/>
    </row>
    <row r="16" customHeight="1" spans="1:11">
      <c r="A16" s="216"/>
      <c r="B16" s="231"/>
      <c r="C16" s="231"/>
      <c r="D16" s="231"/>
      <c r="E16" s="231"/>
      <c r="F16" s="231"/>
      <c r="G16" s="231"/>
      <c r="H16" s="231"/>
      <c r="I16" s="231"/>
      <c r="J16" s="231"/>
      <c r="K16" s="257"/>
    </row>
    <row r="17" customHeight="1" spans="1:11">
      <c r="A17" s="226" t="s">
        <v>155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137"/>
      <c r="J18" s="137"/>
      <c r="K18" s="168"/>
    </row>
    <row r="19" customHeight="1" spans="1:11">
      <c r="A19" s="139"/>
      <c r="B19" s="140"/>
      <c r="C19" s="140"/>
      <c r="D19" s="229"/>
      <c r="E19" s="230"/>
      <c r="F19" s="140"/>
      <c r="G19" s="140"/>
      <c r="H19" s="229"/>
      <c r="I19" s="155"/>
      <c r="J19" s="260"/>
      <c r="K19" s="261"/>
    </row>
    <row r="20" customHeight="1" spans="1:11">
      <c r="A20" s="216"/>
      <c r="B20" s="231"/>
      <c r="C20" s="231"/>
      <c r="D20" s="231"/>
      <c r="E20" s="231"/>
      <c r="F20" s="231"/>
      <c r="G20" s="231"/>
      <c r="H20" s="231"/>
      <c r="I20" s="231"/>
      <c r="J20" s="231"/>
      <c r="K20" s="257"/>
    </row>
    <row r="21" customHeight="1" spans="1:11">
      <c r="A21" s="232" t="s">
        <v>87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4" t="s">
        <v>88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customHeight="1" spans="1:11">
      <c r="A23" s="117" t="s">
        <v>89</v>
      </c>
      <c r="B23" s="118"/>
      <c r="C23" s="109" t="s">
        <v>31</v>
      </c>
      <c r="D23" s="109" t="s">
        <v>32</v>
      </c>
      <c r="E23" s="116"/>
      <c r="F23" s="116"/>
      <c r="G23" s="116"/>
      <c r="H23" s="116"/>
      <c r="I23" s="116"/>
      <c r="J23" s="116"/>
      <c r="K23" s="162"/>
    </row>
    <row r="24" customHeight="1" spans="1:11">
      <c r="A24" s="201" t="s">
        <v>156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10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62"/>
    </row>
    <row r="26" customHeight="1" spans="1:11">
      <c r="A26" s="217" t="s">
        <v>95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5" t="s">
        <v>96</v>
      </c>
      <c r="B27" s="220" t="s">
        <v>58</v>
      </c>
      <c r="C27" s="220" t="s">
        <v>59</v>
      </c>
      <c r="D27" s="220" t="s">
        <v>51</v>
      </c>
      <c r="E27" s="196" t="s">
        <v>97</v>
      </c>
      <c r="F27" s="220" t="s">
        <v>58</v>
      </c>
      <c r="G27" s="220" t="s">
        <v>59</v>
      </c>
      <c r="H27" s="220" t="s">
        <v>51</v>
      </c>
      <c r="I27" s="196" t="s">
        <v>98</v>
      </c>
      <c r="J27" s="220" t="s">
        <v>58</v>
      </c>
      <c r="K27" s="258" t="s">
        <v>59</v>
      </c>
    </row>
    <row r="28" customHeight="1" spans="1:11">
      <c r="A28" s="207" t="s">
        <v>50</v>
      </c>
      <c r="B28" s="109" t="s">
        <v>58</v>
      </c>
      <c r="C28" s="109" t="s">
        <v>59</v>
      </c>
      <c r="D28" s="109" t="s">
        <v>51</v>
      </c>
      <c r="E28" s="235" t="s">
        <v>57</v>
      </c>
      <c r="F28" s="109" t="s">
        <v>58</v>
      </c>
      <c r="G28" s="109" t="s">
        <v>59</v>
      </c>
      <c r="H28" s="109" t="s">
        <v>51</v>
      </c>
      <c r="I28" s="235" t="s">
        <v>68</v>
      </c>
      <c r="J28" s="109" t="s">
        <v>58</v>
      </c>
      <c r="K28" s="110" t="s">
        <v>59</v>
      </c>
    </row>
    <row r="29" customHeight="1" spans="1:11">
      <c r="A29" s="201" t="s">
        <v>61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69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63"/>
    </row>
    <row r="31" customHeight="1" spans="1:11">
      <c r="A31" s="217" t="s">
        <v>157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4"/>
    </row>
    <row r="33" ht="17.25" customHeight="1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65"/>
    </row>
    <row r="34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65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65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65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7.25" customHeight="1" spans="1:11">
      <c r="A43" s="236" t="s">
        <v>94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3"/>
    </row>
    <row r="44" customHeight="1" spans="1:11">
      <c r="A44" s="217" t="s">
        <v>158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135" t="s">
        <v>90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67"/>
    </row>
    <row r="46" ht="18" customHeight="1" spans="1:11">
      <c r="A46" s="135"/>
      <c r="B46" s="136"/>
      <c r="C46" s="136"/>
      <c r="D46" s="136"/>
      <c r="E46" s="136"/>
      <c r="F46" s="136"/>
      <c r="G46" s="136"/>
      <c r="H46" s="136"/>
      <c r="I46" s="136"/>
      <c r="J46" s="136"/>
      <c r="K46" s="167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62"/>
    </row>
    <row r="48" ht="21" customHeight="1" spans="1:11">
      <c r="A48" s="242" t="s">
        <v>100</v>
      </c>
      <c r="B48" s="243" t="s">
        <v>101</v>
      </c>
      <c r="C48" s="243"/>
      <c r="D48" s="244" t="s">
        <v>102</v>
      </c>
      <c r="E48" s="245"/>
      <c r="F48" s="244" t="s">
        <v>104</v>
      </c>
      <c r="G48" s="246"/>
      <c r="H48" s="247" t="s">
        <v>105</v>
      </c>
      <c r="I48" s="247"/>
      <c r="J48" s="243"/>
      <c r="K48" s="266"/>
    </row>
    <row r="49" customHeight="1" spans="1:11">
      <c r="A49" s="248" t="s">
        <v>107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67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68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69"/>
    </row>
    <row r="52" ht="21" customHeight="1" spans="1:11">
      <c r="A52" s="242" t="s">
        <v>100</v>
      </c>
      <c r="B52" s="243" t="s">
        <v>101</v>
      </c>
      <c r="C52" s="243"/>
      <c r="D52" s="244" t="s">
        <v>102</v>
      </c>
      <c r="E52" s="244"/>
      <c r="F52" s="244" t="s">
        <v>104</v>
      </c>
      <c r="G52" s="244"/>
      <c r="H52" s="247" t="s">
        <v>105</v>
      </c>
      <c r="I52" s="247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5" workbookViewId="0">
      <selection activeCell="A16" sqref="A16:G22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6" t="s">
        <v>22</v>
      </c>
      <c r="J2" s="87" t="s">
        <v>146</v>
      </c>
      <c r="K2" s="87"/>
      <c r="L2" s="87"/>
      <c r="M2" s="87"/>
      <c r="N2" s="88"/>
    </row>
    <row r="3" ht="29.15" customHeight="1" spans="1:14">
      <c r="A3" s="60" t="s">
        <v>110</v>
      </c>
      <c r="B3" s="60" t="s">
        <v>111</v>
      </c>
      <c r="C3" s="60"/>
      <c r="D3" s="60"/>
      <c r="E3" s="60"/>
      <c r="F3" s="60"/>
      <c r="G3" s="60"/>
      <c r="H3" s="61"/>
      <c r="I3" s="60" t="s">
        <v>112</v>
      </c>
      <c r="J3" s="60"/>
      <c r="K3" s="60"/>
      <c r="L3" s="60"/>
      <c r="M3" s="60"/>
      <c r="N3" s="89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90"/>
      <c r="J4" s="90"/>
      <c r="K4" s="90"/>
      <c r="L4" s="90"/>
      <c r="M4" s="185"/>
      <c r="N4" s="90"/>
    </row>
    <row r="5" ht="29.15" customHeight="1" spans="1:14">
      <c r="A5" s="60"/>
      <c r="B5" s="63" t="s">
        <v>114</v>
      </c>
      <c r="C5" s="63" t="s">
        <v>115</v>
      </c>
      <c r="D5" s="63" t="s">
        <v>116</v>
      </c>
      <c r="E5" s="63" t="s">
        <v>117</v>
      </c>
      <c r="F5" s="63" t="s">
        <v>118</v>
      </c>
      <c r="G5" s="63" t="s">
        <v>119</v>
      </c>
      <c r="H5" s="61"/>
      <c r="I5" s="93"/>
      <c r="J5" s="93"/>
      <c r="K5" s="93"/>
      <c r="L5" s="93"/>
      <c r="M5" s="186"/>
      <c r="N5" s="93"/>
    </row>
    <row r="6" ht="29.15" customHeight="1" spans="1:14">
      <c r="A6" s="64" t="s">
        <v>121</v>
      </c>
      <c r="B6" s="65">
        <f>C6-1</f>
        <v>69</v>
      </c>
      <c r="C6" s="65">
        <f>D6-2</f>
        <v>70</v>
      </c>
      <c r="D6" s="66">
        <v>72</v>
      </c>
      <c r="E6" s="65">
        <f>D6+2</f>
        <v>74</v>
      </c>
      <c r="F6" s="65">
        <f>E6+2</f>
        <v>76</v>
      </c>
      <c r="G6" s="65">
        <f>F6+1</f>
        <v>77</v>
      </c>
      <c r="H6" s="61"/>
      <c r="I6" s="95"/>
      <c r="J6" s="95"/>
      <c r="K6" s="95"/>
      <c r="L6" s="95"/>
      <c r="M6" s="187"/>
      <c r="N6" s="95"/>
    </row>
    <row r="7" ht="29.15" customHeight="1" spans="1:14">
      <c r="A7" s="67" t="s">
        <v>125</v>
      </c>
      <c r="B7" s="65">
        <f>C7-4</f>
        <v>98</v>
      </c>
      <c r="C7" s="65">
        <f>D7-4</f>
        <v>102</v>
      </c>
      <c r="D7" s="68" t="s">
        <v>126</v>
      </c>
      <c r="E7" s="65">
        <f>D7+4</f>
        <v>110</v>
      </c>
      <c r="F7" s="65">
        <f>E7+4</f>
        <v>114</v>
      </c>
      <c r="G7" s="65">
        <f>F7+6</f>
        <v>120</v>
      </c>
      <c r="H7" s="61"/>
      <c r="I7" s="96"/>
      <c r="J7" s="96"/>
      <c r="K7" s="96"/>
      <c r="L7" s="96"/>
      <c r="M7" s="188"/>
      <c r="N7" s="96"/>
    </row>
    <row r="8" ht="29.15" customHeight="1" spans="1:14">
      <c r="A8" s="67" t="s">
        <v>128</v>
      </c>
      <c r="B8" s="69">
        <f>C8-4</f>
        <v>98</v>
      </c>
      <c r="C8" s="69">
        <f>D8-4</f>
        <v>102</v>
      </c>
      <c r="D8" s="66">
        <v>106</v>
      </c>
      <c r="E8" s="69">
        <f>D8+4</f>
        <v>110</v>
      </c>
      <c r="F8" s="69">
        <f>E8+5</f>
        <v>115</v>
      </c>
      <c r="G8" s="69">
        <f>F8+6</f>
        <v>121</v>
      </c>
      <c r="H8" s="61"/>
      <c r="I8" s="96"/>
      <c r="J8" s="96"/>
      <c r="K8" s="96"/>
      <c r="L8" s="96"/>
      <c r="M8" s="188"/>
      <c r="N8" s="96"/>
    </row>
    <row r="9" ht="29.15" customHeight="1" spans="1:14">
      <c r="A9" s="67" t="s">
        <v>129</v>
      </c>
      <c r="B9" s="65">
        <f>C9-1</f>
        <v>44</v>
      </c>
      <c r="C9" s="65">
        <f>D9-1</f>
        <v>45</v>
      </c>
      <c r="D9" s="66">
        <v>46</v>
      </c>
      <c r="E9" s="65">
        <f>D9+1</f>
        <v>47</v>
      </c>
      <c r="F9" s="65">
        <f>E9+1</f>
        <v>48</v>
      </c>
      <c r="G9" s="65">
        <f>F9+1.5</f>
        <v>49.5</v>
      </c>
      <c r="H9" s="61"/>
      <c r="I9" s="96"/>
      <c r="J9" s="96"/>
      <c r="K9" s="96"/>
      <c r="L9" s="96"/>
      <c r="M9" s="188"/>
      <c r="N9" s="96"/>
    </row>
    <row r="10" ht="29.15" customHeight="1" spans="1:14">
      <c r="A10" s="67" t="s">
        <v>131</v>
      </c>
      <c r="B10" s="65">
        <f>C10-1.2</f>
        <v>42.1</v>
      </c>
      <c r="C10" s="65">
        <f>D10-1.2</f>
        <v>43.3</v>
      </c>
      <c r="D10" s="66">
        <v>44.5</v>
      </c>
      <c r="E10" s="65">
        <f>D10+1.2</f>
        <v>45.7</v>
      </c>
      <c r="F10" s="65">
        <f>E10+1.2</f>
        <v>46.9</v>
      </c>
      <c r="G10" s="65">
        <f>F10+1.4</f>
        <v>48.3</v>
      </c>
      <c r="H10" s="61"/>
      <c r="I10" s="96"/>
      <c r="J10" s="96"/>
      <c r="K10" s="96"/>
      <c r="L10" s="96"/>
      <c r="M10" s="188"/>
      <c r="N10" s="96"/>
    </row>
    <row r="11" ht="29.15" customHeight="1" spans="1:14">
      <c r="A11" s="67" t="s">
        <v>133</v>
      </c>
      <c r="B11" s="65">
        <f>C11-0.6</f>
        <v>62.2</v>
      </c>
      <c r="C11" s="65">
        <f>D11-1.2</f>
        <v>62.8</v>
      </c>
      <c r="D11" s="66">
        <v>64</v>
      </c>
      <c r="E11" s="65">
        <f>D11+1.2</f>
        <v>65.2</v>
      </c>
      <c r="F11" s="65">
        <f>E11+1.2</f>
        <v>66.4</v>
      </c>
      <c r="G11" s="65">
        <f>F11+0.6</f>
        <v>67</v>
      </c>
      <c r="H11" s="61"/>
      <c r="I11" s="96"/>
      <c r="J11" s="96"/>
      <c r="K11" s="96"/>
      <c r="L11" s="96"/>
      <c r="M11" s="188"/>
      <c r="N11" s="96"/>
    </row>
    <row r="12" ht="29.15" customHeight="1" spans="1:14">
      <c r="A12" s="67" t="s">
        <v>135</v>
      </c>
      <c r="B12" s="65">
        <f>C12-0.8</f>
        <v>17.9</v>
      </c>
      <c r="C12" s="65">
        <f>D12-0.8</f>
        <v>18.7</v>
      </c>
      <c r="D12" s="66">
        <v>19.5</v>
      </c>
      <c r="E12" s="65">
        <f>D12+0.8</f>
        <v>20.3</v>
      </c>
      <c r="F12" s="65">
        <f>E12+0.8</f>
        <v>21.1</v>
      </c>
      <c r="G12" s="65">
        <f>F12+1.3</f>
        <v>22.4</v>
      </c>
      <c r="H12" s="61"/>
      <c r="I12" s="96"/>
      <c r="J12" s="96"/>
      <c r="K12" s="96"/>
      <c r="L12" s="96"/>
      <c r="M12" s="188"/>
      <c r="N12" s="96"/>
    </row>
    <row r="13" ht="29.15" customHeight="1" spans="1:14">
      <c r="A13" s="67" t="s">
        <v>136</v>
      </c>
      <c r="B13" s="65">
        <f>C13-0.7</f>
        <v>15.1</v>
      </c>
      <c r="C13" s="65">
        <f>D13-0.7</f>
        <v>15.8</v>
      </c>
      <c r="D13" s="70">
        <v>16.5</v>
      </c>
      <c r="E13" s="65">
        <f>D13+0.7</f>
        <v>17.2</v>
      </c>
      <c r="F13" s="65">
        <f>E13+0.7</f>
        <v>17.9</v>
      </c>
      <c r="G13" s="65">
        <f>F13+1</f>
        <v>18.9</v>
      </c>
      <c r="H13" s="61"/>
      <c r="I13" s="96"/>
      <c r="J13" s="96"/>
      <c r="K13" s="96"/>
      <c r="L13" s="96"/>
      <c r="M13" s="188"/>
      <c r="N13" s="96"/>
    </row>
    <row r="14" ht="29.15" customHeight="1" spans="1:14">
      <c r="A14" s="67" t="s">
        <v>139</v>
      </c>
      <c r="B14" s="71">
        <f>C14-0.5</f>
        <v>10</v>
      </c>
      <c r="C14" s="71">
        <f>D14-0.5</f>
        <v>10.5</v>
      </c>
      <c r="D14" s="72">
        <v>11</v>
      </c>
      <c r="E14" s="71">
        <f>D14+0.5</f>
        <v>11.5</v>
      </c>
      <c r="F14" s="71">
        <f>E14+0.5</f>
        <v>12</v>
      </c>
      <c r="G14" s="73">
        <f>F14+0.7</f>
        <v>12.7</v>
      </c>
      <c r="H14" s="61"/>
      <c r="I14" s="96"/>
      <c r="J14" s="96"/>
      <c r="K14" s="96"/>
      <c r="L14" s="96"/>
      <c r="M14" s="188"/>
      <c r="N14" s="96"/>
    </row>
    <row r="15" ht="29.15" customHeight="1" spans="1:14">
      <c r="A15" s="74"/>
      <c r="B15" s="75"/>
      <c r="C15" s="75"/>
      <c r="D15" s="75"/>
      <c r="E15" s="75"/>
      <c r="F15" s="75"/>
      <c r="G15" s="75"/>
      <c r="H15" s="61"/>
      <c r="I15" s="96"/>
      <c r="J15" s="96"/>
      <c r="K15" s="96"/>
      <c r="L15" s="96"/>
      <c r="M15" s="188"/>
      <c r="N15" s="96"/>
    </row>
    <row r="16" ht="29.15" customHeight="1" spans="1:14">
      <c r="A16" s="77"/>
      <c r="B16" s="77"/>
      <c r="C16" s="77"/>
      <c r="D16" s="78"/>
      <c r="E16" s="79"/>
      <c r="F16" s="79"/>
      <c r="G16" s="79"/>
      <c r="H16" s="61"/>
      <c r="I16" s="96"/>
      <c r="J16" s="96"/>
      <c r="K16" s="96"/>
      <c r="L16" s="96"/>
      <c r="M16" s="188"/>
      <c r="N16" s="96"/>
    </row>
    <row r="17" ht="29.15" customHeight="1" spans="1:14">
      <c r="A17" s="77"/>
      <c r="B17" s="77"/>
      <c r="C17" s="77"/>
      <c r="D17" s="80"/>
      <c r="E17" s="81"/>
      <c r="F17" s="81"/>
      <c r="G17" s="81"/>
      <c r="H17" s="61"/>
      <c r="I17" s="95"/>
      <c r="J17" s="95"/>
      <c r="K17" s="95"/>
      <c r="L17" s="95"/>
      <c r="M17" s="187"/>
      <c r="N17" s="95"/>
    </row>
    <row r="18" ht="29.15" customHeight="1" spans="1:14">
      <c r="A18" s="77"/>
      <c r="B18" s="77"/>
      <c r="C18" s="77"/>
      <c r="D18" s="80"/>
      <c r="E18" s="81"/>
      <c r="F18" s="81"/>
      <c r="G18" s="81"/>
      <c r="H18" s="61"/>
      <c r="I18" s="96"/>
      <c r="J18" s="96"/>
      <c r="K18" s="96"/>
      <c r="L18" s="96"/>
      <c r="M18" s="188"/>
      <c r="N18" s="96"/>
    </row>
    <row r="19" ht="29.15" customHeight="1" spans="1:14">
      <c r="A19" s="77"/>
      <c r="B19" s="77"/>
      <c r="C19" s="77"/>
      <c r="D19" s="80"/>
      <c r="E19" s="81"/>
      <c r="F19" s="81"/>
      <c r="G19" s="81"/>
      <c r="H19" s="61"/>
      <c r="I19" s="96"/>
      <c r="J19" s="96"/>
      <c r="K19" s="96"/>
      <c r="L19" s="96"/>
      <c r="M19" s="188"/>
      <c r="N19" s="96"/>
    </row>
    <row r="20" ht="29.15" customHeight="1" spans="1:14">
      <c r="A20" s="77"/>
      <c r="B20" s="77"/>
      <c r="C20" s="77"/>
      <c r="D20" s="80"/>
      <c r="E20" s="81"/>
      <c r="F20" s="81"/>
      <c r="G20" s="81"/>
      <c r="H20" s="61"/>
      <c r="I20" s="96"/>
      <c r="J20" s="96"/>
      <c r="K20" s="96"/>
      <c r="L20" s="96"/>
      <c r="M20" s="188"/>
      <c r="N20" s="96"/>
    </row>
    <row r="21" ht="29.15" customHeight="1" spans="1:14">
      <c r="A21" s="77"/>
      <c r="B21" s="77"/>
      <c r="C21" s="77"/>
      <c r="D21" s="80"/>
      <c r="E21" s="81"/>
      <c r="F21" s="81"/>
      <c r="G21" s="81"/>
      <c r="H21" s="61"/>
      <c r="I21" s="96"/>
      <c r="J21" s="96"/>
      <c r="K21" s="96"/>
      <c r="L21" s="96"/>
      <c r="M21" s="188"/>
      <c r="N21" s="96"/>
    </row>
    <row r="22" ht="29.15" customHeight="1" spans="1:14">
      <c r="A22" s="77"/>
      <c r="B22" s="77"/>
      <c r="C22" s="77"/>
      <c r="D22" s="80"/>
      <c r="E22" s="81"/>
      <c r="F22" s="81"/>
      <c r="G22" s="81"/>
      <c r="H22" s="61"/>
      <c r="I22" s="96"/>
      <c r="J22" s="96"/>
      <c r="K22" s="96"/>
      <c r="L22" s="96"/>
      <c r="M22" s="188"/>
      <c r="N22" s="96"/>
    </row>
    <row r="23" ht="29.15" customHeight="1" spans="1:14">
      <c r="A23" s="82"/>
      <c r="B23" s="184"/>
      <c r="C23" s="184"/>
      <c r="D23" s="184"/>
      <c r="E23" s="184"/>
      <c r="F23" s="184"/>
      <c r="G23" s="184"/>
      <c r="H23" s="83"/>
      <c r="I23" s="189"/>
      <c r="J23" s="189"/>
      <c r="K23" s="96"/>
      <c r="L23" s="189"/>
      <c r="M23" s="189"/>
      <c r="N23" s="189"/>
    </row>
    <row r="24" ht="15" spans="1:14">
      <c r="A24" s="84" t="s">
        <v>90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ht="14.25" spans="1:14">
      <c r="A25" s="52" t="s">
        <v>159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ht="14.25" spans="1:13">
      <c r="A26" s="85" t="s">
        <v>160</v>
      </c>
      <c r="B26" s="85"/>
      <c r="C26" s="85"/>
      <c r="D26" s="85"/>
      <c r="E26" s="85"/>
      <c r="F26" s="85"/>
      <c r="G26" s="85"/>
      <c r="H26" s="85"/>
      <c r="I26" s="84" t="s">
        <v>141</v>
      </c>
      <c r="J26" s="101"/>
      <c r="K26" s="84" t="s">
        <v>161</v>
      </c>
      <c r="L26" s="84"/>
      <c r="M26" s="84" t="s">
        <v>143</v>
      </c>
    </row>
    <row r="27" ht="19" customHeight="1" spans="1:1">
      <c r="A27" s="52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topLeftCell="A4" workbookViewId="0">
      <selection activeCell="A16" sqref="A16:G22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6" t="s">
        <v>22</v>
      </c>
      <c r="J2" s="87" t="s">
        <v>146</v>
      </c>
      <c r="K2" s="87"/>
      <c r="L2" s="87"/>
      <c r="M2" s="87"/>
      <c r="N2" s="88"/>
    </row>
    <row r="3" ht="29.15" customHeight="1" spans="1:14">
      <c r="A3" s="60" t="s">
        <v>110</v>
      </c>
      <c r="B3" s="60" t="s">
        <v>111</v>
      </c>
      <c r="C3" s="60"/>
      <c r="D3" s="60"/>
      <c r="E3" s="60"/>
      <c r="F3" s="60"/>
      <c r="G3" s="60"/>
      <c r="H3" s="61"/>
      <c r="I3" s="60" t="s">
        <v>112</v>
      </c>
      <c r="J3" s="60"/>
      <c r="K3" s="60"/>
      <c r="L3" s="60"/>
      <c r="M3" s="60"/>
      <c r="N3" s="89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90"/>
      <c r="J4" s="90"/>
      <c r="K4" s="90"/>
      <c r="L4" s="90"/>
      <c r="M4" s="90"/>
      <c r="N4" s="178"/>
    </row>
    <row r="5" ht="29.15" customHeight="1" spans="1:14">
      <c r="A5" s="60"/>
      <c r="B5" s="63" t="s">
        <v>114</v>
      </c>
      <c r="C5" s="63" t="s">
        <v>115</v>
      </c>
      <c r="D5" s="63" t="s">
        <v>116</v>
      </c>
      <c r="E5" s="63" t="s">
        <v>117</v>
      </c>
      <c r="F5" s="63" t="s">
        <v>118</v>
      </c>
      <c r="G5" s="63" t="s">
        <v>119</v>
      </c>
      <c r="H5" s="61"/>
      <c r="I5" s="93"/>
      <c r="J5" s="93"/>
      <c r="K5" s="93"/>
      <c r="L5" s="93"/>
      <c r="M5" s="93"/>
      <c r="N5" s="179"/>
    </row>
    <row r="6" ht="29.15" customHeight="1" spans="1:14">
      <c r="A6" s="64" t="s">
        <v>121</v>
      </c>
      <c r="B6" s="65">
        <f>C6-1</f>
        <v>69</v>
      </c>
      <c r="C6" s="65">
        <f>D6-2</f>
        <v>70</v>
      </c>
      <c r="D6" s="66">
        <v>72</v>
      </c>
      <c r="E6" s="65">
        <f>D6+2</f>
        <v>74</v>
      </c>
      <c r="F6" s="65">
        <f>E6+2</f>
        <v>76</v>
      </c>
      <c r="G6" s="65">
        <f>F6+1</f>
        <v>77</v>
      </c>
      <c r="H6" s="61"/>
      <c r="I6" s="95"/>
      <c r="J6" s="95"/>
      <c r="K6" s="95"/>
      <c r="L6" s="95"/>
      <c r="M6" s="95"/>
      <c r="N6" s="180"/>
    </row>
    <row r="7" ht="29.15" customHeight="1" spans="1:14">
      <c r="A7" s="67" t="s">
        <v>125</v>
      </c>
      <c r="B7" s="65">
        <f>C7-4</f>
        <v>98</v>
      </c>
      <c r="C7" s="65">
        <f>D7-4</f>
        <v>102</v>
      </c>
      <c r="D7" s="68" t="s">
        <v>126</v>
      </c>
      <c r="E7" s="65">
        <f>D7+4</f>
        <v>110</v>
      </c>
      <c r="F7" s="65">
        <f>E7+4</f>
        <v>114</v>
      </c>
      <c r="G7" s="65">
        <f>F7+6</f>
        <v>120</v>
      </c>
      <c r="H7" s="61"/>
      <c r="I7" s="96"/>
      <c r="J7" s="96"/>
      <c r="K7" s="96"/>
      <c r="L7" s="96"/>
      <c r="M7" s="96"/>
      <c r="N7" s="181"/>
    </row>
    <row r="8" ht="29.15" customHeight="1" spans="1:14">
      <c r="A8" s="67" t="s">
        <v>128</v>
      </c>
      <c r="B8" s="69">
        <f>C8-4</f>
        <v>98</v>
      </c>
      <c r="C8" s="69">
        <f>D8-4</f>
        <v>102</v>
      </c>
      <c r="D8" s="66">
        <v>106</v>
      </c>
      <c r="E8" s="69">
        <f>D8+4</f>
        <v>110</v>
      </c>
      <c r="F8" s="69">
        <f>E8+5</f>
        <v>115</v>
      </c>
      <c r="G8" s="69">
        <f>F8+6</f>
        <v>121</v>
      </c>
      <c r="H8" s="61"/>
      <c r="I8" s="96"/>
      <c r="J8" s="96"/>
      <c r="K8" s="96"/>
      <c r="L8" s="96"/>
      <c r="M8" s="96"/>
      <c r="N8" s="182"/>
    </row>
    <row r="9" ht="29.15" customHeight="1" spans="1:14">
      <c r="A9" s="67" t="s">
        <v>129</v>
      </c>
      <c r="B9" s="65">
        <f>C9-1</f>
        <v>44</v>
      </c>
      <c r="C9" s="65">
        <f>D9-1</f>
        <v>45</v>
      </c>
      <c r="D9" s="66">
        <v>46</v>
      </c>
      <c r="E9" s="65">
        <f>D9+1</f>
        <v>47</v>
      </c>
      <c r="F9" s="65">
        <f>E9+1</f>
        <v>48</v>
      </c>
      <c r="G9" s="65">
        <f>F9+1.5</f>
        <v>49.5</v>
      </c>
      <c r="H9" s="61"/>
      <c r="I9" s="95"/>
      <c r="J9" s="95"/>
      <c r="K9" s="95"/>
      <c r="L9" s="95"/>
      <c r="M9" s="95"/>
      <c r="N9" s="183"/>
    </row>
    <row r="10" ht="29.15" customHeight="1" spans="1:14">
      <c r="A10" s="67" t="s">
        <v>131</v>
      </c>
      <c r="B10" s="65">
        <f>C10-1.2</f>
        <v>42.1</v>
      </c>
      <c r="C10" s="65">
        <f>D10-1.2</f>
        <v>43.3</v>
      </c>
      <c r="D10" s="66">
        <v>44.5</v>
      </c>
      <c r="E10" s="65">
        <f>D10+1.2</f>
        <v>45.7</v>
      </c>
      <c r="F10" s="65">
        <f>E10+1.2</f>
        <v>46.9</v>
      </c>
      <c r="G10" s="65">
        <f>F10+1.4</f>
        <v>48.3</v>
      </c>
      <c r="H10" s="61"/>
      <c r="I10" s="95"/>
      <c r="J10" s="95"/>
      <c r="K10" s="95"/>
      <c r="L10" s="95"/>
      <c r="M10" s="95"/>
      <c r="N10" s="183"/>
    </row>
    <row r="11" ht="29.15" customHeight="1" spans="1:14">
      <c r="A11" s="67" t="s">
        <v>133</v>
      </c>
      <c r="B11" s="65">
        <f>C11-0.6</f>
        <v>62.2</v>
      </c>
      <c r="C11" s="65">
        <f>D11-1.2</f>
        <v>62.8</v>
      </c>
      <c r="D11" s="66">
        <v>64</v>
      </c>
      <c r="E11" s="65">
        <f>D11+1.2</f>
        <v>65.2</v>
      </c>
      <c r="F11" s="65">
        <f>E11+1.2</f>
        <v>66.4</v>
      </c>
      <c r="G11" s="65">
        <f>F11+0.6</f>
        <v>67</v>
      </c>
      <c r="H11" s="61"/>
      <c r="I11" s="95"/>
      <c r="J11" s="95"/>
      <c r="K11" s="95"/>
      <c r="L11" s="95"/>
      <c r="M11" s="95"/>
      <c r="N11" s="183"/>
    </row>
    <row r="12" ht="29.15" customHeight="1" spans="1:14">
      <c r="A12" s="67" t="s">
        <v>135</v>
      </c>
      <c r="B12" s="65">
        <f>C12-0.8</f>
        <v>17.9</v>
      </c>
      <c r="C12" s="65">
        <f>D12-0.8</f>
        <v>18.7</v>
      </c>
      <c r="D12" s="66">
        <v>19.5</v>
      </c>
      <c r="E12" s="65">
        <f>D12+0.8</f>
        <v>20.3</v>
      </c>
      <c r="F12" s="65">
        <f>E12+0.8</f>
        <v>21.1</v>
      </c>
      <c r="G12" s="65">
        <f>F12+1.3</f>
        <v>22.4</v>
      </c>
      <c r="H12" s="61"/>
      <c r="I12" s="95"/>
      <c r="J12" s="95"/>
      <c r="K12" s="95"/>
      <c r="L12" s="95"/>
      <c r="M12" s="95"/>
      <c r="N12" s="183"/>
    </row>
    <row r="13" ht="29.15" customHeight="1" spans="1:14">
      <c r="A13" s="67" t="s">
        <v>136</v>
      </c>
      <c r="B13" s="65">
        <f>C13-0.7</f>
        <v>15.1</v>
      </c>
      <c r="C13" s="65">
        <f>D13-0.7</f>
        <v>15.8</v>
      </c>
      <c r="D13" s="70">
        <v>16.5</v>
      </c>
      <c r="E13" s="65">
        <f>D13+0.7</f>
        <v>17.2</v>
      </c>
      <c r="F13" s="65">
        <f>E13+0.7</f>
        <v>17.9</v>
      </c>
      <c r="G13" s="65">
        <f>F13+1</f>
        <v>18.9</v>
      </c>
      <c r="H13" s="61"/>
      <c r="I13" s="96"/>
      <c r="J13" s="96"/>
      <c r="K13" s="96"/>
      <c r="L13" s="96"/>
      <c r="M13" s="96"/>
      <c r="N13" s="182"/>
    </row>
    <row r="14" ht="29.15" customHeight="1" spans="1:14">
      <c r="A14" s="67" t="s">
        <v>139</v>
      </c>
      <c r="B14" s="71">
        <f>C14-0.5</f>
        <v>10</v>
      </c>
      <c r="C14" s="71">
        <f>D14-0.5</f>
        <v>10.5</v>
      </c>
      <c r="D14" s="72">
        <v>11</v>
      </c>
      <c r="E14" s="71">
        <f>D14+0.5</f>
        <v>11.5</v>
      </c>
      <c r="F14" s="71">
        <f>E14+0.5</f>
        <v>12</v>
      </c>
      <c r="G14" s="73">
        <f>F14+0.7</f>
        <v>12.7</v>
      </c>
      <c r="H14" s="61"/>
      <c r="I14" s="96"/>
      <c r="J14" s="96"/>
      <c r="K14" s="96"/>
      <c r="L14" s="96"/>
      <c r="M14" s="96"/>
      <c r="N14" s="182"/>
    </row>
    <row r="15" ht="29.15" customHeight="1" spans="1:14">
      <c r="A15" s="74"/>
      <c r="B15" s="75"/>
      <c r="C15" s="75"/>
      <c r="D15" s="75"/>
      <c r="E15" s="75"/>
      <c r="F15" s="75"/>
      <c r="G15" s="75"/>
      <c r="H15" s="61"/>
      <c r="I15" s="96"/>
      <c r="J15" s="96"/>
      <c r="K15" s="96"/>
      <c r="L15" s="96"/>
      <c r="M15" s="96"/>
      <c r="N15" s="182"/>
    </row>
    <row r="16" ht="29.15" customHeight="1" spans="1:14">
      <c r="A16" s="77"/>
      <c r="B16" s="77"/>
      <c r="C16" s="77"/>
      <c r="D16" s="78"/>
      <c r="E16" s="79"/>
      <c r="F16" s="79"/>
      <c r="G16" s="79"/>
      <c r="H16" s="61"/>
      <c r="I16" s="96"/>
      <c r="J16" s="96"/>
      <c r="K16" s="96"/>
      <c r="L16" s="96"/>
      <c r="M16" s="96"/>
      <c r="N16" s="182"/>
    </row>
    <row r="17" ht="29.15" customHeight="1" spans="1:14">
      <c r="A17" s="77"/>
      <c r="B17" s="77"/>
      <c r="C17" s="77"/>
      <c r="D17" s="80"/>
      <c r="E17" s="81"/>
      <c r="F17" s="81"/>
      <c r="G17" s="81"/>
      <c r="H17" s="61"/>
      <c r="I17" s="96"/>
      <c r="J17" s="96"/>
      <c r="K17" s="96"/>
      <c r="L17" s="96"/>
      <c r="M17" s="96"/>
      <c r="N17" s="182"/>
    </row>
    <row r="18" ht="29.15" customHeight="1" spans="1:14">
      <c r="A18" s="77"/>
      <c r="B18" s="77"/>
      <c r="C18" s="77"/>
      <c r="D18" s="80"/>
      <c r="E18" s="81"/>
      <c r="F18" s="81"/>
      <c r="G18" s="81"/>
      <c r="H18" s="61"/>
      <c r="I18" s="96"/>
      <c r="J18" s="96"/>
      <c r="K18" s="96"/>
      <c r="L18" s="96"/>
      <c r="M18" s="96"/>
      <c r="N18" s="182"/>
    </row>
    <row r="19" ht="29.15" customHeight="1" spans="1:14">
      <c r="A19" s="77"/>
      <c r="B19" s="77"/>
      <c r="C19" s="77"/>
      <c r="D19" s="80"/>
      <c r="E19" s="81"/>
      <c r="F19" s="81"/>
      <c r="G19" s="81"/>
      <c r="H19" s="61"/>
      <c r="I19" s="96"/>
      <c r="J19" s="96"/>
      <c r="K19" s="96"/>
      <c r="L19" s="96"/>
      <c r="M19" s="96"/>
      <c r="N19" s="182"/>
    </row>
    <row r="20" ht="29.15" customHeight="1" spans="1:14">
      <c r="A20" s="77"/>
      <c r="B20" s="77"/>
      <c r="C20" s="77"/>
      <c r="D20" s="80"/>
      <c r="E20" s="81"/>
      <c r="F20" s="81"/>
      <c r="G20" s="81"/>
      <c r="H20" s="61"/>
      <c r="I20" s="96"/>
      <c r="J20" s="96"/>
      <c r="K20" s="96"/>
      <c r="L20" s="96"/>
      <c r="M20" s="96"/>
      <c r="N20" s="182"/>
    </row>
    <row r="21" ht="29.15" customHeight="1" spans="1:14">
      <c r="A21" s="77"/>
      <c r="B21" s="77"/>
      <c r="C21" s="77"/>
      <c r="D21" s="80"/>
      <c r="E21" s="81"/>
      <c r="F21" s="81"/>
      <c r="G21" s="81"/>
      <c r="H21" s="61"/>
      <c r="I21" s="96"/>
      <c r="J21" s="96"/>
      <c r="K21" s="96"/>
      <c r="L21" s="96"/>
      <c r="M21" s="96"/>
      <c r="N21" s="182"/>
    </row>
    <row r="22" ht="29.15" customHeight="1" spans="1:14">
      <c r="A22" s="77"/>
      <c r="B22" s="77"/>
      <c r="C22" s="77"/>
      <c r="D22" s="80"/>
      <c r="E22" s="81"/>
      <c r="F22" s="81"/>
      <c r="G22" s="81"/>
      <c r="H22" s="61"/>
      <c r="I22" s="96"/>
      <c r="J22" s="96"/>
      <c r="K22" s="96"/>
      <c r="L22" s="96"/>
      <c r="M22" s="96"/>
      <c r="N22" s="182"/>
    </row>
    <row r="23" ht="29.15" customHeight="1" spans="1:14">
      <c r="A23" s="82"/>
      <c r="B23" s="82"/>
      <c r="C23" s="82"/>
      <c r="D23" s="82"/>
      <c r="E23" s="82"/>
      <c r="F23" s="82"/>
      <c r="G23" s="82"/>
      <c r="H23" s="83"/>
      <c r="I23" s="97"/>
      <c r="J23" s="98"/>
      <c r="K23" s="99"/>
      <c r="L23" s="98"/>
      <c r="M23" s="98"/>
      <c r="N23" s="100"/>
    </row>
    <row r="24" ht="15" spans="1:14">
      <c r="A24" s="84" t="s">
        <v>90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ht="14.25" spans="1:14">
      <c r="A25" s="52" t="s">
        <v>159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ht="14.25" spans="1:13">
      <c r="A26" s="85" t="s">
        <v>160</v>
      </c>
      <c r="B26" s="85"/>
      <c r="C26" s="85"/>
      <c r="D26" s="85"/>
      <c r="E26" s="85"/>
      <c r="F26" s="85"/>
      <c r="G26" s="85"/>
      <c r="H26" s="85"/>
      <c r="I26" s="84" t="s">
        <v>141</v>
      </c>
      <c r="J26" s="101"/>
      <c r="K26" s="84" t="s">
        <v>161</v>
      </c>
      <c r="L26" s="84"/>
      <c r="M26" s="84" t="s">
        <v>143</v>
      </c>
    </row>
    <row r="27" ht="19" customHeight="1" spans="1:1">
      <c r="A27" s="52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B5" sqref="B5:C5"/>
    </sheetView>
  </sheetViews>
  <sheetFormatPr defaultColWidth="10.0833333333333" defaultRowHeight="14.25"/>
  <cols>
    <col min="1" max="1" width="9.58333333333333" style="102" customWidth="1"/>
    <col min="2" max="2" width="11.0833333333333" style="102" customWidth="1"/>
    <col min="3" max="3" width="9.08333333333333" style="102" customWidth="1"/>
    <col min="4" max="4" width="9.5" style="102" customWidth="1"/>
    <col min="5" max="5" width="11.3333333333333" style="102" customWidth="1"/>
    <col min="6" max="6" width="10.3333333333333" style="102" customWidth="1"/>
    <col min="7" max="7" width="9.5" style="102" customWidth="1"/>
    <col min="8" max="8" width="9.08333333333333" style="102" customWidth="1"/>
    <col min="9" max="9" width="8.08333333333333" style="102" customWidth="1"/>
    <col min="10" max="10" width="10.5" style="102" customWidth="1"/>
    <col min="11" max="11" width="12.0833333333333" style="102" customWidth="1"/>
    <col min="12" max="16384" width="10.0833333333333" style="102"/>
  </cols>
  <sheetData>
    <row r="1" ht="26.25" spans="1:11">
      <c r="A1" s="103" t="s">
        <v>162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18</v>
      </c>
      <c r="B2" s="105" t="s">
        <v>19</v>
      </c>
      <c r="C2" s="105"/>
      <c r="D2" s="106" t="s">
        <v>27</v>
      </c>
      <c r="E2" s="107" t="s">
        <v>163</v>
      </c>
      <c r="F2" s="108" t="s">
        <v>164</v>
      </c>
      <c r="G2" s="109" t="s">
        <v>34</v>
      </c>
      <c r="H2" s="110"/>
      <c r="I2" s="137" t="s">
        <v>22</v>
      </c>
      <c r="J2" s="160" t="s">
        <v>146</v>
      </c>
      <c r="K2" s="161"/>
    </row>
    <row r="3" spans="1:11">
      <c r="A3" s="111" t="s">
        <v>40</v>
      </c>
      <c r="B3" s="112">
        <v>4123</v>
      </c>
      <c r="C3" s="112"/>
      <c r="D3" s="113" t="s">
        <v>165</v>
      </c>
      <c r="E3" s="114">
        <v>45468</v>
      </c>
      <c r="F3" s="115"/>
      <c r="G3" s="115"/>
      <c r="H3" s="116" t="s">
        <v>166</v>
      </c>
      <c r="I3" s="116"/>
      <c r="J3" s="116"/>
      <c r="K3" s="162"/>
    </row>
    <row r="4" spans="1:11">
      <c r="A4" s="117" t="s">
        <v>37</v>
      </c>
      <c r="B4" s="112">
        <v>3</v>
      </c>
      <c r="C4" s="112">
        <v>6</v>
      </c>
      <c r="D4" s="118" t="s">
        <v>167</v>
      </c>
      <c r="E4" s="115"/>
      <c r="F4" s="115"/>
      <c r="G4" s="115"/>
      <c r="H4" s="118" t="s">
        <v>168</v>
      </c>
      <c r="I4" s="118"/>
      <c r="J4" s="131" t="s">
        <v>31</v>
      </c>
      <c r="K4" s="163" t="s">
        <v>32</v>
      </c>
    </row>
    <row r="5" spans="1:11">
      <c r="A5" s="117" t="s">
        <v>169</v>
      </c>
      <c r="B5" s="112">
        <v>1</v>
      </c>
      <c r="C5" s="112"/>
      <c r="D5" s="113" t="s">
        <v>170</v>
      </c>
      <c r="E5" s="113" t="s">
        <v>171</v>
      </c>
      <c r="F5" s="113" t="s">
        <v>172</v>
      </c>
      <c r="G5" s="113" t="s">
        <v>173</v>
      </c>
      <c r="H5" s="118" t="s">
        <v>174</v>
      </c>
      <c r="I5" s="118"/>
      <c r="J5" s="131" t="s">
        <v>31</v>
      </c>
      <c r="K5" s="163" t="s">
        <v>32</v>
      </c>
    </row>
    <row r="6" spans="1:11">
      <c r="A6" s="119" t="s">
        <v>175</v>
      </c>
      <c r="B6" s="120">
        <v>125</v>
      </c>
      <c r="C6" s="120"/>
      <c r="D6" s="121" t="s">
        <v>176</v>
      </c>
      <c r="E6" s="122"/>
      <c r="F6" s="123">
        <v>2009</v>
      </c>
      <c r="G6" s="121"/>
      <c r="H6" s="124" t="s">
        <v>177</v>
      </c>
      <c r="I6" s="124"/>
      <c r="J6" s="123" t="s">
        <v>31</v>
      </c>
      <c r="K6" s="164" t="s">
        <v>32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178</v>
      </c>
      <c r="B8" s="108" t="s">
        <v>179</v>
      </c>
      <c r="C8" s="108" t="s">
        <v>180</v>
      </c>
      <c r="D8" s="108" t="s">
        <v>181</v>
      </c>
      <c r="E8" s="108" t="s">
        <v>182</v>
      </c>
      <c r="F8" s="108" t="s">
        <v>183</v>
      </c>
      <c r="G8" s="129"/>
      <c r="H8" s="130"/>
      <c r="I8" s="130"/>
      <c r="J8" s="130"/>
      <c r="K8" s="165"/>
    </row>
    <row r="9" spans="1:11">
      <c r="A9" s="117" t="s">
        <v>184</v>
      </c>
      <c r="B9" s="118"/>
      <c r="C9" s="131" t="s">
        <v>31</v>
      </c>
      <c r="D9" s="131" t="s">
        <v>32</v>
      </c>
      <c r="E9" s="113" t="s">
        <v>185</v>
      </c>
      <c r="F9" s="132" t="s">
        <v>186</v>
      </c>
      <c r="G9" s="133"/>
      <c r="H9" s="134"/>
      <c r="I9" s="134"/>
      <c r="J9" s="134"/>
      <c r="K9" s="166"/>
    </row>
    <row r="10" spans="1:11">
      <c r="A10" s="117" t="s">
        <v>187</v>
      </c>
      <c r="B10" s="118"/>
      <c r="C10" s="131" t="s">
        <v>31</v>
      </c>
      <c r="D10" s="131" t="s">
        <v>32</v>
      </c>
      <c r="E10" s="113" t="s">
        <v>188</v>
      </c>
      <c r="F10" s="132" t="s">
        <v>189</v>
      </c>
      <c r="G10" s="133" t="s">
        <v>190</v>
      </c>
      <c r="H10" s="134"/>
      <c r="I10" s="134"/>
      <c r="J10" s="134"/>
      <c r="K10" s="166"/>
    </row>
    <row r="11" spans="1:11">
      <c r="A11" s="135" t="s">
        <v>153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7"/>
    </row>
    <row r="12" spans="1:11">
      <c r="A12" s="111" t="s">
        <v>52</v>
      </c>
      <c r="B12" s="131" t="s">
        <v>48</v>
      </c>
      <c r="C12" s="131" t="s">
        <v>49</v>
      </c>
      <c r="D12" s="132"/>
      <c r="E12" s="113" t="s">
        <v>50</v>
      </c>
      <c r="F12" s="131" t="s">
        <v>48</v>
      </c>
      <c r="G12" s="131" t="s">
        <v>49</v>
      </c>
      <c r="H12" s="131"/>
      <c r="I12" s="113" t="s">
        <v>191</v>
      </c>
      <c r="J12" s="131" t="s">
        <v>48</v>
      </c>
      <c r="K12" s="163" t="s">
        <v>49</v>
      </c>
    </row>
    <row r="13" spans="1:11">
      <c r="A13" s="111" t="s">
        <v>55</v>
      </c>
      <c r="B13" s="131" t="s">
        <v>48</v>
      </c>
      <c r="C13" s="131" t="s">
        <v>49</v>
      </c>
      <c r="D13" s="132"/>
      <c r="E13" s="113" t="s">
        <v>60</v>
      </c>
      <c r="F13" s="131" t="s">
        <v>48</v>
      </c>
      <c r="G13" s="131" t="s">
        <v>49</v>
      </c>
      <c r="H13" s="131"/>
      <c r="I13" s="113" t="s">
        <v>192</v>
      </c>
      <c r="J13" s="131" t="s">
        <v>48</v>
      </c>
      <c r="K13" s="163" t="s">
        <v>49</v>
      </c>
    </row>
    <row r="14" ht="15" spans="1:11">
      <c r="A14" s="119" t="s">
        <v>193</v>
      </c>
      <c r="B14" s="123" t="s">
        <v>48</v>
      </c>
      <c r="C14" s="123" t="s">
        <v>49</v>
      </c>
      <c r="D14" s="122"/>
      <c r="E14" s="121" t="s">
        <v>194</v>
      </c>
      <c r="F14" s="123" t="s">
        <v>48</v>
      </c>
      <c r="G14" s="123" t="s">
        <v>49</v>
      </c>
      <c r="H14" s="123"/>
      <c r="I14" s="121" t="s">
        <v>195</v>
      </c>
      <c r="J14" s="123" t="s">
        <v>48</v>
      </c>
      <c r="K14" s="164" t="s">
        <v>49</v>
      </c>
    </row>
    <row r="15" ht="15" spans="1:1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1">
      <c r="A16" s="104" t="s">
        <v>196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8"/>
    </row>
    <row r="17" spans="1:11">
      <c r="A17" s="117" t="s">
        <v>197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9"/>
    </row>
    <row r="18" spans="1:11">
      <c r="A18" s="117" t="s">
        <v>198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9"/>
    </row>
    <row r="19" spans="1:11">
      <c r="A19" s="138" t="s">
        <v>199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3"/>
    </row>
    <row r="20" spans="1:11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70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70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70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1"/>
    </row>
    <row r="24" spans="1:11">
      <c r="A24" s="117" t="s">
        <v>89</v>
      </c>
      <c r="B24" s="118"/>
      <c r="C24" s="131" t="s">
        <v>31</v>
      </c>
      <c r="D24" s="131" t="s">
        <v>32</v>
      </c>
      <c r="E24" s="116"/>
      <c r="F24" s="116"/>
      <c r="G24" s="116"/>
      <c r="H24" s="116"/>
      <c r="I24" s="116"/>
      <c r="J24" s="116"/>
      <c r="K24" s="162"/>
    </row>
    <row r="25" ht="15" spans="1:11">
      <c r="A25" s="143" t="s">
        <v>200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2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201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73"/>
    </row>
    <row r="28" spans="1:11">
      <c r="A28" s="139" t="s">
        <v>202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0"/>
    </row>
    <row r="29" spans="1:11">
      <c r="A29" s="139" t="s">
        <v>203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70"/>
    </row>
    <row r="30" ht="14" customHeight="1" spans="1:11">
      <c r="A30" s="139" t="s">
        <v>204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70"/>
    </row>
    <row r="31" ht="14" customHeigh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70"/>
    </row>
    <row r="32" ht="14" customHeigh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70"/>
    </row>
    <row r="33" ht="14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ht="14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70"/>
    </row>
    <row r="35" ht="14" customHeight="1" spans="1:11">
      <c r="A35" s="150"/>
      <c r="B35" s="140"/>
      <c r="C35" s="140"/>
      <c r="D35" s="140"/>
      <c r="E35" s="140"/>
      <c r="F35" s="140"/>
      <c r="G35" s="140"/>
      <c r="H35" s="140"/>
      <c r="I35" s="140"/>
      <c r="J35" s="140"/>
      <c r="K35" s="170"/>
    </row>
    <row r="36" ht="14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ht="18.75" customHeight="1" spans="1:11">
      <c r="A37" s="153" t="s">
        <v>205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ht="18.75" customHeight="1" spans="1:11">
      <c r="A38" s="117" t="s">
        <v>206</v>
      </c>
      <c r="B38" s="118"/>
      <c r="C38" s="118"/>
      <c r="D38" s="116" t="s">
        <v>207</v>
      </c>
      <c r="E38" s="116"/>
      <c r="F38" s="155" t="s">
        <v>208</v>
      </c>
      <c r="G38" s="156"/>
      <c r="H38" s="118" t="s">
        <v>209</v>
      </c>
      <c r="I38" s="118"/>
      <c r="J38" s="118" t="s">
        <v>210</v>
      </c>
      <c r="K38" s="169"/>
    </row>
    <row r="39" ht="18.75" customHeight="1" spans="1:11">
      <c r="A39" s="117" t="s">
        <v>90</v>
      </c>
      <c r="B39" s="118" t="s">
        <v>211</v>
      </c>
      <c r="C39" s="118"/>
      <c r="D39" s="118"/>
      <c r="E39" s="118"/>
      <c r="F39" s="118"/>
      <c r="G39" s="118"/>
      <c r="H39" s="118"/>
      <c r="I39" s="118"/>
      <c r="J39" s="118"/>
      <c r="K39" s="169"/>
    </row>
    <row r="40" ht="31" customHeight="1" spans="1:11">
      <c r="A40" s="117" t="s">
        <v>212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69"/>
    </row>
    <row r="41" ht="18.75" customHeight="1" spans="1:11">
      <c r="A41" s="117"/>
      <c r="B41" s="118"/>
      <c r="C41" s="118"/>
      <c r="D41" s="118"/>
      <c r="E41" s="118"/>
      <c r="F41" s="118"/>
      <c r="G41" s="118"/>
      <c r="H41" s="118"/>
      <c r="I41" s="118"/>
      <c r="J41" s="118"/>
      <c r="K41" s="169"/>
    </row>
    <row r="42" ht="32.15" customHeight="1" spans="1:11">
      <c r="A42" s="119" t="s">
        <v>100</v>
      </c>
      <c r="B42" s="157" t="s">
        <v>213</v>
      </c>
      <c r="C42" s="157"/>
      <c r="D42" s="121" t="s">
        <v>214</v>
      </c>
      <c r="E42" s="122" t="s">
        <v>215</v>
      </c>
      <c r="F42" s="121" t="s">
        <v>104</v>
      </c>
      <c r="G42" s="158">
        <v>45478</v>
      </c>
      <c r="H42" s="159" t="s">
        <v>105</v>
      </c>
      <c r="I42" s="159"/>
      <c r="J42" s="157" t="s">
        <v>106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155575</xdr:rowOff>
                  </from>
                  <to>
                    <xdr:col>2</xdr:col>
                    <xdr:colOff>612775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19" sqref="J19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6" t="s">
        <v>22</v>
      </c>
      <c r="J2" s="87" t="s">
        <v>146</v>
      </c>
      <c r="K2" s="87"/>
      <c r="L2" s="87"/>
      <c r="M2" s="87"/>
      <c r="N2" s="88"/>
    </row>
    <row r="3" ht="29.15" customHeight="1" spans="1:14">
      <c r="A3" s="60" t="s">
        <v>110</v>
      </c>
      <c r="B3" s="60" t="s">
        <v>111</v>
      </c>
      <c r="C3" s="60"/>
      <c r="D3" s="60"/>
      <c r="E3" s="60"/>
      <c r="F3" s="60"/>
      <c r="G3" s="60"/>
      <c r="H3" s="61"/>
      <c r="I3" s="60" t="s">
        <v>112</v>
      </c>
      <c r="J3" s="60"/>
      <c r="K3" s="60"/>
      <c r="L3" s="60"/>
      <c r="M3" s="60"/>
      <c r="N3" s="89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90" t="s">
        <v>216</v>
      </c>
      <c r="J4" s="91" t="s">
        <v>76</v>
      </c>
      <c r="K4" s="92" t="s">
        <v>77</v>
      </c>
      <c r="L4" s="91" t="s">
        <v>78</v>
      </c>
      <c r="M4" s="91" t="s">
        <v>79</v>
      </c>
      <c r="N4" s="91" t="s">
        <v>80</v>
      </c>
    </row>
    <row r="5" ht="29.15" customHeight="1" spans="1:14">
      <c r="A5" s="60"/>
      <c r="B5" s="63" t="s">
        <v>114</v>
      </c>
      <c r="C5" s="63" t="s">
        <v>115</v>
      </c>
      <c r="D5" s="63" t="s">
        <v>116</v>
      </c>
      <c r="E5" s="63" t="s">
        <v>117</v>
      </c>
      <c r="F5" s="63" t="s">
        <v>118</v>
      </c>
      <c r="G5" s="63" t="s">
        <v>119</v>
      </c>
      <c r="H5" s="61"/>
      <c r="I5" s="93"/>
      <c r="J5" s="94" t="s">
        <v>217</v>
      </c>
      <c r="K5" s="94" t="s">
        <v>217</v>
      </c>
      <c r="L5" s="94" t="s">
        <v>217</v>
      </c>
      <c r="M5" s="94" t="s">
        <v>217</v>
      </c>
      <c r="N5" s="94" t="s">
        <v>217</v>
      </c>
    </row>
    <row r="6" ht="29.15" customHeight="1" spans="1:14">
      <c r="A6" s="64" t="s">
        <v>121</v>
      </c>
      <c r="B6" s="65">
        <f>C6-1</f>
        <v>69</v>
      </c>
      <c r="C6" s="65">
        <f>D6-2</f>
        <v>70</v>
      </c>
      <c r="D6" s="66">
        <v>72</v>
      </c>
      <c r="E6" s="65">
        <f>D6+2</f>
        <v>74</v>
      </c>
      <c r="F6" s="65">
        <f>E6+2</f>
        <v>76</v>
      </c>
      <c r="G6" s="65">
        <f>F6+1</f>
        <v>77</v>
      </c>
      <c r="H6" s="61"/>
      <c r="I6" s="95"/>
      <c r="J6" s="95" t="s">
        <v>218</v>
      </c>
      <c r="K6" s="95" t="s">
        <v>219</v>
      </c>
      <c r="L6" s="95" t="s">
        <v>220</v>
      </c>
      <c r="M6" s="95" t="s">
        <v>221</v>
      </c>
      <c r="N6" s="95" t="s">
        <v>222</v>
      </c>
    </row>
    <row r="7" ht="29.15" customHeight="1" spans="1:14">
      <c r="A7" s="67" t="s">
        <v>125</v>
      </c>
      <c r="B7" s="65">
        <f>C7-4</f>
        <v>98</v>
      </c>
      <c r="C7" s="65">
        <f>D7-4</f>
        <v>102</v>
      </c>
      <c r="D7" s="68" t="s">
        <v>126</v>
      </c>
      <c r="E7" s="65">
        <f>D7+4</f>
        <v>110</v>
      </c>
      <c r="F7" s="65">
        <f>E7+4</f>
        <v>114</v>
      </c>
      <c r="G7" s="65">
        <f>F7+6</f>
        <v>120</v>
      </c>
      <c r="H7" s="61"/>
      <c r="I7" s="96"/>
      <c r="J7" s="96" t="s">
        <v>223</v>
      </c>
      <c r="K7" s="96" t="s">
        <v>224</v>
      </c>
      <c r="L7" s="96" t="s">
        <v>225</v>
      </c>
      <c r="M7" s="96" t="s">
        <v>226</v>
      </c>
      <c r="N7" s="96" t="s">
        <v>227</v>
      </c>
    </row>
    <row r="8" ht="29.15" customHeight="1" spans="1:14">
      <c r="A8" s="67" t="s">
        <v>128</v>
      </c>
      <c r="B8" s="69">
        <f>C8-4</f>
        <v>98</v>
      </c>
      <c r="C8" s="69">
        <f>D8-4</f>
        <v>102</v>
      </c>
      <c r="D8" s="66">
        <v>106</v>
      </c>
      <c r="E8" s="69">
        <f>D8+4</f>
        <v>110</v>
      </c>
      <c r="F8" s="69">
        <f>E8+5</f>
        <v>115</v>
      </c>
      <c r="G8" s="69">
        <f>F8+6</f>
        <v>121</v>
      </c>
      <c r="H8" s="61"/>
      <c r="I8" s="96"/>
      <c r="J8" s="96" t="s">
        <v>228</v>
      </c>
      <c r="K8" s="96" t="s">
        <v>229</v>
      </c>
      <c r="L8" s="96" t="s">
        <v>230</v>
      </c>
      <c r="M8" s="96" t="s">
        <v>231</v>
      </c>
      <c r="N8" s="96" t="s">
        <v>232</v>
      </c>
    </row>
    <row r="9" ht="29.15" customHeight="1" spans="1:14">
      <c r="A9" s="67" t="s">
        <v>129</v>
      </c>
      <c r="B9" s="65">
        <f>C9-1</f>
        <v>44</v>
      </c>
      <c r="C9" s="65">
        <f>D9-1</f>
        <v>45</v>
      </c>
      <c r="D9" s="66">
        <v>46</v>
      </c>
      <c r="E9" s="65">
        <f>D9+1</f>
        <v>47</v>
      </c>
      <c r="F9" s="65">
        <f>E9+1</f>
        <v>48</v>
      </c>
      <c r="G9" s="65">
        <f>F9+1.5</f>
        <v>49.5</v>
      </c>
      <c r="H9" s="61"/>
      <c r="I9" s="96"/>
      <c r="J9" s="96" t="s">
        <v>233</v>
      </c>
      <c r="K9" s="96" t="s">
        <v>234</v>
      </c>
      <c r="L9" s="96" t="s">
        <v>235</v>
      </c>
      <c r="M9" s="96" t="s">
        <v>236</v>
      </c>
      <c r="N9" s="96" t="s">
        <v>237</v>
      </c>
    </row>
    <row r="10" ht="29.15" customHeight="1" spans="1:14">
      <c r="A10" s="67" t="s">
        <v>131</v>
      </c>
      <c r="B10" s="65">
        <f>C10-1.2</f>
        <v>42.1</v>
      </c>
      <c r="C10" s="65">
        <f>D10-1.2</f>
        <v>43.3</v>
      </c>
      <c r="D10" s="66">
        <v>44.5</v>
      </c>
      <c r="E10" s="65">
        <f>D10+1.2</f>
        <v>45.7</v>
      </c>
      <c r="F10" s="65">
        <f>E10+1.2</f>
        <v>46.9</v>
      </c>
      <c r="G10" s="65">
        <f>F10+1.4</f>
        <v>48.3</v>
      </c>
      <c r="H10" s="61"/>
      <c r="I10" s="96"/>
      <c r="J10" s="96" t="s">
        <v>238</v>
      </c>
      <c r="K10" s="96" t="s">
        <v>239</v>
      </c>
      <c r="L10" s="96" t="s">
        <v>240</v>
      </c>
      <c r="M10" s="96" t="s">
        <v>241</v>
      </c>
      <c r="N10" s="96" t="s">
        <v>242</v>
      </c>
    </row>
    <row r="11" ht="29.15" customHeight="1" spans="1:14">
      <c r="A11" s="67" t="s">
        <v>133</v>
      </c>
      <c r="B11" s="65">
        <f>C11-0.6</f>
        <v>62.2</v>
      </c>
      <c r="C11" s="65">
        <f>D11-1.2</f>
        <v>62.8</v>
      </c>
      <c r="D11" s="66">
        <v>64</v>
      </c>
      <c r="E11" s="65">
        <f>D11+1.2</f>
        <v>65.2</v>
      </c>
      <c r="F11" s="65">
        <f>E11+1.2</f>
        <v>66.4</v>
      </c>
      <c r="G11" s="65">
        <f>F11+0.6</f>
        <v>67</v>
      </c>
      <c r="H11" s="61"/>
      <c r="I11" s="96"/>
      <c r="J11" s="96" t="s">
        <v>243</v>
      </c>
      <c r="K11" s="96" t="s">
        <v>244</v>
      </c>
      <c r="L11" s="96" t="s">
        <v>245</v>
      </c>
      <c r="M11" s="96" t="s">
        <v>246</v>
      </c>
      <c r="N11" s="96" t="s">
        <v>247</v>
      </c>
    </row>
    <row r="12" ht="29.15" customHeight="1" spans="1:14">
      <c r="A12" s="67" t="s">
        <v>135</v>
      </c>
      <c r="B12" s="65">
        <f>C12-0.8</f>
        <v>17.9</v>
      </c>
      <c r="C12" s="65">
        <f>D12-0.8</f>
        <v>18.7</v>
      </c>
      <c r="D12" s="66">
        <v>19.5</v>
      </c>
      <c r="E12" s="65">
        <f>D12+0.8</f>
        <v>20.3</v>
      </c>
      <c r="F12" s="65">
        <f>E12+0.8</f>
        <v>21.1</v>
      </c>
      <c r="G12" s="65">
        <f>F12+1.3</f>
        <v>22.4</v>
      </c>
      <c r="H12" s="61"/>
      <c r="I12" s="96"/>
      <c r="J12" s="96" t="s">
        <v>248</v>
      </c>
      <c r="K12" s="96" t="s">
        <v>248</v>
      </c>
      <c r="L12" s="96" t="s">
        <v>249</v>
      </c>
      <c r="M12" s="96" t="s">
        <v>250</v>
      </c>
      <c r="N12" s="96" t="s">
        <v>251</v>
      </c>
    </row>
    <row r="13" ht="29.15" customHeight="1" spans="1:14">
      <c r="A13" s="67" t="s">
        <v>136</v>
      </c>
      <c r="B13" s="65">
        <f>C13-0.7</f>
        <v>15.1</v>
      </c>
      <c r="C13" s="65">
        <f>D13-0.7</f>
        <v>15.8</v>
      </c>
      <c r="D13" s="70">
        <v>16.5</v>
      </c>
      <c r="E13" s="65">
        <f>D13+0.7</f>
        <v>17.2</v>
      </c>
      <c r="F13" s="65">
        <f>E13+0.7</f>
        <v>17.9</v>
      </c>
      <c r="G13" s="65">
        <f>F13+1</f>
        <v>18.9</v>
      </c>
      <c r="H13" s="61"/>
      <c r="I13" s="96"/>
      <c r="J13" s="96" t="s">
        <v>252</v>
      </c>
      <c r="K13" s="96" t="s">
        <v>253</v>
      </c>
      <c r="L13" s="96" t="s">
        <v>245</v>
      </c>
      <c r="M13" s="96" t="s">
        <v>254</v>
      </c>
      <c r="N13" s="96" t="s">
        <v>255</v>
      </c>
    </row>
    <row r="14" ht="29.15" customHeight="1" spans="1:14">
      <c r="A14" s="67" t="s">
        <v>139</v>
      </c>
      <c r="B14" s="71">
        <f>C14-0.5</f>
        <v>10</v>
      </c>
      <c r="C14" s="71">
        <f>D14-0.5</f>
        <v>10.5</v>
      </c>
      <c r="D14" s="72">
        <v>11</v>
      </c>
      <c r="E14" s="71">
        <f>D14+0.5</f>
        <v>11.5</v>
      </c>
      <c r="F14" s="71">
        <f>E14+0.5</f>
        <v>12</v>
      </c>
      <c r="G14" s="73">
        <f>F14+0.7</f>
        <v>12.7</v>
      </c>
      <c r="H14" s="61"/>
      <c r="I14" s="96"/>
      <c r="J14" s="96" t="s">
        <v>229</v>
      </c>
      <c r="K14" s="96" t="s">
        <v>229</v>
      </c>
      <c r="L14" s="96" t="s">
        <v>256</v>
      </c>
      <c r="M14" s="96" t="s">
        <v>257</v>
      </c>
      <c r="N14" s="96" t="s">
        <v>258</v>
      </c>
    </row>
    <row r="15" ht="29.15" customHeight="1" spans="1:14">
      <c r="A15" s="74"/>
      <c r="B15" s="75"/>
      <c r="C15" s="75"/>
      <c r="D15" s="75"/>
      <c r="E15" s="75"/>
      <c r="F15" s="75"/>
      <c r="G15" s="75"/>
      <c r="H15" s="61"/>
      <c r="I15" s="96"/>
      <c r="J15" s="96"/>
      <c r="K15" s="96"/>
      <c r="L15" s="96"/>
      <c r="M15" s="96"/>
      <c r="N15" s="96"/>
    </row>
    <row r="16" ht="29.15" customHeight="1" spans="1:14">
      <c r="A16" s="76"/>
      <c r="B16" s="77"/>
      <c r="C16" s="77"/>
      <c r="D16" s="78"/>
      <c r="E16" s="79"/>
      <c r="F16" s="79"/>
      <c r="G16" s="79"/>
      <c r="H16" s="61"/>
      <c r="I16" s="96"/>
      <c r="J16" s="96"/>
      <c r="K16" s="96"/>
      <c r="L16" s="96"/>
      <c r="M16" s="96"/>
      <c r="N16" s="96"/>
    </row>
    <row r="17" ht="29.15" customHeight="1" spans="1:14">
      <c r="A17" s="77"/>
      <c r="B17" s="77"/>
      <c r="C17" s="77"/>
      <c r="D17" s="80"/>
      <c r="E17" s="81"/>
      <c r="F17" s="81"/>
      <c r="G17" s="81"/>
      <c r="H17" s="61"/>
      <c r="I17" s="96"/>
      <c r="J17" s="96"/>
      <c r="K17" s="96"/>
      <c r="L17" s="96"/>
      <c r="M17" s="96"/>
      <c r="N17" s="96"/>
    </row>
    <row r="18" ht="29.15" customHeight="1" spans="1:14">
      <c r="A18" s="77"/>
      <c r="B18" s="77"/>
      <c r="C18" s="77"/>
      <c r="D18" s="80"/>
      <c r="E18" s="81"/>
      <c r="F18" s="81"/>
      <c r="G18" s="81"/>
      <c r="H18" s="61"/>
      <c r="I18" s="96"/>
      <c r="J18" s="96"/>
      <c r="K18" s="96"/>
      <c r="L18" s="96"/>
      <c r="M18" s="96"/>
      <c r="N18" s="96"/>
    </row>
    <row r="19" ht="29.15" customHeight="1" spans="1:14">
      <c r="A19" s="77"/>
      <c r="B19" s="77"/>
      <c r="C19" s="77"/>
      <c r="D19" s="80"/>
      <c r="E19" s="81"/>
      <c r="F19" s="81"/>
      <c r="G19" s="81"/>
      <c r="H19" s="61"/>
      <c r="I19" s="96"/>
      <c r="J19" s="96"/>
      <c r="K19" s="96"/>
      <c r="L19" s="96"/>
      <c r="M19" s="96"/>
      <c r="N19" s="96"/>
    </row>
    <row r="20" ht="29.15" customHeight="1" spans="1:14">
      <c r="A20" s="77"/>
      <c r="B20" s="77"/>
      <c r="C20" s="77"/>
      <c r="D20" s="80"/>
      <c r="E20" s="81"/>
      <c r="F20" s="81"/>
      <c r="G20" s="81"/>
      <c r="H20" s="61"/>
      <c r="I20" s="95"/>
      <c r="J20" s="95"/>
      <c r="K20" s="95"/>
      <c r="L20" s="95"/>
      <c r="M20" s="95"/>
      <c r="N20" s="95"/>
    </row>
    <row r="21" ht="29.15" customHeight="1" spans="1:14">
      <c r="A21" s="77"/>
      <c r="B21" s="77"/>
      <c r="C21" s="77"/>
      <c r="D21" s="80"/>
      <c r="E21" s="81"/>
      <c r="F21" s="81"/>
      <c r="G21" s="81"/>
      <c r="H21" s="61"/>
      <c r="I21" s="96"/>
      <c r="J21" s="96"/>
      <c r="K21" s="96"/>
      <c r="L21" s="96"/>
      <c r="M21" s="96"/>
      <c r="N21" s="96"/>
    </row>
    <row r="22" ht="29.15" customHeight="1" spans="1:14">
      <c r="A22" s="77"/>
      <c r="B22" s="77"/>
      <c r="C22" s="77"/>
      <c r="D22" s="80"/>
      <c r="E22" s="81"/>
      <c r="F22" s="81"/>
      <c r="G22" s="81"/>
      <c r="H22" s="61"/>
      <c r="I22" s="96"/>
      <c r="J22" s="96"/>
      <c r="K22" s="96"/>
      <c r="L22" s="96"/>
      <c r="M22" s="96"/>
      <c r="N22" s="96"/>
    </row>
    <row r="23" ht="29.15" customHeight="1" spans="1:14">
      <c r="A23" s="82"/>
      <c r="B23" s="82"/>
      <c r="C23" s="82"/>
      <c r="D23" s="82"/>
      <c r="E23" s="82"/>
      <c r="F23" s="82"/>
      <c r="G23" s="82"/>
      <c r="H23" s="83"/>
      <c r="I23" s="97"/>
      <c r="J23" s="98"/>
      <c r="K23" s="99"/>
      <c r="L23" s="98"/>
      <c r="M23" s="98"/>
      <c r="N23" s="100"/>
    </row>
    <row r="24" ht="15" spans="1:14">
      <c r="A24" s="84" t="s">
        <v>90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ht="14.25" spans="1:14">
      <c r="A25" s="52" t="s">
        <v>159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ht="14.25" spans="1:14">
      <c r="A26" s="85" t="s">
        <v>160</v>
      </c>
      <c r="B26" s="85"/>
      <c r="C26" s="85"/>
      <c r="D26" s="85"/>
      <c r="E26" s="85"/>
      <c r="F26" s="85"/>
      <c r="G26" s="85"/>
      <c r="H26" s="85"/>
      <c r="I26" s="84" t="s">
        <v>259</v>
      </c>
      <c r="J26" s="101"/>
      <c r="K26" s="84" t="s">
        <v>260</v>
      </c>
      <c r="L26" s="84"/>
      <c r="M26" s="84" t="s">
        <v>143</v>
      </c>
      <c r="N26" s="52" t="s">
        <v>106</v>
      </c>
    </row>
    <row r="27" ht="19" customHeight="1" spans="1:1">
      <c r="A27" s="52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7"/>
      <c r="O3" s="7"/>
    </row>
    <row r="4" ht="20" customHeight="1" spans="1:15">
      <c r="A4" s="23">
        <v>1</v>
      </c>
      <c r="B4" s="22">
        <v>240504022</v>
      </c>
      <c r="C4" s="22" t="s">
        <v>278</v>
      </c>
      <c r="D4" s="22" t="s">
        <v>85</v>
      </c>
      <c r="E4" s="23" t="s">
        <v>28</v>
      </c>
      <c r="F4" s="49" t="s">
        <v>279</v>
      </c>
      <c r="G4" s="23"/>
      <c r="H4" s="23"/>
      <c r="I4" s="51">
        <v>1</v>
      </c>
      <c r="J4" s="51">
        <v>0</v>
      </c>
      <c r="K4" s="51">
        <v>1</v>
      </c>
      <c r="L4" s="51">
        <v>1</v>
      </c>
      <c r="M4" s="51">
        <v>0</v>
      </c>
      <c r="N4" s="23"/>
      <c r="O4" s="23" t="s">
        <v>280</v>
      </c>
    </row>
    <row r="5" spans="1:15">
      <c r="A5" s="23">
        <v>2</v>
      </c>
      <c r="B5" s="22">
        <v>240520038</v>
      </c>
      <c r="C5" s="22" t="s">
        <v>278</v>
      </c>
      <c r="D5" s="22" t="s">
        <v>84</v>
      </c>
      <c r="E5" s="23" t="s">
        <v>28</v>
      </c>
      <c r="F5" s="49" t="s">
        <v>279</v>
      </c>
      <c r="G5" s="23"/>
      <c r="H5" s="23"/>
      <c r="I5" s="23">
        <v>1</v>
      </c>
      <c r="J5" s="23">
        <v>1</v>
      </c>
      <c r="K5" s="23">
        <v>0</v>
      </c>
      <c r="L5" s="23">
        <v>1</v>
      </c>
      <c r="M5" s="23">
        <v>0</v>
      </c>
      <c r="N5" s="23"/>
      <c r="O5" s="23" t="s">
        <v>280</v>
      </c>
    </row>
    <row r="6" spans="1:15">
      <c r="A6" s="23">
        <v>3</v>
      </c>
      <c r="B6" s="23">
        <v>240519084</v>
      </c>
      <c r="C6" s="22" t="s">
        <v>278</v>
      </c>
      <c r="D6" s="23" t="s">
        <v>83</v>
      </c>
      <c r="E6" s="23" t="s">
        <v>28</v>
      </c>
      <c r="F6" s="49" t="s">
        <v>279</v>
      </c>
      <c r="G6" s="23"/>
      <c r="H6" s="23"/>
      <c r="I6" s="23">
        <v>1</v>
      </c>
      <c r="J6" s="23">
        <v>0</v>
      </c>
      <c r="K6" s="23">
        <v>0</v>
      </c>
      <c r="L6" s="23">
        <v>0</v>
      </c>
      <c r="M6" s="23">
        <v>1</v>
      </c>
      <c r="N6" s="23"/>
      <c r="O6" s="23" t="s">
        <v>280</v>
      </c>
    </row>
    <row r="7" spans="1:15">
      <c r="A7" s="23"/>
      <c r="B7" s="23"/>
      <c r="C7" s="23"/>
      <c r="D7" s="23"/>
      <c r="E7" s="23"/>
      <c r="F7" s="49"/>
      <c r="G7" s="23"/>
      <c r="H7" s="23"/>
      <c r="I7" s="23"/>
      <c r="J7" s="23"/>
      <c r="K7" s="23"/>
      <c r="L7" s="23"/>
      <c r="M7" s="23"/>
      <c r="N7" s="23"/>
      <c r="O7" s="23"/>
    </row>
    <row r="8" spans="1:15">
      <c r="A8" s="23"/>
      <c r="B8" s="23"/>
      <c r="C8" s="23"/>
      <c r="D8" s="23"/>
      <c r="E8" s="23"/>
      <c r="F8" s="49"/>
      <c r="G8" s="23"/>
      <c r="H8" s="23"/>
      <c r="I8" s="23"/>
      <c r="J8" s="23"/>
      <c r="K8" s="23"/>
      <c r="L8" s="23"/>
      <c r="M8" s="23"/>
      <c r="N8" s="23"/>
      <c r="O8" s="23"/>
    </row>
    <row r="9" spans="1:15">
      <c r="A9" s="23"/>
      <c r="B9" s="23"/>
      <c r="C9" s="23"/>
      <c r="D9" s="23"/>
      <c r="E9" s="23"/>
      <c r="F9" s="49"/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A10" s="23"/>
      <c r="B10" s="23"/>
      <c r="C10" s="23"/>
      <c r="D10" s="23"/>
      <c r="E10" s="23"/>
      <c r="F10" s="49"/>
      <c r="G10" s="23"/>
      <c r="H10" s="23"/>
      <c r="I10" s="23"/>
      <c r="J10" s="23"/>
      <c r="K10" s="23"/>
      <c r="L10" s="23"/>
      <c r="M10" s="23"/>
      <c r="N10" s="23"/>
      <c r="O10" s="23"/>
    </row>
    <row r="11" spans="1:15">
      <c r="A11" s="23"/>
      <c r="B11" s="23"/>
      <c r="C11" s="23"/>
      <c r="D11" s="23"/>
      <c r="E11" s="23"/>
      <c r="F11" s="49"/>
      <c r="G11" s="23"/>
      <c r="H11" s="23"/>
      <c r="I11" s="23"/>
      <c r="J11" s="23"/>
      <c r="K11" s="23"/>
      <c r="L11" s="23"/>
      <c r="M11" s="23"/>
      <c r="N11" s="23"/>
      <c r="O11" s="23"/>
    </row>
    <row r="12" spans="1:15">
      <c r="A12" s="23"/>
      <c r="B12" s="23"/>
      <c r="C12" s="23"/>
      <c r="D12" s="23"/>
      <c r="E12" s="23"/>
      <c r="F12" s="49"/>
      <c r="G12" s="23"/>
      <c r="H12" s="23"/>
      <c r="I12" s="23"/>
      <c r="J12" s="23"/>
      <c r="K12" s="23"/>
      <c r="L12" s="23"/>
      <c r="M12" s="23"/>
      <c r="N12" s="23"/>
      <c r="O12" s="23"/>
    </row>
    <row r="13" spans="1: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8" t="s">
        <v>281</v>
      </c>
      <c r="B19" s="50"/>
      <c r="C19" s="50"/>
      <c r="D19" s="19"/>
      <c r="E19" s="14"/>
      <c r="F19" s="32"/>
      <c r="G19" s="32"/>
      <c r="H19" s="32"/>
      <c r="I19" s="25"/>
      <c r="J19" s="11" t="s">
        <v>282</v>
      </c>
      <c r="K19" s="12"/>
      <c r="L19" s="12"/>
      <c r="M19" s="13"/>
      <c r="N19" s="50"/>
      <c r="O19" s="19"/>
    </row>
    <row r="20" ht="63" customHeight="1" spans="1:15">
      <c r="A20" s="15" t="s">
        <v>283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">
      <c r="A21" t="s">
        <v>284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2024-07-06T13:39:55Z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2052-12.1.0.17440</vt:lpwstr>
  </property>
</Properties>
</file>