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activeTab="3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<sst xmlns="http://schemas.openxmlformats.org/spreadsheetml/2006/main" count="1407" uniqueCount="723">
  <si>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</si>
  <si>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</si>
  <si>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</si>
  <si>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</si>
  <si>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</si>
  <si>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</si>
  <si>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</si>
  <si>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</si>
  <si>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</si>
  <si>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</si>
  <si>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</si>
  <si>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</si>
  <si>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</si>
  <si>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</si>
  <si>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</si>
  <si>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</si>
  <si>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</si>
  <si>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</si>
  <si>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</si>
  <si>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</si>
  <si>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</si>
  <si>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</si>
  <si>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</si>
  <si>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</si>
  <si>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</si>
  <si>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</si>
  <si>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</si>
  <si>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</si>
  <si>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</si>
  <si>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</si>
  <si>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</si>
  <si>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</si>
  <si>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</si>
  <si>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</si>
  <si>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</si>
  <si>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</si>
  <si>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</si>
  <si>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</si>
  <si>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</si>
  <si>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</si>
  <si>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</si>
  <si>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</si>
  <si>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</si>
  <si>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</si>
  <si>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</si>
  <si>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</si>
  <si>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</si>
  <si>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</si>
  <si>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</si>
  <si>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</si>
  <si>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</si>
  <si>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</si>
  <si>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</si>
  <si>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</si>
  <si>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</si>
  <si>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</si>
  <si>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</si>
  <si>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</si>
  <si>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</si>
  <si>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</si>
  <si>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TAFFCM91365</t>
  </si>
  <si>
    <t>合同交期</t>
  </si>
  <si>
    <t>产前确认样</t>
  </si>
  <si>
    <t>有</t>
  </si>
  <si>
    <t>无</t>
  </si>
  <si>
    <t>品名</t>
  </si>
  <si>
    <t>男式羽绒马甲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</si>
  <si>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</si>
  <si>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</si>
  <si>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</si>
  <si>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</si>
  <si>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</si>
  <si>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</si>
  <si>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2900件</t>
  </si>
  <si>
    <t>包装预计完成日</t>
  </si>
  <si>
    <t>印花、刺绣确认样</t>
  </si>
  <si>
    <t>采购凭证编号：</t>
  </si>
  <si>
    <t>CGDD24042600041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</si>
  <si>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</si>
  <si>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</si>
  <si>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</si>
  <si>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</si>
  <si>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</si>
  <si>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</si>
  <si>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</si>
  <si>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</si>
  <si>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</si>
  <si>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</si>
  <si>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</si>
  <si>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</si>
  <si>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</si>
  <si>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</si>
  <si>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</si>
  <si>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</si>
  <si>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</si>
  <si>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</si>
  <si>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</si>
  <si>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</si>
  <si>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</si>
  <si>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</si>
  <si>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</si>
  <si>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</si>
  <si>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</si>
  <si>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</si>
  <si>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</si>
  <si>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</si>
  <si>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</si>
  <si>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</si>
  <si>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</si>
  <si>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</si>
  <si>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</si>
  <si>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</si>
  <si>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</si>
  <si>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</si>
  <si>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</si>
  <si>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</si>
  <si>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</si>
  <si>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</si>
  <si>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</si>
  <si>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</si>
  <si>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</si>
  <si>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黑色，S M XXXL，6件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</si>
  <si>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</si>
  <si>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</si>
  <si>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</si>
  <si>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</si>
  <si>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</si>
  <si>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1.拉链织带外露偏宽，0.1cm明线要均匀，上下要平齐。</t>
  </si>
  <si>
    <t>2.领高尺寸按尺寸表，M和XXXL小0.5cm，请改正，领窝0.15cm线后中处虚势严重，太宽，不接受，不可掉道。</t>
  </si>
  <si>
    <t>3.左右口袋要对称严紧。</t>
  </si>
  <si>
    <t>4.下摆明线宽窄要一致，不可扭曲（特别后片），要平整，绒要饱满，前中处不可冲角。</t>
  </si>
  <si>
    <t>5.全身不可有针洞，漏圈边绒，包条要平整，不可扭曲，距合缝线0，1cm-0.2cm要均匀。</t>
  </si>
  <si>
    <t>6.风眼处要平整，不可转动，变形，织带处明线倒针要在一条线上。</t>
  </si>
  <si>
    <t>7.左右袖笼，拼接处要对称，织带接头处要在一条线上。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</si>
  <si>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</si>
  <si>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</si>
  <si>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</si>
  <si>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</si>
  <si>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</si>
  <si>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</si>
  <si>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</si>
  <si>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</si>
  <si>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</si>
  <si>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商雪荣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</si>
  <si>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</si>
  <si>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</si>
  <si>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</si>
  <si>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</si>
  <si>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</si>
  <si>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</si>
  <si>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</si>
  <si>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</si>
  <si>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S-黑色</t>
  </si>
  <si>
    <t>M-黑色</t>
  </si>
  <si>
    <t>XXXL-黑色</t>
  </si>
  <si>
    <t>165/88B</t>
  </si>
  <si>
    <t>170/92B</t>
  </si>
  <si>
    <t>175/96B</t>
  </si>
  <si>
    <t>180/100B</t>
  </si>
  <si>
    <t>185/104B</t>
  </si>
  <si>
    <t>190/108B</t>
  </si>
  <si>
    <t>洗前</t>
  </si>
  <si>
    <t>洗后</t>
  </si>
  <si>
    <t>后中长</t>
  </si>
  <si>
    <t>+1/+0.7</t>
  </si>
  <si>
    <t>0/+0.5</t>
  </si>
  <si>
    <t>+0.3/+0.5</t>
  </si>
  <si>
    <t>-0.5</t>
  </si>
  <si>
    <t>前中长</t>
  </si>
  <si>
    <t>0/0</t>
  </si>
  <si>
    <t>0/-0.5</t>
  </si>
  <si>
    <t>+0.5/-0.3</t>
  </si>
  <si>
    <t>胸围</t>
  </si>
  <si>
    <t>+1/0</t>
  </si>
  <si>
    <t>0/+0.3</t>
  </si>
  <si>
    <t>-1</t>
  </si>
  <si>
    <t>摆围</t>
  </si>
  <si>
    <t>+1</t>
  </si>
  <si>
    <t>肩宽</t>
  </si>
  <si>
    <t>+0.2/+0.5</t>
  </si>
  <si>
    <t>+0.2</t>
  </si>
  <si>
    <t>前领高</t>
  </si>
  <si>
    <t>-0.5/-0.5</t>
  </si>
  <si>
    <t>上领围</t>
  </si>
  <si>
    <t>-0.5/0</t>
  </si>
  <si>
    <t>+1/+0.5</t>
  </si>
  <si>
    <t>-1.5</t>
  </si>
  <si>
    <t>下领围</t>
  </si>
  <si>
    <t>-0.5/+0.5</t>
  </si>
  <si>
    <t>+1/+0.3</t>
  </si>
  <si>
    <t>+1.5</t>
  </si>
  <si>
    <t>插手袋</t>
  </si>
  <si>
    <t>0/-0.3</t>
  </si>
  <si>
    <t>-0.3/0</t>
  </si>
  <si>
    <t>验货时间:</t>
  </si>
  <si>
    <t>跟单QC:</t>
  </si>
  <si>
    <t>工厂负责人：</t>
  </si>
  <si>
    <t>大货首件</t>
  </si>
  <si>
    <t>衣服洗了没干，明天早上晾干后测量洗后尺寸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</si>
  <si>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</si>
  <si>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</si>
  <si>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</si>
  <si>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</si>
  <si>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</si>
  <si>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</si>
  <si>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</si>
  <si>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</si>
  <si>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</si>
  <si>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</si>
  <si>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</si>
  <si>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</si>
  <si>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</si>
  <si>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</si>
  <si>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</si>
  <si>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</si>
  <si>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</si>
  <si>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</si>
  <si>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</si>
  <si>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</si>
  <si>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</si>
  <si>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</si>
  <si>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</si>
  <si>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</si>
  <si>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</si>
  <si>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</si>
  <si>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</si>
  <si>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</si>
  <si>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</si>
  <si>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</si>
  <si>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</si>
  <si>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</si>
  <si>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</si>
  <si>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</si>
  <si>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</si>
  <si>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</si>
  <si>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</si>
  <si>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</si>
  <si>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</si>
  <si>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</si>
  <si>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</si>
  <si>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</si>
  <si>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</si>
  <si>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</si>
  <si>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</si>
  <si>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</si>
  <si>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</si>
  <si>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</si>
  <si>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</si>
  <si>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</si>
  <si>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</si>
  <si>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</si>
  <si>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</si>
  <si>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</si>
  <si>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</si>
  <si>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</si>
  <si>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</si>
  <si>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</si>
  <si>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</si>
  <si>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</si>
  <si>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</si>
  <si>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</si>
  <si>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</si>
  <si>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</si>
  <si>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</si>
  <si>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</si>
  <si>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</si>
  <si>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</si>
  <si>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</si>
  <si>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</si>
  <si>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</si>
  <si>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</si>
  <si>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</si>
  <si>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</si>
  <si>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</si>
  <si>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</si>
  <si>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</si>
  <si>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</si>
  <si>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</si>
  <si>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</si>
  <si>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1246#</t>
  </si>
  <si>
    <t>420T消光尼丝纺</t>
  </si>
  <si>
    <t>青岛锦瑞麟</t>
  </si>
  <si>
    <t>合格</t>
  </si>
  <si>
    <t>YES</t>
  </si>
  <si>
    <t>1245#</t>
  </si>
  <si>
    <t>1259#</t>
  </si>
  <si>
    <t>0324#</t>
  </si>
  <si>
    <t>2693#</t>
  </si>
  <si>
    <t>1563#</t>
  </si>
  <si>
    <t>制表时间：2024.5.25</t>
  </si>
  <si>
    <t>测试人签名：商雪荣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</si>
  <si>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</si>
  <si>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</si>
  <si>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</si>
  <si>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</si>
  <si>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</si>
  <si>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</si>
  <si>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</si>
  <si>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</si>
  <si>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</si>
  <si>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</si>
  <si>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</si>
  <si>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</si>
  <si>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</si>
  <si>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</si>
  <si>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</si>
  <si>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</si>
  <si>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</si>
  <si>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</si>
  <si>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</si>
  <si>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</si>
  <si>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</si>
  <si>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门襟拉链</t>
  </si>
  <si>
    <t>自采</t>
  </si>
  <si>
    <t>口袋拉链</t>
  </si>
  <si>
    <t>XJ00002</t>
  </si>
  <si>
    <t>弹力绳</t>
  </si>
  <si>
    <t>BB00011</t>
  </si>
  <si>
    <t>弹力包边带</t>
  </si>
  <si>
    <t>锦湾</t>
  </si>
  <si>
    <t>KK00007</t>
  </si>
  <si>
    <t>弹簧扣</t>
  </si>
  <si>
    <t>物料6</t>
  </si>
  <si>
    <t>物料7</t>
  </si>
  <si>
    <t>物料8</t>
  </si>
  <si>
    <t>物料9</t>
  </si>
  <si>
    <t>物料10</t>
  </si>
  <si>
    <t>洗测2次</t>
  </si>
  <si>
    <t>FZ00002</t>
  </si>
  <si>
    <t>逗号佛珠</t>
  </si>
  <si>
    <t>QY00001</t>
  </si>
  <si>
    <t>气眼</t>
  </si>
  <si>
    <t>订卡织带</t>
  </si>
  <si>
    <t>印花</t>
  </si>
  <si>
    <t>G20SSZM009</t>
  </si>
  <si>
    <t>主尺标</t>
  </si>
  <si>
    <t>常美</t>
  </si>
  <si>
    <t>物料11</t>
  </si>
  <si>
    <t>物料12</t>
  </si>
  <si>
    <t>物料13</t>
  </si>
  <si>
    <t>物料14</t>
  </si>
  <si>
    <t>物料15</t>
  </si>
  <si>
    <t>洗测3次</t>
  </si>
  <si>
    <t>洗标</t>
  </si>
  <si>
    <t>宝绅</t>
  </si>
  <si>
    <t>LP00119</t>
  </si>
  <si>
    <t>拉袢</t>
  </si>
  <si>
    <t>天路达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</si>
  <si>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</si>
  <si>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</si>
  <si>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</si>
  <si>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</si>
  <si>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</si>
  <si>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</si>
  <si>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</si>
  <si>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</si>
  <si>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</si>
  <si>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</si>
  <si>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</si>
  <si>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</si>
  <si>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</si>
  <si>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</si>
  <si>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</si>
  <si>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</si>
  <si>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</si>
  <si>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</si>
  <si>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穿起左胸</t>
  </si>
  <si>
    <t>制表时间：2024.6.11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</si>
  <si>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</si>
  <si>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</si>
  <si>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</si>
  <si>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</si>
  <si>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弹力包边带，BB00011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</si>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</sst>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4" borderId="91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7" fillId="0" borderId="9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4" applyNumberFormat="0" applyAlignment="0" applyProtection="0">
      <alignment vertical="center"/>
    </xf>
    <xf numFmtId="0" fontId="49" fillId="16" borderId="95" applyNumberFormat="0" applyAlignment="0" applyProtection="0">
      <alignment vertical="center"/>
    </xf>
    <xf numFmtId="0" fontId="50" fillId="16" borderId="94" applyNumberFormat="0" applyAlignment="0" applyProtection="0">
      <alignment vertical="center"/>
    </xf>
    <xf numFmtId="0" fontId="51" fillId="17" borderId="96" applyNumberFormat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0" borderId="98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7" fillId="0" borderId="0">
      <alignment vertical="center"/>
    </xf>
    <xf numFmtId="0" fontId="17" fillId="0" borderId="0"/>
    <xf numFmtId="0" fontId="39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9" fillId="0" borderId="0"/>
  </cellStyleXfs>
  <cellXfs count="392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horizontal="center"/>
    </xf>
    <xf numFmtId="0" fontId="6" fillId="8" borderId="15" xfId="0" applyFont="1" applyFill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49" fontId="6" fillId="0" borderId="15" xfId="0" applyNumberFormat="1" applyFont="1" applyFill="1" applyBorder="1" applyAlignment="1">
      <alignment horizont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7" borderId="2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4" fillId="8" borderId="0" xfId="53" applyFont="1" applyFill="1" applyAlignment="1">
      <alignment horizontal="center" vertical="center"/>
    </xf>
    <xf numFmtId="0" fontId="14" fillId="8" borderId="0" xfId="53" applyFont="1" applyFill="1" applyAlignment="1"/>
    <xf numFmtId="0" fontId="15" fillId="8" borderId="0" xfId="53" applyFont="1" applyFill="1" applyAlignment="1">
      <alignment horizontal="center" vertical="center"/>
    </xf>
    <xf numFmtId="0" fontId="15" fillId="8" borderId="15" xfId="52" applyFont="1" applyFill="1" applyBorder="1" applyAlignment="1">
      <alignment horizontal="left" vertical="center"/>
    </xf>
    <xf numFmtId="0" fontId="15" fillId="8" borderId="15" xfId="52" applyFont="1" applyFill="1" applyBorder="1" applyAlignment="1">
      <alignment horizontal="center" vertical="center"/>
    </xf>
    <xf numFmtId="0" fontId="15" fillId="8" borderId="15" xfId="52" applyFont="1" applyFill="1" applyBorder="1" applyAlignment="1">
      <alignment vertical="center"/>
    </xf>
    <xf numFmtId="0" fontId="14" fillId="8" borderId="15" xfId="53" applyFont="1" applyFill="1" applyBorder="1" applyAlignment="1">
      <alignment horizontal="center"/>
    </xf>
    <xf numFmtId="0" fontId="15" fillId="8" borderId="15" xfId="53" applyFont="1" applyFill="1" applyBorder="1" applyAlignment="1">
      <alignment horizontal="center" vertical="center"/>
    </xf>
    <xf numFmtId="0" fontId="16" fillId="0" borderId="15" xfId="55" applyFont="1" applyFill="1" applyBorder="1" applyAlignment="1">
      <alignment horizontal="center"/>
    </xf>
    <xf numFmtId="0" fontId="16" fillId="0" borderId="15" xfId="55" applyFont="1" applyFill="1" applyBorder="1" applyAlignment="1">
      <alignment horizontal="left"/>
    </xf>
    <xf numFmtId="0" fontId="15" fillId="8" borderId="0" xfId="53" applyFont="1" applyFill="1" applyAlignment="1"/>
    <xf numFmtId="0" fontId="0" fillId="8" borderId="0" xfId="54" applyFont="1" applyFill="1" applyAlignment="1">
      <alignment vertical="center"/>
    </xf>
    <xf numFmtId="0" fontId="0" fillId="8" borderId="0" xfId="54" applyFont="1" applyFill="1" applyAlignment="1">
      <alignment horizontal="center" vertical="center"/>
    </xf>
    <xf numFmtId="0" fontId="14" fillId="8" borderId="15" xfId="52" applyFont="1" applyFill="1" applyBorder="1" applyAlignment="1">
      <alignment horizontal="center" vertical="center"/>
    </xf>
    <xf numFmtId="49" fontId="15" fillId="8" borderId="15" xfId="0" applyNumberFormat="1" applyFont="1" applyFill="1" applyBorder="1" applyAlignment="1">
      <alignment horizontal="center" vertical="center"/>
    </xf>
    <xf numFmtId="0" fontId="15" fillId="8" borderId="15" xfId="54" applyFont="1" applyFill="1" applyBorder="1" applyAlignment="1">
      <alignment horizontal="center" vertical="center"/>
    </xf>
    <xf numFmtId="49" fontId="14" fillId="8" borderId="15" xfId="54" applyNumberFormat="1" applyFont="1" applyFill="1" applyBorder="1" applyAlignment="1">
      <alignment horizontal="center" vertical="center"/>
    </xf>
    <xf numFmtId="14" fontId="15" fillId="8" borderId="0" xfId="53" applyNumberFormat="1" applyFont="1" applyFill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18" fillId="0" borderId="23" xfId="52" applyFont="1" applyFill="1" applyBorder="1" applyAlignment="1">
      <alignment horizontal="center" vertical="top"/>
    </xf>
    <xf numFmtId="0" fontId="19" fillId="0" borderId="24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center" vertical="center"/>
    </xf>
    <xf numFmtId="0" fontId="19" fillId="0" borderId="26" xfId="52" applyFont="1" applyFill="1" applyBorder="1" applyAlignment="1">
      <alignment vertical="center"/>
    </xf>
    <xf numFmtId="0" fontId="20" fillId="0" borderId="27" xfId="52" applyFont="1" applyFill="1" applyBorder="1" applyAlignment="1">
      <alignment horizontal="center" vertical="center"/>
    </xf>
    <xf numFmtId="0" fontId="20" fillId="0" borderId="28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vertical="center"/>
    </xf>
    <xf numFmtId="0" fontId="20" fillId="0" borderId="30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left" vertical="center"/>
    </xf>
    <xf numFmtId="58" fontId="20" fillId="0" borderId="32" xfId="52" applyNumberFormat="1" applyFont="1" applyFill="1" applyBorder="1" applyAlignment="1">
      <alignment horizontal="center" vertical="center"/>
    </xf>
    <xf numFmtId="0" fontId="20" fillId="0" borderId="32" xfId="52" applyFont="1" applyFill="1" applyBorder="1" applyAlignment="1">
      <alignment horizontal="center" vertical="center"/>
    </xf>
    <xf numFmtId="0" fontId="19" fillId="0" borderId="32" xfId="52" applyFont="1" applyFill="1" applyBorder="1" applyAlignment="1">
      <alignment horizontal="center" vertical="center"/>
    </xf>
    <xf numFmtId="0" fontId="19" fillId="0" borderId="29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vertical="center"/>
    </xf>
    <xf numFmtId="0" fontId="19" fillId="0" borderId="32" xfId="52" applyFont="1" applyFill="1" applyBorder="1" applyAlignment="1">
      <alignment vertical="center"/>
    </xf>
    <xf numFmtId="0" fontId="19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vertical="center"/>
    </xf>
    <xf numFmtId="0" fontId="19" fillId="0" borderId="0" xfId="52" applyFont="1" applyFill="1" applyAlignment="1">
      <alignment vertical="center"/>
    </xf>
    <xf numFmtId="0" fontId="21" fillId="0" borderId="0" xfId="52" applyFont="1" applyFill="1" applyAlignment="1">
      <alignment vertical="center"/>
    </xf>
    <xf numFmtId="0" fontId="21" fillId="0" borderId="0" xfId="52" applyFont="1" applyFill="1" applyAlignment="1">
      <alignment horizontal="left" vertical="center"/>
    </xf>
    <xf numFmtId="0" fontId="19" fillId="0" borderId="24" xfId="52" applyFont="1" applyFill="1" applyBorder="1" applyAlignment="1">
      <alignment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6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center" vertical="center"/>
    </xf>
    <xf numFmtId="0" fontId="21" fillId="0" borderId="38" xfId="52" applyFont="1" applyFill="1" applyBorder="1" applyAlignment="1">
      <alignment horizontal="center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vertical="center"/>
    </xf>
    <xf numFmtId="0" fontId="21" fillId="0" borderId="38" xfId="52" applyFont="1" applyFill="1" applyBorder="1" applyAlignment="1">
      <alignment vertical="center"/>
    </xf>
    <xf numFmtId="0" fontId="21" fillId="0" borderId="29" xfId="52" applyFont="1" applyFill="1" applyBorder="1" applyAlignment="1">
      <alignment horizontal="left" vertical="center" wrapText="1"/>
    </xf>
    <xf numFmtId="0" fontId="21" fillId="0" borderId="32" xfId="52" applyFont="1" applyFill="1" applyBorder="1" applyAlignment="1">
      <alignment horizontal="left" vertical="center" wrapText="1"/>
    </xf>
    <xf numFmtId="0" fontId="19" fillId="0" borderId="33" xfId="52" applyFont="1" applyFill="1" applyBorder="1" applyAlignment="1">
      <alignment horizontal="left" vertical="center"/>
    </xf>
    <xf numFmtId="0" fontId="17" fillId="0" borderId="34" xfId="52" applyFont="1" applyFill="1" applyBorder="1" applyAlignment="1">
      <alignment horizontal="center" vertical="center"/>
    </xf>
    <xf numFmtId="0" fontId="19" fillId="0" borderId="40" xfId="52" applyFont="1" applyFill="1" applyBorder="1" applyAlignment="1">
      <alignment horizontal="center" vertical="center"/>
    </xf>
    <xf numFmtId="0" fontId="19" fillId="0" borderId="41" xfId="52" applyFont="1" applyFill="1" applyBorder="1" applyAlignment="1">
      <alignment horizontal="left" vertical="center"/>
    </xf>
    <xf numFmtId="0" fontId="20" fillId="0" borderId="42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0" fontId="20" fillId="0" borderId="39" xfId="52" applyFont="1" applyFill="1" applyBorder="1" applyAlignment="1">
      <alignment horizontal="left" vertical="center"/>
    </xf>
    <xf numFmtId="0" fontId="20" fillId="0" borderId="38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8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left" vertical="center"/>
    </xf>
    <xf numFmtId="0" fontId="22" fillId="0" borderId="26" xfId="52" applyFont="1" applyFill="1" applyBorder="1" applyAlignment="1">
      <alignment horizontal="left" vertical="center"/>
    </xf>
    <xf numFmtId="0" fontId="19" fillId="0" borderId="37" xfId="52" applyFont="1" applyFill="1" applyBorder="1" applyAlignment="1">
      <alignment horizontal="left" vertical="center"/>
    </xf>
    <xf numFmtId="0" fontId="19" fillId="0" borderId="44" xfId="52" applyFont="1" applyFill="1" applyBorder="1" applyAlignment="1">
      <alignment horizontal="left" vertical="center"/>
    </xf>
    <xf numFmtId="176" fontId="21" fillId="0" borderId="34" xfId="52" applyNumberFormat="1" applyFont="1" applyFill="1" applyBorder="1" applyAlignment="1">
      <alignment horizontal="center" vertical="center"/>
    </xf>
    <xf numFmtId="0" fontId="19" fillId="0" borderId="34" xfId="52" applyFont="1" applyFill="1" applyBorder="1" applyAlignment="1">
      <alignment horizontal="center" vertical="center"/>
    </xf>
    <xf numFmtId="0" fontId="20" fillId="0" borderId="35" xfId="52" applyFont="1" applyFill="1" applyBorder="1" applyAlignment="1">
      <alignment horizontal="center" vertical="center"/>
    </xf>
    <xf numFmtId="0" fontId="20" fillId="0" borderId="45" xfId="52" applyFont="1" applyFill="1" applyBorder="1" applyAlignment="1">
      <alignment horizontal="center" vertical="center"/>
    </xf>
    <xf numFmtId="0" fontId="19" fillId="0" borderId="46" xfId="52" applyFont="1" applyFill="1" applyBorder="1" applyAlignment="1">
      <alignment horizontal="center" vertical="center"/>
    </xf>
    <xf numFmtId="0" fontId="21" fillId="0" borderId="46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19" fillId="0" borderId="45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center" vertical="center"/>
    </xf>
    <xf numFmtId="0" fontId="22" fillId="0" borderId="48" xfId="52" applyFont="1" applyFill="1" applyBorder="1" applyAlignment="1">
      <alignment horizontal="left" vertical="center"/>
    </xf>
    <xf numFmtId="0" fontId="19" fillId="0" borderId="49" xfId="52" applyFont="1" applyFill="1" applyBorder="1" applyAlignment="1">
      <alignment horizontal="left" vertical="center"/>
    </xf>
    <xf numFmtId="0" fontId="19" fillId="0" borderId="46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vertical="center"/>
    </xf>
    <xf numFmtId="0" fontId="21" fillId="0" borderId="46" xfId="52" applyFont="1" applyFill="1" applyBorder="1" applyAlignment="1">
      <alignment horizontal="left" vertical="center" wrapText="1"/>
    </xf>
    <xf numFmtId="0" fontId="17" fillId="0" borderId="47" xfId="52" applyFont="1" applyFill="1" applyBorder="1" applyAlignment="1">
      <alignment horizontal="center" vertical="center"/>
    </xf>
    <xf numFmtId="0" fontId="20" fillId="0" borderId="50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17" fillId="0" borderId="48" xfId="52" applyFont="1" applyFill="1" applyBorder="1" applyAlignment="1">
      <alignment horizontal="left" vertical="center"/>
    </xf>
    <xf numFmtId="0" fontId="22" fillId="0" borderId="49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center" vertical="center"/>
    </xf>
    <xf numFmtId="0" fontId="15" fillId="8" borderId="0" xfId="53" applyFont="1" applyFill="1" applyAlignment="1">
      <alignment horizontal="center"/>
    </xf>
    <xf numFmtId="0" fontId="14" fillId="8" borderId="0" xfId="53" applyFont="1" applyFill="1" applyAlignment="1">
      <alignment horizontal="center"/>
    </xf>
    <xf numFmtId="0" fontId="23" fillId="0" borderId="15" xfId="55" applyFont="1" applyFill="1" applyBorder="1" applyAlignment="1">
      <alignment horizontal="center" vertical="center"/>
    </xf>
    <xf numFmtId="0" fontId="24" fillId="0" borderId="15" xfId="57" applyFont="1" applyBorder="1" applyAlignment="1">
      <alignment horizontal="center" vertical="center"/>
    </xf>
    <xf numFmtId="177" fontId="24" fillId="0" borderId="15" xfId="57" applyNumberFormat="1" applyFont="1" applyBorder="1" applyAlignment="1">
      <alignment horizontal="center" vertical="center"/>
    </xf>
    <xf numFmtId="0" fontId="24" fillId="0" borderId="15" xfId="57" applyFont="1" applyFill="1" applyBorder="1" applyAlignment="1">
      <alignment horizontal="center" vertical="center"/>
    </xf>
    <xf numFmtId="0" fontId="23" fillId="8" borderId="15" xfId="0" applyNumberFormat="1" applyFont="1" applyFill="1" applyBorder="1" applyAlignment="1">
      <alignment horizontal="center" vertical="center"/>
    </xf>
    <xf numFmtId="49" fontId="24" fillId="8" borderId="15" xfId="54" applyNumberFormat="1" applyFont="1" applyFill="1" applyBorder="1" applyAlignment="1">
      <alignment horizontal="center" vertical="center"/>
    </xf>
    <xf numFmtId="49" fontId="25" fillId="8" borderId="0" xfId="53" applyNumberFormat="1" applyFont="1" applyFill="1" applyAlignment="1">
      <alignment horizontal="center" vertical="center"/>
    </xf>
    <xf numFmtId="14" fontId="15" fillId="8" borderId="0" xfId="53" applyNumberFormat="1" applyFont="1" applyFill="1" applyAlignment="1">
      <alignment horizontal="center"/>
    </xf>
    <xf numFmtId="0" fontId="26" fillId="0" borderId="23" xfId="52" applyFont="1" applyFill="1" applyBorder="1" applyAlignment="1">
      <alignment horizontal="center" vertical="top"/>
    </xf>
    <xf numFmtId="0" fontId="27" fillId="0" borderId="51" xfId="52" applyFont="1" applyFill="1" applyBorder="1" applyAlignment="1">
      <alignment horizontal="left" vertical="center"/>
    </xf>
    <xf numFmtId="0" fontId="20" fillId="0" borderId="52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horizontal="center" vertical="center"/>
    </xf>
    <xf numFmtId="0" fontId="22" fillId="0" borderId="52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49" xfId="52" applyFont="1" applyFill="1" applyBorder="1" applyAlignment="1">
      <alignment horizontal="center" vertical="center"/>
    </xf>
    <xf numFmtId="0" fontId="27" fillId="0" borderId="24" xfId="52" applyFont="1" applyFill="1" applyBorder="1" applyAlignment="1">
      <alignment horizontal="center" vertical="center"/>
    </xf>
    <xf numFmtId="0" fontId="27" fillId="0" borderId="26" xfId="52" applyFont="1" applyFill="1" applyBorder="1" applyAlignment="1">
      <alignment horizontal="center" vertical="center"/>
    </xf>
    <xf numFmtId="0" fontId="27" fillId="0" borderId="49" xfId="52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horizontal="left" vertical="center"/>
    </xf>
    <xf numFmtId="0" fontId="20" fillId="0" borderId="46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left" vertical="center"/>
    </xf>
    <xf numFmtId="14" fontId="20" fillId="0" borderId="32" xfId="52" applyNumberFormat="1" applyFont="1" applyFill="1" applyBorder="1" applyAlignment="1">
      <alignment horizontal="center" vertical="center"/>
    </xf>
    <xf numFmtId="14" fontId="20" fillId="0" borderId="46" xfId="52" applyNumberFormat="1" applyFont="1" applyFill="1" applyBorder="1" applyAlignment="1">
      <alignment horizontal="center" vertical="center"/>
    </xf>
    <xf numFmtId="0" fontId="22" fillId="0" borderId="29" xfId="52" applyFont="1" applyFill="1" applyBorder="1" applyAlignment="1">
      <alignment vertical="center"/>
    </xf>
    <xf numFmtId="9" fontId="20" fillId="0" borderId="32" xfId="52" applyNumberFormat="1" applyFont="1" applyFill="1" applyBorder="1" applyAlignment="1">
      <alignment horizontal="center" vertical="center"/>
    </xf>
    <xf numFmtId="9" fontId="20" fillId="0" borderId="32" xfId="52" applyNumberFormat="1" applyFont="1" applyFill="1" applyBorder="1" applyAlignment="1" applyProtection="1">
      <alignment horizontal="center" vertical="center"/>
    </xf>
    <xf numFmtId="0" fontId="22" fillId="0" borderId="29" xfId="52" applyFont="1" applyFill="1" applyBorder="1" applyAlignment="1">
      <alignment horizontal="center" vertical="center"/>
    </xf>
    <xf numFmtId="0" fontId="20" fillId="0" borderId="37" xfId="52" applyFont="1" applyFill="1" applyBorder="1" applyAlignment="1">
      <alignment horizontal="center" vertical="center"/>
    </xf>
    <xf numFmtId="0" fontId="20" fillId="0" borderId="48" xfId="52" applyFont="1" applyFill="1" applyBorder="1" applyAlignment="1">
      <alignment horizontal="center" vertical="center"/>
    </xf>
    <xf numFmtId="0" fontId="20" fillId="0" borderId="29" xfId="52" applyFont="1" applyFill="1" applyBorder="1" applyAlignment="1">
      <alignment horizontal="left" vertical="center"/>
    </xf>
    <xf numFmtId="0" fontId="28" fillId="0" borderId="3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center" vertical="center" wrapText="1"/>
    </xf>
    <xf numFmtId="0" fontId="20" fillId="0" borderId="47" xfId="52" applyFont="1" applyFill="1" applyBorder="1" applyAlignment="1">
      <alignment horizontal="center" vertical="center" wrapText="1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14" fontId="20" fillId="0" borderId="34" xfId="52" applyNumberFormat="1" applyFont="1" applyFill="1" applyBorder="1" applyAlignment="1">
      <alignment horizontal="center" vertical="center"/>
    </xf>
    <xf numFmtId="14" fontId="20" fillId="0" borderId="47" xfId="52" applyNumberFormat="1" applyFont="1" applyFill="1" applyBorder="1" applyAlignment="1">
      <alignment horizontal="center" vertical="center"/>
    </xf>
    <xf numFmtId="0" fontId="27" fillId="0" borderId="0" xfId="52" applyFont="1" applyFill="1" applyAlignment="1">
      <alignment horizontal="left" vertical="center"/>
    </xf>
    <xf numFmtId="0" fontId="22" fillId="0" borderId="24" xfId="52" applyFont="1" applyFill="1" applyBorder="1" applyAlignment="1">
      <alignment vertical="center"/>
    </xf>
    <xf numFmtId="0" fontId="17" fillId="0" borderId="26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17" fillId="0" borderId="26" xfId="52" applyFont="1" applyFill="1" applyBorder="1" applyAlignment="1">
      <alignment vertical="center"/>
    </xf>
    <xf numFmtId="0" fontId="22" fillId="0" borderId="26" xfId="52" applyFont="1" applyFill="1" applyBorder="1" applyAlignment="1">
      <alignment vertical="center"/>
    </xf>
    <xf numFmtId="0" fontId="17" fillId="0" borderId="32" xfId="52" applyFont="1" applyFill="1" applyBorder="1" applyAlignment="1">
      <alignment horizontal="left" vertical="center"/>
    </xf>
    <xf numFmtId="0" fontId="20" fillId="0" borderId="32" xfId="52" applyFont="1" applyFill="1" applyBorder="1" applyAlignment="1">
      <alignment horizontal="left" vertical="center"/>
    </xf>
    <xf numFmtId="0" fontId="17" fillId="0" borderId="32" xfId="52" applyFont="1" applyFill="1" applyBorder="1" applyAlignment="1">
      <alignment vertical="center"/>
    </xf>
    <xf numFmtId="0" fontId="22" fillId="0" borderId="32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41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0" fillId="0" borderId="54" xfId="52" applyFont="1" applyFill="1" applyBorder="1" applyAlignment="1">
      <alignment horizontal="left" vertical="center"/>
    </xf>
    <xf numFmtId="0" fontId="20" fillId="0" borderId="55" xfId="52" applyFont="1" applyFill="1" applyBorder="1" applyAlignment="1">
      <alignment horizontal="left" vertical="center"/>
    </xf>
    <xf numFmtId="0" fontId="20" fillId="0" borderId="56" xfId="52" applyFont="1" applyFill="1" applyBorder="1" applyAlignment="1">
      <alignment horizontal="left" vertical="center"/>
    </xf>
    <xf numFmtId="0" fontId="20" fillId="0" borderId="24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horizontal="left" vertical="center"/>
    </xf>
    <xf numFmtId="0" fontId="20" fillId="0" borderId="34" xfId="52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left" vertical="center"/>
    </xf>
    <xf numFmtId="0" fontId="22" fillId="0" borderId="55" xfId="52" applyFont="1" applyFill="1" applyBorder="1" applyAlignment="1">
      <alignment horizontal="left" vertical="center"/>
    </xf>
    <xf numFmtId="0" fontId="27" fillId="0" borderId="57" xfId="52" applyFont="1" applyFill="1" applyBorder="1" applyAlignment="1">
      <alignment horizontal="left" vertical="center"/>
    </xf>
    <xf numFmtId="0" fontId="27" fillId="0" borderId="58" xfId="52" applyFont="1" applyFill="1" applyBorder="1" applyAlignment="1">
      <alignment horizontal="left" vertical="center"/>
    </xf>
    <xf numFmtId="0" fontId="27" fillId="0" borderId="59" xfId="52" applyFont="1" applyFill="1" applyBorder="1" applyAlignment="1">
      <alignment vertical="center"/>
    </xf>
    <xf numFmtId="0" fontId="20" fillId="0" borderId="60" xfId="52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vertical="center"/>
    </xf>
    <xf numFmtId="176" fontId="17" fillId="0" borderId="60" xfId="52" applyNumberFormat="1" applyFont="1" applyFill="1" applyBorder="1" applyAlignment="1">
      <alignment horizontal="center" vertical="center"/>
    </xf>
    <xf numFmtId="0" fontId="27" fillId="0" borderId="60" xfId="52" applyFont="1" applyFill="1" applyBorder="1" applyAlignment="1">
      <alignment horizontal="center" vertical="center"/>
    </xf>
    <xf numFmtId="0" fontId="27" fillId="0" borderId="61" xfId="52" applyFont="1" applyFill="1" applyBorder="1" applyAlignment="1">
      <alignment horizontal="left" vertical="center"/>
    </xf>
    <xf numFmtId="0" fontId="27" fillId="0" borderId="60" xfId="52" applyFont="1" applyFill="1" applyBorder="1" applyAlignment="1">
      <alignment horizontal="left" vertical="center"/>
    </xf>
    <xf numFmtId="0" fontId="27" fillId="0" borderId="62" xfId="52" applyFont="1" applyFill="1" applyBorder="1" applyAlignment="1">
      <alignment horizontal="center" vertical="center"/>
    </xf>
    <xf numFmtId="0" fontId="27" fillId="0" borderId="63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7" fillId="0" borderId="34" xfId="52" applyFont="1" applyFill="1" applyBorder="1" applyAlignment="1">
      <alignment horizontal="center" vertical="center"/>
    </xf>
    <xf numFmtId="0" fontId="17" fillId="0" borderId="52" xfId="52" applyFont="1" applyFill="1" applyBorder="1" applyAlignment="1">
      <alignment horizontal="center" vertical="center"/>
    </xf>
    <xf numFmtId="0" fontId="17" fillId="0" borderId="64" xfId="52" applyFont="1" applyFill="1" applyBorder="1" applyAlignment="1">
      <alignment horizontal="center" vertical="center"/>
    </xf>
    <xf numFmtId="0" fontId="20" fillId="0" borderId="46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left" vertical="center"/>
    </xf>
    <xf numFmtId="0" fontId="20" fillId="0" borderId="49" xfId="52" applyFont="1" applyFill="1" applyBorder="1" applyAlignment="1">
      <alignment horizontal="left" vertical="center"/>
    </xf>
    <xf numFmtId="0" fontId="19" fillId="0" borderId="38" xfId="52" applyFont="1" applyFill="1" applyBorder="1" applyAlignment="1">
      <alignment horizontal="left" vertical="center"/>
    </xf>
    <xf numFmtId="0" fontId="19" fillId="0" borderId="48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7" fillId="0" borderId="66" xfId="52" applyFont="1" applyFill="1" applyBorder="1" applyAlignment="1">
      <alignment horizontal="left" vertical="center"/>
    </xf>
    <xf numFmtId="0" fontId="20" fillId="0" borderId="67" xfId="52" applyFont="1" applyFill="1" applyBorder="1" applyAlignment="1">
      <alignment horizontal="center" vertical="center"/>
    </xf>
    <xf numFmtId="0" fontId="27" fillId="0" borderId="68" xfId="52" applyFont="1" applyFill="1" applyBorder="1" applyAlignment="1">
      <alignment horizontal="left" vertical="center"/>
    </xf>
    <xf numFmtId="0" fontId="27" fillId="0" borderId="69" xfId="52" applyFont="1" applyFill="1" applyBorder="1" applyAlignment="1">
      <alignment horizontal="center" vertical="center"/>
    </xf>
    <xf numFmtId="0" fontId="27" fillId="0" borderId="47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67" xfId="52" applyFont="1" applyFill="1" applyBorder="1" applyAlignment="1">
      <alignment horizontal="center" vertical="center"/>
    </xf>
    <xf numFmtId="0" fontId="14" fillId="8" borderId="15" xfId="53" applyFont="1" applyFill="1" applyBorder="1" applyAlignment="1">
      <alignment horizontal="center" vertical="center"/>
    </xf>
    <xf numFmtId="0" fontId="24" fillId="0" borderId="15" xfId="55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horizontal="center" vertical="center"/>
    </xf>
    <xf numFmtId="49" fontId="15" fillId="8" borderId="0" xfId="53" applyNumberFormat="1" applyFont="1" applyFill="1" applyAlignment="1">
      <alignment horizontal="center" vertical="center"/>
    </xf>
    <xf numFmtId="0" fontId="29" fillId="10" borderId="0" xfId="53" applyFont="1" applyFill="1" applyAlignment="1">
      <alignment horizontal="center" vertical="center"/>
    </xf>
    <xf numFmtId="0" fontId="30" fillId="0" borderId="23" xfId="52" applyFont="1" applyFill="1" applyBorder="1" applyAlignment="1">
      <alignment horizontal="center" vertical="top"/>
    </xf>
    <xf numFmtId="0" fontId="27" fillId="0" borderId="52" xfId="52" applyFont="1" applyFill="1" applyBorder="1" applyAlignment="1">
      <alignment horizontal="left" vertical="center"/>
    </xf>
    <xf numFmtId="14" fontId="20" fillId="0" borderId="32" xfId="52" applyNumberFormat="1" applyFont="1" applyFill="1" applyBorder="1" applyAlignment="1">
      <alignment horizontal="center" vertical="center" wrapText="1"/>
    </xf>
    <xf numFmtId="14" fontId="20" fillId="0" borderId="46" xfId="52" applyNumberFormat="1" applyFont="1" applyFill="1" applyBorder="1" applyAlignment="1">
      <alignment horizontal="center" vertical="center" wrapText="1"/>
    </xf>
    <xf numFmtId="0" fontId="22" fillId="0" borderId="70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vertical="center"/>
    </xf>
    <xf numFmtId="0" fontId="17" fillId="0" borderId="63" xfId="52" applyFont="1" applyFill="1" applyBorder="1" applyAlignment="1">
      <alignment horizontal="left" vertical="center"/>
    </xf>
    <xf numFmtId="0" fontId="20" fillId="0" borderId="63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vertical="center"/>
    </xf>
    <xf numFmtId="0" fontId="22" fillId="0" borderId="63" xfId="52" applyFont="1" applyFill="1" applyBorder="1" applyAlignment="1">
      <alignment vertical="center"/>
    </xf>
    <xf numFmtId="0" fontId="22" fillId="0" borderId="62" xfId="52" applyFont="1" applyFill="1" applyBorder="1" applyAlignment="1">
      <alignment horizontal="center" vertical="center"/>
    </xf>
    <xf numFmtId="0" fontId="20" fillId="0" borderId="63" xfId="52" applyFont="1" applyFill="1" applyBorder="1" applyAlignment="1">
      <alignment horizontal="center" vertical="center"/>
    </xf>
    <xf numFmtId="0" fontId="22" fillId="0" borderId="63" xfId="52" applyFont="1" applyFill="1" applyBorder="1" applyAlignment="1">
      <alignment horizontal="center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center" vertical="center"/>
    </xf>
    <xf numFmtId="0" fontId="22" fillId="0" borderId="54" xfId="52" applyFont="1" applyFill="1" applyBorder="1" applyAlignment="1">
      <alignment horizontal="left" vertical="center" wrapText="1"/>
    </xf>
    <xf numFmtId="0" fontId="22" fillId="0" borderId="55" xfId="52" applyFont="1" applyFill="1" applyBorder="1" applyAlignment="1">
      <alignment horizontal="left" vertical="center" wrapText="1"/>
    </xf>
    <xf numFmtId="0" fontId="31" fillId="0" borderId="71" xfId="52" applyFont="1" applyFill="1" applyBorder="1" applyAlignment="1">
      <alignment horizontal="left" vertical="center" wrapText="1"/>
    </xf>
    <xf numFmtId="0" fontId="22" fillId="0" borderId="72" xfId="52" applyFont="1" applyFill="1" applyBorder="1" applyAlignment="1">
      <alignment horizontal="center" vertical="center"/>
    </xf>
    <xf numFmtId="49" fontId="32" fillId="0" borderId="73" xfId="51" applyNumberFormat="1" applyFont="1" applyFill="1" applyBorder="1" applyAlignment="1">
      <alignment vertical="center"/>
    </xf>
    <xf numFmtId="49" fontId="32" fillId="0" borderId="0" xfId="51" applyNumberFormat="1" applyFont="1" applyFill="1" applyAlignment="1">
      <alignment vertical="center"/>
    </xf>
    <xf numFmtId="9" fontId="20" fillId="0" borderId="63" xfId="52" applyNumberFormat="1" applyFont="1" applyFill="1" applyBorder="1" applyAlignment="1">
      <alignment horizontal="center" vertical="center"/>
    </xf>
    <xf numFmtId="49" fontId="32" fillId="0" borderId="29" xfId="51" applyNumberFormat="1" applyFont="1" applyFill="1" applyBorder="1" applyAlignment="1">
      <alignment vertical="center"/>
    </xf>
    <xf numFmtId="49" fontId="32" fillId="0" borderId="74" xfId="51" applyNumberFormat="1" applyFont="1" applyFill="1" applyBorder="1" applyAlignment="1">
      <alignment vertical="center"/>
    </xf>
    <xf numFmtId="9" fontId="20" fillId="0" borderId="37" xfId="52" applyNumberFormat="1" applyFont="1" applyFill="1" applyBorder="1" applyAlignment="1">
      <alignment horizontal="center" vertical="center"/>
    </xf>
    <xf numFmtId="49" fontId="32" fillId="0" borderId="75" xfId="51" applyNumberFormat="1" applyFont="1" applyFill="1" applyBorder="1" applyAlignment="1">
      <alignment vertical="center"/>
    </xf>
    <xf numFmtId="9" fontId="20" fillId="0" borderId="76" xfId="52" applyNumberFormat="1" applyFont="1" applyFill="1" applyBorder="1" applyAlignment="1">
      <alignment horizontal="center" vertical="center"/>
    </xf>
    <xf numFmtId="49" fontId="32" fillId="0" borderId="77" xfId="51" applyNumberFormat="1" applyFont="1" applyFill="1" applyBorder="1" applyAlignment="1">
      <alignment vertical="center"/>
    </xf>
    <xf numFmtId="9" fontId="20" fillId="0" borderId="34" xfId="52" applyNumberFormat="1" applyFont="1" applyFill="1" applyBorder="1" applyAlignment="1">
      <alignment horizontal="center" vertical="center"/>
    </xf>
    <xf numFmtId="0" fontId="20" fillId="0" borderId="62" xfId="52" applyFont="1" applyFill="1" applyBorder="1" applyAlignment="1">
      <alignment horizontal="left" vertical="center"/>
    </xf>
    <xf numFmtId="0" fontId="27" fillId="0" borderId="61" xfId="0" applyFont="1" applyBorder="1" applyAlignment="1">
      <alignment horizontal="left" vertical="center"/>
    </xf>
    <xf numFmtId="0" fontId="27" fillId="0" borderId="60" xfId="0" applyFont="1" applyBorder="1" applyAlignment="1">
      <alignment horizontal="left" vertical="center"/>
    </xf>
    <xf numFmtId="9" fontId="20" fillId="0" borderId="41" xfId="52" applyNumberFormat="1" applyFont="1" applyFill="1" applyBorder="1" applyAlignment="1">
      <alignment horizontal="left" vertical="center"/>
    </xf>
    <xf numFmtId="9" fontId="20" fillId="0" borderId="36" xfId="52" applyNumberFormat="1" applyFont="1" applyFill="1" applyBorder="1" applyAlignment="1">
      <alignment horizontal="left" vertical="center"/>
    </xf>
    <xf numFmtId="9" fontId="20" fillId="0" borderId="54" xfId="52" applyNumberFormat="1" applyFont="1" applyFill="1" applyBorder="1" applyAlignment="1">
      <alignment horizontal="left" vertical="center"/>
    </xf>
    <xf numFmtId="9" fontId="20" fillId="0" borderId="55" xfId="52" applyNumberFormat="1" applyFont="1" applyFill="1" applyBorder="1" applyAlignment="1">
      <alignment horizontal="left" vertical="center"/>
    </xf>
    <xf numFmtId="0" fontId="19" fillId="0" borderId="62" xfId="52" applyFont="1" applyFill="1" applyBorder="1" applyAlignment="1">
      <alignment horizontal="left" vertical="center"/>
    </xf>
    <xf numFmtId="0" fontId="19" fillId="0" borderId="63" xfId="52" applyFont="1" applyFill="1" applyBorder="1" applyAlignment="1">
      <alignment horizontal="left" vertical="center"/>
    </xf>
    <xf numFmtId="0" fontId="19" fillId="0" borderId="78" xfId="52" applyFont="1" applyFill="1" applyBorder="1" applyAlignment="1">
      <alignment horizontal="left" vertical="center"/>
    </xf>
    <xf numFmtId="0" fontId="19" fillId="0" borderId="55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51" xfId="52" applyFont="1" applyFill="1" applyBorder="1" applyAlignment="1">
      <alignment vertical="center"/>
    </xf>
    <xf numFmtId="0" fontId="24" fillId="0" borderId="60" xfId="52" applyFont="1" applyFill="1" applyBorder="1" applyAlignment="1">
      <alignment horizontal="center" vertical="center"/>
    </xf>
    <xf numFmtId="0" fontId="27" fillId="0" borderId="52" xfId="52" applyFont="1" applyFill="1" applyBorder="1" applyAlignment="1">
      <alignment vertical="center"/>
    </xf>
    <xf numFmtId="0" fontId="20" fillId="0" borderId="79" xfId="52" applyFont="1" applyFill="1" applyBorder="1" applyAlignment="1">
      <alignment horizontal="center" vertical="center"/>
    </xf>
    <xf numFmtId="0" fontId="27" fillId="0" borderId="79" xfId="52" applyFont="1" applyFill="1" applyBorder="1" applyAlignment="1">
      <alignment vertical="center"/>
    </xf>
    <xf numFmtId="176" fontId="17" fillId="0" borderId="52" xfId="52" applyNumberFormat="1" applyFont="1" applyFill="1" applyBorder="1" applyAlignment="1">
      <alignment horizontal="center" vertical="center"/>
    </xf>
    <xf numFmtId="0" fontId="27" fillId="0" borderId="40" xfId="52" applyFont="1" applyFill="1" applyBorder="1" applyAlignment="1">
      <alignment horizontal="center" vertical="center"/>
    </xf>
    <xf numFmtId="0" fontId="20" fillId="0" borderId="70" xfId="52" applyFont="1" applyFill="1" applyBorder="1" applyAlignment="1">
      <alignment horizontal="left" vertical="center"/>
    </xf>
    <xf numFmtId="0" fontId="20" fillId="0" borderId="40" xfId="52" applyFont="1" applyFill="1" applyBorder="1" applyAlignment="1">
      <alignment horizontal="left" vertical="center"/>
    </xf>
    <xf numFmtId="0" fontId="17" fillId="0" borderId="79" xfId="52" applyFont="1" applyFill="1" applyBorder="1" applyAlignment="1">
      <alignment vertical="center"/>
    </xf>
    <xf numFmtId="58" fontId="17" fillId="0" borderId="52" xfId="52" applyNumberFormat="1" applyFont="1" applyFill="1" applyBorder="1" applyAlignment="1">
      <alignment vertical="center"/>
    </xf>
    <xf numFmtId="0" fontId="20" fillId="0" borderId="64" xfId="52" applyFont="1" applyFill="1" applyBorder="1" applyAlignment="1">
      <alignment horizontal="center" vertical="center"/>
    </xf>
    <xf numFmtId="0" fontId="22" fillId="0" borderId="80" xfId="52" applyFont="1" applyFill="1" applyBorder="1" applyAlignment="1">
      <alignment horizontal="left" vertical="center"/>
    </xf>
    <xf numFmtId="0" fontId="20" fillId="0" borderId="69" xfId="52" applyFont="1" applyFill="1" applyBorder="1" applyAlignment="1">
      <alignment horizontal="left" vertical="center"/>
    </xf>
    <xf numFmtId="0" fontId="22" fillId="0" borderId="0" xfId="52" applyFont="1" applyFill="1" applyAlignment="1">
      <alignment vertical="center"/>
    </xf>
    <xf numFmtId="0" fontId="22" fillId="0" borderId="65" xfId="52" applyFont="1" applyFill="1" applyBorder="1" applyAlignment="1">
      <alignment horizontal="left" vertical="center" wrapText="1"/>
    </xf>
    <xf numFmtId="0" fontId="33" fillId="0" borderId="46" xfId="52" applyFont="1" applyFill="1" applyBorder="1" applyAlignment="1">
      <alignment horizontal="left" vertical="center" wrapText="1"/>
    </xf>
    <xf numFmtId="0" fontId="33" fillId="0" borderId="46" xfId="52" applyFont="1" applyFill="1" applyBorder="1" applyAlignment="1">
      <alignment horizontal="left" vertical="center"/>
    </xf>
    <xf numFmtId="0" fontId="21" fillId="0" borderId="69" xfId="52" applyFont="1" applyFill="1" applyBorder="1" applyAlignment="1">
      <alignment horizontal="left" vertical="center"/>
    </xf>
    <xf numFmtId="0" fontId="27" fillId="0" borderId="68" xfId="0" applyFont="1" applyBorder="1" applyAlignment="1">
      <alignment horizontal="left" vertical="center"/>
    </xf>
    <xf numFmtId="9" fontId="20" fillId="0" borderId="45" xfId="52" applyNumberFormat="1" applyFont="1" applyFill="1" applyBorder="1" applyAlignment="1">
      <alignment horizontal="left" vertical="center"/>
    </xf>
    <xf numFmtId="9" fontId="20" fillId="0" borderId="65" xfId="52" applyNumberFormat="1" applyFont="1" applyFill="1" applyBorder="1" applyAlignment="1">
      <alignment horizontal="left" vertical="center"/>
    </xf>
    <xf numFmtId="0" fontId="19" fillId="0" borderId="69" xfId="52" applyFont="1" applyFill="1" applyBorder="1" applyAlignment="1">
      <alignment horizontal="left" vertical="center"/>
    </xf>
    <xf numFmtId="0" fontId="19" fillId="0" borderId="65" xfId="52" applyFont="1" applyFill="1" applyBorder="1" applyAlignment="1">
      <alignment horizontal="left" vertical="center"/>
    </xf>
    <xf numFmtId="0" fontId="27" fillId="0" borderId="81" xfId="52" applyFont="1" applyFill="1" applyBorder="1" applyAlignment="1">
      <alignment horizontal="center" vertical="center"/>
    </xf>
    <xf numFmtId="0" fontId="20" fillId="0" borderId="80" xfId="52" applyFont="1" applyFill="1" applyBorder="1" applyAlignment="1">
      <alignment horizontal="center" vertical="center"/>
    </xf>
    <xf numFmtId="0" fontId="20" fillId="0" borderId="80" xfId="52" applyFont="1" applyFill="1" applyBorder="1" applyAlignment="1">
      <alignment horizontal="left" vertical="center"/>
    </xf>
    <xf numFmtId="0" fontId="34" fillId="0" borderId="82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84" xfId="0" applyFont="1" applyBorder="1"/>
    <xf numFmtId="0" fontId="35" fillId="0" borderId="15" xfId="0" applyFont="1" applyBorder="1"/>
    <xf numFmtId="0" fontId="35" fillId="0" borderId="18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11" borderId="18" xfId="0" applyFont="1" applyFill="1" applyBorder="1" applyAlignment="1">
      <alignment horizontal="center" vertical="center"/>
    </xf>
    <xf numFmtId="0" fontId="35" fillId="11" borderId="20" xfId="0" applyFont="1" applyFill="1" applyBorder="1" applyAlignment="1">
      <alignment horizontal="center" vertical="center"/>
    </xf>
    <xf numFmtId="0" fontId="35" fillId="11" borderId="15" xfId="0" applyFont="1" applyFill="1" applyBorder="1"/>
    <xf numFmtId="0" fontId="0" fillId="0" borderId="84" xfId="0" applyBorder="1"/>
    <xf numFmtId="0" fontId="0" fillId="0" borderId="15" xfId="0" applyBorder="1"/>
    <xf numFmtId="0" fontId="0" fillId="11" borderId="15" xfId="0" applyFill="1" applyBorder="1"/>
    <xf numFmtId="0" fontId="0" fillId="0" borderId="85" xfId="0" applyBorder="1"/>
    <xf numFmtId="0" fontId="0" fillId="0" borderId="86" xfId="0" applyBorder="1"/>
    <xf numFmtId="0" fontId="0" fillId="11" borderId="86" xfId="0" applyFill="1" applyBorder="1"/>
    <xf numFmtId="0" fontId="0" fillId="12" borderId="0" xfId="0" applyFill="1"/>
    <xf numFmtId="0" fontId="34" fillId="0" borderId="87" xfId="0" applyFont="1" applyBorder="1" applyAlignment="1">
      <alignment horizontal="center" vertical="center" wrapText="1"/>
    </xf>
    <xf numFmtId="0" fontId="35" fillId="0" borderId="88" xfId="0" applyFont="1" applyBorder="1" applyAlignment="1">
      <alignment horizontal="center" vertical="center"/>
    </xf>
    <xf numFmtId="0" fontId="35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3" borderId="15" xfId="0" applyFill="1" applyBorder="1"/>
    <xf numFmtId="0" fontId="37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5" fillId="13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  <cellStyle name="常规 71" xfId="57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32702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304800</xdr:colOff>
          <xdr:row>50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434700" y="110712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3213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327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32131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3089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390525</xdr:colOff>
          <xdr:row>51</xdr:row>
          <xdr:rowOff>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434700" y="1107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3089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3079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32702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30892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30892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30130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32702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40227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42037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4194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41941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4013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4194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41941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4194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4013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4013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7684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20478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4890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348615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901700"/>
              <a:ext cx="390525" cy="1866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7397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7016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358140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892175"/>
              <a:ext cx="400050" cy="205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489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76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20478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451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4512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45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9525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1473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46</xdr:row>
          <xdr:rowOff>0</xdr:rowOff>
        </xdr:from>
        <xdr:to>
          <xdr:col>1</xdr:col>
          <xdr:colOff>600075</xdr:colOff>
          <xdr:row>47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46</xdr:row>
          <xdr:rowOff>0</xdr:rowOff>
        </xdr:from>
        <xdr:to>
          <xdr:col>2</xdr:col>
          <xdr:colOff>600075</xdr:colOff>
          <xdr:row>47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3187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1377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46</xdr:row>
          <xdr:rowOff>0</xdr:rowOff>
        </xdr:from>
        <xdr:to>
          <xdr:col>5</xdr:col>
          <xdr:colOff>638175</xdr:colOff>
          <xdr:row>47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5</xdr:col>
          <xdr:colOff>619125</xdr:colOff>
          <xdr:row>46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137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3187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137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46</xdr:row>
          <xdr:rowOff>0</xdr:rowOff>
        </xdr:from>
        <xdr:to>
          <xdr:col>9</xdr:col>
          <xdr:colOff>600075</xdr:colOff>
          <xdr:row>47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46</xdr:row>
          <xdr:rowOff>0</xdr:rowOff>
        </xdr:from>
        <xdr:to>
          <xdr:col>10</xdr:col>
          <xdr:colOff>609600</xdr:colOff>
          <xdr:row>47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318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581025</xdr:colOff>
          <xdr:row>46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137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1377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1377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46</xdr:row>
          <xdr:rowOff>0</xdr:rowOff>
        </xdr:from>
        <xdr:to>
          <xdr:col>4</xdr:col>
          <xdr:colOff>190500</xdr:colOff>
          <xdr:row>47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1377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4131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45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32702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3089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46</xdr:row>
          <xdr:rowOff>0</xdr:rowOff>
        </xdr:from>
        <xdr:to>
          <xdr:col>8</xdr:col>
          <xdr:colOff>190500</xdr:colOff>
          <xdr:row>47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318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927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927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78100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27300" y="314769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51100" y="314769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78100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104775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78100" y="314769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0</xdr:col>
      <xdr:colOff>1384300</xdr:colOff>
      <xdr:row>14</xdr:row>
      <xdr:rowOff>137160</xdr:rowOff>
    </xdr:from>
    <xdr:to>
      <xdr:col>6</xdr:col>
      <xdr:colOff>66040</xdr:colOff>
      <xdr:row>17</xdr:row>
      <xdr:rowOff>56515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84300" y="3284855"/>
          <a:ext cx="3768090" cy="7632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5679695" y="9693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856095" y="26066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4447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5679695" y="96932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6733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5027295" y="24257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856095" y="23876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5017770" y="26733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435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6733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10548620" y="24352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1431270" y="24066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10548620" y="26638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1431270" y="26162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1050099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145032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1051052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144079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5130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5130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6007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6007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865370" y="6188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8653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789420" y="6207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779895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1041527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1316970" y="6216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1039622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1316970" y="5997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911352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68580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68580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997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9113520" y="6207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666750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5700" y="4267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482600</xdr:colOff>
      <xdr:row>16</xdr:row>
      <xdr:rowOff>0</xdr:rowOff>
    </xdr:from>
    <xdr:to>
      <xdr:col>10</xdr:col>
      <xdr:colOff>120015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548132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39814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39814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16</xdr:row>
      <xdr:rowOff>0</xdr:rowOff>
    </xdr:from>
    <xdr:to>
      <xdr:col>9</xdr:col>
      <xdr:colOff>398145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3981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49830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1130300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3630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0630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1130300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0630" y="56007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83" customWidth="1"/>
    <col min="3" max="3" width="10.125" customWidth="1"/>
  </cols>
  <sheetData>
    <row r="1" ht="33" customHeight="1" spans="2:2">
      <c r="B1" s="384" t="s">
        <v>0</v>
      </c>
    </row>
    <row r="2" ht="21" customHeight="1" spans="1:2">
      <c r="A2" s="385"/>
      <c r="B2" s="386" t="s">
        <v>1</v>
      </c>
    </row>
    <row r="3" spans="1:2">
      <c r="A3" s="371">
        <v>1</v>
      </c>
      <c r="B3" s="387" t="s">
        <v>2</v>
      </c>
    </row>
    <row r="4" spans="1:2">
      <c r="A4" s="371">
        <v>2</v>
      </c>
      <c r="B4" s="387" t="s">
        <v>3</v>
      </c>
    </row>
    <row r="5" spans="1:2">
      <c r="A5" s="371">
        <v>3</v>
      </c>
      <c r="B5" s="387" t="s">
        <v>4</v>
      </c>
    </row>
    <row r="6" spans="1:2">
      <c r="A6" s="371">
        <v>4</v>
      </c>
      <c r="B6" s="387" t="s">
        <v>5</v>
      </c>
    </row>
    <row r="7" spans="1:2">
      <c r="A7" s="371">
        <v>5</v>
      </c>
      <c r="B7" s="387" t="s">
        <v>6</v>
      </c>
    </row>
    <row r="8" ht="13.5" customHeight="1" spans="1:2">
      <c r="A8" s="371">
        <v>6</v>
      </c>
      <c r="B8" s="387" t="s">
        <v>7</v>
      </c>
    </row>
    <row r="9" s="382" customFormat="1" ht="15" customHeight="1" spans="1:2">
      <c r="A9" s="388">
        <v>7</v>
      </c>
      <c r="B9" s="389" t="s">
        <v>8</v>
      </c>
    </row>
    <row r="10" spans="1:2">
      <c r="A10" s="371"/>
      <c r="B10" s="387"/>
    </row>
    <row r="11" ht="18.95" customHeight="1" spans="1:2">
      <c r="A11" s="385"/>
      <c r="B11" s="390" t="s">
        <v>9</v>
      </c>
    </row>
    <row r="12" ht="15.95" customHeight="1" spans="1:2">
      <c r="A12" s="371">
        <v>1</v>
      </c>
      <c r="B12" s="391" t="s">
        <v>10</v>
      </c>
    </row>
    <row r="13" spans="1:2">
      <c r="A13" s="371">
        <v>2</v>
      </c>
      <c r="B13" s="387" t="s">
        <v>11</v>
      </c>
    </row>
    <row r="14" spans="1:2">
      <c r="A14" s="371">
        <v>3</v>
      </c>
      <c r="B14" s="387" t="s">
        <v>12</v>
      </c>
    </row>
    <row r="15" ht="19.5" customHeight="1" spans="1:2">
      <c r="A15" s="371">
        <v>4</v>
      </c>
      <c r="B15" s="389" t="s">
        <v>13</v>
      </c>
    </row>
    <row r="16" spans="1:2">
      <c r="A16" s="371">
        <v>5</v>
      </c>
      <c r="B16" s="387" t="s">
        <v>14</v>
      </c>
    </row>
    <row r="17" spans="1:2">
      <c r="A17" s="371">
        <v>6</v>
      </c>
      <c r="B17" s="387" t="s">
        <v>15</v>
      </c>
    </row>
    <row r="18" spans="1:2">
      <c r="A18" s="371">
        <v>7</v>
      </c>
      <c r="B18" s="387" t="s">
        <v>16</v>
      </c>
    </row>
    <row r="19" spans="1:2">
      <c r="A19" s="371"/>
      <c r="B19" s="387"/>
    </row>
    <row r="20" ht="20.25" spans="1:2">
      <c r="A20" s="385"/>
      <c r="B20" s="386" t="s">
        <v>17</v>
      </c>
    </row>
    <row r="21" spans="1:2">
      <c r="A21" s="371">
        <v>1</v>
      </c>
      <c r="B21" s="391" t="s">
        <v>18</v>
      </c>
    </row>
    <row r="22" spans="1:2">
      <c r="A22" s="371">
        <v>2</v>
      </c>
      <c r="B22" s="387" t="s">
        <v>19</v>
      </c>
    </row>
    <row r="23" spans="1:2">
      <c r="A23" s="371">
        <v>3</v>
      </c>
      <c r="B23" s="387" t="s">
        <v>20</v>
      </c>
    </row>
    <row r="24" spans="1:2">
      <c r="A24" s="371">
        <v>4</v>
      </c>
      <c r="B24" s="387" t="s">
        <v>21</v>
      </c>
    </row>
    <row r="25" ht="28.5" spans="1:2">
      <c r="A25" s="371">
        <v>5</v>
      </c>
      <c r="B25" s="387" t="s">
        <v>22</v>
      </c>
    </row>
    <row r="26" ht="28.5" spans="1:2">
      <c r="A26" s="371">
        <v>6</v>
      </c>
      <c r="B26" s="387" t="s">
        <v>23</v>
      </c>
    </row>
    <row r="27" ht="28.5" spans="1:2">
      <c r="A27" s="371">
        <v>7</v>
      </c>
      <c r="B27" s="387" t="s">
        <v>24</v>
      </c>
    </row>
    <row r="28" spans="1:2">
      <c r="A28" s="371"/>
      <c r="B28" s="387"/>
    </row>
    <row r="29" ht="20.25" spans="1:2">
      <c r="A29" s="385"/>
      <c r="B29" s="386" t="s">
        <v>25</v>
      </c>
    </row>
    <row r="30" spans="1:2">
      <c r="A30" s="371">
        <v>1</v>
      </c>
      <c r="B30" s="391" t="s">
        <v>26</v>
      </c>
    </row>
    <row r="31" spans="1:2">
      <c r="A31" s="371">
        <v>2</v>
      </c>
      <c r="B31" s="387" t="s">
        <v>27</v>
      </c>
    </row>
    <row r="32" spans="1:2">
      <c r="A32" s="371">
        <v>3</v>
      </c>
      <c r="B32" s="387" t="s">
        <v>28</v>
      </c>
    </row>
    <row r="33" ht="28.5" spans="1:2">
      <c r="A33" s="371">
        <v>4</v>
      </c>
      <c r="B33" s="387" t="s">
        <v>29</v>
      </c>
    </row>
    <row r="34" ht="28.5" spans="1:2">
      <c r="A34" s="371">
        <v>5</v>
      </c>
      <c r="B34" s="387" t="s">
        <v>30</v>
      </c>
    </row>
    <row r="35" spans="1:2">
      <c r="A35" s="371">
        <v>6</v>
      </c>
      <c r="B35" s="387" t="s">
        <v>31</v>
      </c>
    </row>
    <row r="36" spans="1:2">
      <c r="A36" s="371">
        <v>7</v>
      </c>
      <c r="B36" s="38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B4" sqref="B4:E9"/>
    </sheetView>
  </sheetViews>
  <sheetFormatPr defaultColWidth="9" defaultRowHeight="17.25"/>
  <cols>
    <col min="1" max="1" width="5.625" style="28" customWidth="1"/>
    <col min="2" max="2" width="8.625" style="28" customWidth="1"/>
    <col min="3" max="3" width="20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262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79" customFormat="1" ht="16.5" spans="1:15">
      <c r="A2" s="30" t="s">
        <v>263</v>
      </c>
      <c r="B2" s="30" t="s">
        <v>264</v>
      </c>
      <c r="C2" s="30" t="s">
        <v>265</v>
      </c>
      <c r="D2" s="30" t="s">
        <v>266</v>
      </c>
      <c r="E2" s="30" t="s">
        <v>267</v>
      </c>
      <c r="F2" s="30" t="s">
        <v>268</v>
      </c>
      <c r="G2" s="30" t="s">
        <v>269</v>
      </c>
      <c r="H2" s="30" t="s">
        <v>270</v>
      </c>
      <c r="I2" s="30" t="s">
        <v>271</v>
      </c>
      <c r="J2" s="30" t="s">
        <v>272</v>
      </c>
      <c r="K2" s="30" t="s">
        <v>273</v>
      </c>
      <c r="L2" s="30" t="s">
        <v>274</v>
      </c>
      <c r="M2" s="30" t="s">
        <v>275</v>
      </c>
      <c r="N2" s="30" t="s">
        <v>276</v>
      </c>
      <c r="O2" s="30" t="s">
        <v>277</v>
      </c>
    </row>
    <row r="3" s="79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278</v>
      </c>
      <c r="J3" s="30" t="s">
        <v>278</v>
      </c>
      <c r="K3" s="30" t="s">
        <v>278</v>
      </c>
      <c r="L3" s="30" t="s">
        <v>278</v>
      </c>
      <c r="M3" s="30" t="s">
        <v>278</v>
      </c>
      <c r="N3" s="30"/>
      <c r="O3" s="30"/>
    </row>
    <row r="4" s="79" customFormat="1" ht="16.5" spans="1:15">
      <c r="A4" s="47">
        <v>1</v>
      </c>
      <c r="B4" s="48" t="s">
        <v>279</v>
      </c>
      <c r="C4" s="35" t="s">
        <v>280</v>
      </c>
      <c r="D4" s="49" t="s">
        <v>119</v>
      </c>
      <c r="E4" s="47" t="s">
        <v>60</v>
      </c>
      <c r="F4" s="47" t="s">
        <v>281</v>
      </c>
      <c r="G4" s="47" t="s">
        <v>63</v>
      </c>
      <c r="H4" s="47" t="s">
        <v>282</v>
      </c>
      <c r="I4" s="47">
        <v>2</v>
      </c>
      <c r="J4" s="47"/>
      <c r="K4" s="47"/>
      <c r="L4" s="47">
        <v>1</v>
      </c>
      <c r="M4" s="47"/>
      <c r="N4" s="47">
        <f t="shared" ref="N4:N9" si="0">I4+J4+K4+L4+M4</f>
        <v>3</v>
      </c>
      <c r="O4" s="47" t="s">
        <v>283</v>
      </c>
    </row>
    <row r="5" s="79" customFormat="1" ht="16.5" spans="1:15">
      <c r="A5" s="47">
        <v>2</v>
      </c>
      <c r="B5" s="48" t="s">
        <v>284</v>
      </c>
      <c r="C5" s="35" t="s">
        <v>280</v>
      </c>
      <c r="D5" s="49" t="s">
        <v>119</v>
      </c>
      <c r="E5" s="47" t="s">
        <v>60</v>
      </c>
      <c r="F5" s="47" t="s">
        <v>281</v>
      </c>
      <c r="G5" s="47" t="s">
        <v>63</v>
      </c>
      <c r="H5" s="47" t="s">
        <v>282</v>
      </c>
      <c r="I5" s="47">
        <v>3</v>
      </c>
      <c r="J5" s="47">
        <v>1</v>
      </c>
      <c r="K5" s="47"/>
      <c r="L5" s="47"/>
      <c r="M5" s="47"/>
      <c r="N5" s="47">
        <f t="shared" si="0"/>
        <v>4</v>
      </c>
      <c r="O5" s="47" t="s">
        <v>283</v>
      </c>
    </row>
    <row r="6" s="79" customFormat="1" ht="16.5" spans="1:15">
      <c r="A6" s="47">
        <v>3</v>
      </c>
      <c r="B6" s="48" t="s">
        <v>285</v>
      </c>
      <c r="C6" s="35" t="s">
        <v>280</v>
      </c>
      <c r="D6" s="49" t="s">
        <v>118</v>
      </c>
      <c r="E6" s="47" t="s">
        <v>60</v>
      </c>
      <c r="F6" s="47" t="s">
        <v>281</v>
      </c>
      <c r="G6" s="47" t="s">
        <v>63</v>
      </c>
      <c r="H6" s="47" t="s">
        <v>282</v>
      </c>
      <c r="I6" s="47">
        <v>1</v>
      </c>
      <c r="J6" s="47"/>
      <c r="K6" s="47"/>
      <c r="L6" s="47"/>
      <c r="M6" s="47">
        <v>1</v>
      </c>
      <c r="N6" s="47">
        <f t="shared" si="0"/>
        <v>2</v>
      </c>
      <c r="O6" s="47" t="s">
        <v>283</v>
      </c>
    </row>
    <row r="7" s="79" customFormat="1" ht="16.5" spans="1:15">
      <c r="A7" s="47">
        <v>4</v>
      </c>
      <c r="B7" s="48" t="s">
        <v>286</v>
      </c>
      <c r="C7" s="35" t="s">
        <v>280</v>
      </c>
      <c r="D7" s="49" t="s">
        <v>118</v>
      </c>
      <c r="E7" s="47" t="s">
        <v>60</v>
      </c>
      <c r="F7" s="47" t="s">
        <v>281</v>
      </c>
      <c r="G7" s="47" t="s">
        <v>63</v>
      </c>
      <c r="H7" s="47" t="s">
        <v>282</v>
      </c>
      <c r="I7" s="47">
        <v>3</v>
      </c>
      <c r="J7" s="47"/>
      <c r="K7" s="47"/>
      <c r="L7" s="47">
        <v>1</v>
      </c>
      <c r="M7" s="47"/>
      <c r="N7" s="47">
        <f t="shared" si="0"/>
        <v>4</v>
      </c>
      <c r="O7" s="47" t="s">
        <v>283</v>
      </c>
    </row>
    <row r="8" s="79" customFormat="1" ht="16.5" spans="1:15">
      <c r="A8" s="47">
        <v>5</v>
      </c>
      <c r="B8" s="48" t="s">
        <v>287</v>
      </c>
      <c r="C8" s="35" t="s">
        <v>280</v>
      </c>
      <c r="D8" s="49" t="s">
        <v>118</v>
      </c>
      <c r="E8" s="47" t="s">
        <v>60</v>
      </c>
      <c r="F8" s="47" t="s">
        <v>281</v>
      </c>
      <c r="G8" s="47" t="s">
        <v>63</v>
      </c>
      <c r="H8" s="47" t="s">
        <v>282</v>
      </c>
      <c r="I8" s="47">
        <v>2</v>
      </c>
      <c r="J8" s="47"/>
      <c r="K8" s="47"/>
      <c r="L8" s="47"/>
      <c r="M8" s="47">
        <v>1</v>
      </c>
      <c r="N8" s="47">
        <f t="shared" si="0"/>
        <v>3</v>
      </c>
      <c r="O8" s="47" t="s">
        <v>283</v>
      </c>
    </row>
    <row r="9" s="79" customFormat="1" ht="16.5" spans="1:15">
      <c r="A9" s="47">
        <v>6</v>
      </c>
      <c r="B9" s="48" t="s">
        <v>288</v>
      </c>
      <c r="C9" s="35" t="s">
        <v>280</v>
      </c>
      <c r="D9" s="49" t="s">
        <v>118</v>
      </c>
      <c r="E9" s="47" t="s">
        <v>60</v>
      </c>
      <c r="F9" s="47" t="s">
        <v>281</v>
      </c>
      <c r="G9" s="47" t="s">
        <v>63</v>
      </c>
      <c r="H9" s="47" t="s">
        <v>282</v>
      </c>
      <c r="I9" s="47">
        <v>2</v>
      </c>
      <c r="J9" s="47"/>
      <c r="K9" s="47"/>
      <c r="L9" s="47"/>
      <c r="M9" s="47"/>
      <c r="N9" s="47">
        <f t="shared" si="0"/>
        <v>2</v>
      </c>
      <c r="O9" s="47" t="s">
        <v>283</v>
      </c>
    </row>
    <row r="10" s="27" customFormat="1" ht="21" spans="1:15">
      <c r="A10" s="81" t="s">
        <v>289</v>
      </c>
      <c r="B10" s="81"/>
      <c r="C10" s="81"/>
      <c r="D10" s="81"/>
      <c r="E10" s="47"/>
      <c r="F10" s="82"/>
      <c r="G10" s="82"/>
      <c r="H10" s="82"/>
      <c r="I10" s="82"/>
      <c r="J10" s="81" t="s">
        <v>290</v>
      </c>
      <c r="K10" s="81"/>
      <c r="L10" s="81"/>
      <c r="M10" s="81"/>
      <c r="N10" s="81"/>
      <c r="O10" s="89"/>
    </row>
    <row r="11" ht="36" customHeight="1" spans="1:15">
      <c r="A11" s="41" t="s">
        <v>291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</row>
  </sheetData>
  <mergeCells count="14">
    <mergeCell ref="A1:O1"/>
    <mergeCell ref="A10:D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B4" sqref="B4:F9"/>
    </sheetView>
  </sheetViews>
  <sheetFormatPr defaultColWidth="9" defaultRowHeight="14.25"/>
  <cols>
    <col min="1" max="1" width="4.625" customWidth="1"/>
    <col min="2" max="2" width="10.8" customWidth="1"/>
    <col min="3" max="3" width="8.625" customWidth="1"/>
    <col min="4" max="4" width="20.87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292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263</v>
      </c>
      <c r="B2" s="30" t="s">
        <v>268</v>
      </c>
      <c r="C2" s="30" t="s">
        <v>264</v>
      </c>
      <c r="D2" s="30" t="s">
        <v>265</v>
      </c>
      <c r="E2" s="30" t="s">
        <v>266</v>
      </c>
      <c r="F2" s="30" t="s">
        <v>267</v>
      </c>
      <c r="G2" s="30" t="s">
        <v>293</v>
      </c>
      <c r="H2" s="30"/>
      <c r="I2" s="30" t="s">
        <v>294</v>
      </c>
      <c r="J2" s="30"/>
      <c r="K2" s="84" t="s">
        <v>295</v>
      </c>
      <c r="L2" s="85" t="s">
        <v>296</v>
      </c>
      <c r="M2" s="86" t="s">
        <v>297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298</v>
      </c>
      <c r="H3" s="30" t="s">
        <v>299</v>
      </c>
      <c r="I3" s="30" t="s">
        <v>298</v>
      </c>
      <c r="J3" s="30" t="s">
        <v>299</v>
      </c>
      <c r="K3" s="84"/>
      <c r="L3" s="87"/>
      <c r="M3" s="86"/>
    </row>
    <row r="4" s="79" customFormat="1" ht="16.5" spans="1:13">
      <c r="A4" s="47">
        <v>1</v>
      </c>
      <c r="B4" s="47" t="s">
        <v>281</v>
      </c>
      <c r="C4" s="48" t="s">
        <v>279</v>
      </c>
      <c r="D4" s="35" t="s">
        <v>280</v>
      </c>
      <c r="E4" s="49" t="s">
        <v>119</v>
      </c>
      <c r="F4" s="47" t="s">
        <v>60</v>
      </c>
      <c r="G4" s="80">
        <v>1.5</v>
      </c>
      <c r="H4" s="80">
        <v>1</v>
      </c>
      <c r="I4" s="88">
        <v>0</v>
      </c>
      <c r="J4" s="88">
        <v>0</v>
      </c>
      <c r="K4" s="88" t="s">
        <v>300</v>
      </c>
      <c r="L4" s="47" t="s">
        <v>282</v>
      </c>
      <c r="M4" s="47" t="s">
        <v>283</v>
      </c>
    </row>
    <row r="5" s="79" customFormat="1" ht="16.5" spans="1:13">
      <c r="A5" s="47">
        <v>2</v>
      </c>
      <c r="B5" s="47" t="s">
        <v>281</v>
      </c>
      <c r="C5" s="48" t="s">
        <v>284</v>
      </c>
      <c r="D5" s="35" t="s">
        <v>280</v>
      </c>
      <c r="E5" s="49" t="s">
        <v>119</v>
      </c>
      <c r="F5" s="47" t="s">
        <v>60</v>
      </c>
      <c r="G5" s="80">
        <v>1.5</v>
      </c>
      <c r="H5" s="80">
        <v>1</v>
      </c>
      <c r="I5" s="88">
        <v>0</v>
      </c>
      <c r="J5" s="88">
        <v>0</v>
      </c>
      <c r="K5" s="88" t="s">
        <v>300</v>
      </c>
      <c r="L5" s="47" t="s">
        <v>282</v>
      </c>
      <c r="M5" s="47" t="s">
        <v>283</v>
      </c>
    </row>
    <row r="6" s="79" customFormat="1" ht="16.5" spans="1:13">
      <c r="A6" s="47">
        <v>3</v>
      </c>
      <c r="B6" s="47" t="s">
        <v>281</v>
      </c>
      <c r="C6" s="48" t="s">
        <v>285</v>
      </c>
      <c r="D6" s="35" t="s">
        <v>280</v>
      </c>
      <c r="E6" s="49" t="s">
        <v>118</v>
      </c>
      <c r="F6" s="47" t="s">
        <v>60</v>
      </c>
      <c r="G6" s="80">
        <v>1.5</v>
      </c>
      <c r="H6" s="80">
        <v>1</v>
      </c>
      <c r="I6" s="88">
        <v>0</v>
      </c>
      <c r="J6" s="88">
        <v>0</v>
      </c>
      <c r="K6" s="88" t="s">
        <v>300</v>
      </c>
      <c r="L6" s="47" t="s">
        <v>282</v>
      </c>
      <c r="M6" s="47" t="s">
        <v>283</v>
      </c>
    </row>
    <row r="7" s="79" customFormat="1" ht="16.5" spans="1:13">
      <c r="A7" s="47">
        <v>4</v>
      </c>
      <c r="B7" s="47" t="s">
        <v>281</v>
      </c>
      <c r="C7" s="48" t="s">
        <v>286</v>
      </c>
      <c r="D7" s="35" t="s">
        <v>280</v>
      </c>
      <c r="E7" s="49" t="s">
        <v>118</v>
      </c>
      <c r="F7" s="47" t="s">
        <v>60</v>
      </c>
      <c r="G7" s="80">
        <v>1.5</v>
      </c>
      <c r="H7" s="80">
        <v>1</v>
      </c>
      <c r="I7" s="88">
        <v>0</v>
      </c>
      <c r="J7" s="88">
        <v>0</v>
      </c>
      <c r="K7" s="88" t="s">
        <v>300</v>
      </c>
      <c r="L7" s="47" t="s">
        <v>282</v>
      </c>
      <c r="M7" s="47" t="s">
        <v>283</v>
      </c>
    </row>
    <row r="8" s="79" customFormat="1" ht="16.5" spans="1:13">
      <c r="A8" s="47">
        <v>5</v>
      </c>
      <c r="B8" s="47" t="s">
        <v>281</v>
      </c>
      <c r="C8" s="48" t="s">
        <v>287</v>
      </c>
      <c r="D8" s="35" t="s">
        <v>280</v>
      </c>
      <c r="E8" s="49" t="s">
        <v>118</v>
      </c>
      <c r="F8" s="47" t="s">
        <v>60</v>
      </c>
      <c r="G8" s="80">
        <v>1.5</v>
      </c>
      <c r="H8" s="80">
        <v>1</v>
      </c>
      <c r="I8" s="88">
        <v>0</v>
      </c>
      <c r="J8" s="88">
        <v>0</v>
      </c>
      <c r="K8" s="88" t="s">
        <v>300</v>
      </c>
      <c r="L8" s="47" t="s">
        <v>282</v>
      </c>
      <c r="M8" s="47" t="s">
        <v>283</v>
      </c>
    </row>
    <row r="9" s="79" customFormat="1" ht="16.5" spans="1:13">
      <c r="A9" s="47">
        <v>6</v>
      </c>
      <c r="B9" s="47" t="s">
        <v>281</v>
      </c>
      <c r="C9" s="48" t="s">
        <v>288</v>
      </c>
      <c r="D9" s="35" t="s">
        <v>280</v>
      </c>
      <c r="E9" s="49" t="s">
        <v>118</v>
      </c>
      <c r="F9" s="47" t="s">
        <v>60</v>
      </c>
      <c r="G9" s="80">
        <v>1.5</v>
      </c>
      <c r="H9" s="80">
        <v>1</v>
      </c>
      <c r="I9" s="88">
        <v>0</v>
      </c>
      <c r="J9" s="88">
        <v>0</v>
      </c>
      <c r="K9" s="88" t="s">
        <v>300</v>
      </c>
      <c r="L9" s="47" t="s">
        <v>282</v>
      </c>
      <c r="M9" s="47" t="s">
        <v>283</v>
      </c>
    </row>
    <row r="10" s="27" customFormat="1" ht="21" spans="1:13">
      <c r="A10" s="81" t="s">
        <v>289</v>
      </c>
      <c r="B10" s="81"/>
      <c r="C10" s="81"/>
      <c r="D10" s="81"/>
      <c r="E10" s="81"/>
      <c r="F10" s="82"/>
      <c r="G10" s="82"/>
      <c r="H10" s="81" t="s">
        <v>290</v>
      </c>
      <c r="I10" s="81"/>
      <c r="J10" s="81"/>
      <c r="K10" s="81"/>
      <c r="L10" s="89"/>
      <c r="M10" s="89"/>
    </row>
    <row r="11" s="28" customFormat="1" ht="104" customHeight="1" spans="1:13">
      <c r="A11" s="41" t="s">
        <v>301</v>
      </c>
      <c r="B11" s="83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9 M1:M3 M10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workbookViewId="0">
      <selection activeCell="A20" sqref="A20:W20"/>
    </sheetView>
  </sheetViews>
  <sheetFormatPr defaultColWidth="9" defaultRowHeight="17.25"/>
  <cols>
    <col min="1" max="1" width="10.2" style="58" customWidth="1"/>
    <col min="2" max="2" width="11.9" style="58" customWidth="1"/>
    <col min="3" max="3" width="7.2" style="58" customWidth="1"/>
    <col min="4" max="4" width="20.25" style="58" customWidth="1"/>
    <col min="5" max="5" width="8.8" style="58" customWidth="1"/>
    <col min="6" max="6" width="16.7" style="58" customWidth="1"/>
    <col min="7" max="7" width="13.2" style="58" customWidth="1"/>
    <col min="8" max="8" width="11.375" style="58" customWidth="1"/>
    <col min="9" max="9" width="6.6" style="58" customWidth="1"/>
    <col min="10" max="10" width="12.9" style="58" customWidth="1"/>
    <col min="11" max="11" width="8.3" style="58" customWidth="1"/>
    <col min="12" max="12" width="6.6" style="58" customWidth="1"/>
    <col min="13" max="13" width="12" style="58" customWidth="1"/>
    <col min="14" max="14" width="11.9" style="58" customWidth="1"/>
    <col min="15" max="15" width="6.6" style="58" customWidth="1"/>
    <col min="16" max="16" width="8.7" style="58" customWidth="1"/>
    <col min="17" max="17" width="15.7" style="58" customWidth="1"/>
    <col min="18" max="18" width="6.6" style="58" customWidth="1"/>
    <col min="19" max="19" width="12.5" style="58" customWidth="1"/>
    <col min="20" max="20" width="13.8" style="58" customWidth="1"/>
    <col min="21" max="21" width="6.6" style="58" customWidth="1"/>
    <col min="22" max="22" width="5.375" style="58" customWidth="1"/>
    <col min="23" max="23" width="4.875" style="58" customWidth="1"/>
    <col min="24" max="16384" width="9" style="58"/>
  </cols>
  <sheetData>
    <row r="1" ht="29.25" spans="1:23">
      <c r="A1" s="59" t="s">
        <v>302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</row>
    <row r="2" s="57" customFormat="1" ht="15.95" customHeight="1" spans="1:23">
      <c r="A2" s="30" t="s">
        <v>303</v>
      </c>
      <c r="B2" s="30" t="s">
        <v>268</v>
      </c>
      <c r="C2" s="30" t="s">
        <v>264</v>
      </c>
      <c r="D2" s="30" t="s">
        <v>265</v>
      </c>
      <c r="E2" s="30" t="s">
        <v>266</v>
      </c>
      <c r="F2" s="30" t="s">
        <v>267</v>
      </c>
      <c r="G2" s="30" t="s">
        <v>304</v>
      </c>
      <c r="H2" s="30"/>
      <c r="I2" s="30"/>
      <c r="J2" s="30" t="s">
        <v>305</v>
      </c>
      <c r="K2" s="30"/>
      <c r="L2" s="30"/>
      <c r="M2" s="30" t="s">
        <v>306</v>
      </c>
      <c r="N2" s="30"/>
      <c r="O2" s="30"/>
      <c r="P2" s="30" t="s">
        <v>307</v>
      </c>
      <c r="Q2" s="30"/>
      <c r="R2" s="30"/>
      <c r="S2" s="30" t="s">
        <v>308</v>
      </c>
      <c r="T2" s="30"/>
      <c r="U2" s="30"/>
      <c r="V2" s="52" t="s">
        <v>309</v>
      </c>
      <c r="W2" s="52" t="s">
        <v>277</v>
      </c>
    </row>
    <row r="3" s="57" customFormat="1" ht="16.5" spans="1:23">
      <c r="A3" s="30"/>
      <c r="B3" s="30"/>
      <c r="C3" s="30"/>
      <c r="D3" s="30"/>
      <c r="E3" s="30"/>
      <c r="F3" s="30"/>
      <c r="G3" s="30" t="s">
        <v>310</v>
      </c>
      <c r="H3" s="30" t="s">
        <v>65</v>
      </c>
      <c r="I3" s="30" t="s">
        <v>268</v>
      </c>
      <c r="J3" s="30" t="s">
        <v>310</v>
      </c>
      <c r="K3" s="30" t="s">
        <v>65</v>
      </c>
      <c r="L3" s="30" t="s">
        <v>268</v>
      </c>
      <c r="M3" s="30" t="s">
        <v>310</v>
      </c>
      <c r="N3" s="30" t="s">
        <v>65</v>
      </c>
      <c r="O3" s="30" t="s">
        <v>268</v>
      </c>
      <c r="P3" s="30" t="s">
        <v>310</v>
      </c>
      <c r="Q3" s="30" t="s">
        <v>65</v>
      </c>
      <c r="R3" s="30" t="s">
        <v>268</v>
      </c>
      <c r="S3" s="30" t="s">
        <v>310</v>
      </c>
      <c r="T3" s="30" t="s">
        <v>65</v>
      </c>
      <c r="U3" s="30" t="s">
        <v>268</v>
      </c>
      <c r="V3" s="52"/>
      <c r="W3" s="52"/>
    </row>
    <row r="4" ht="16.5" spans="1:23">
      <c r="A4" s="60" t="s">
        <v>311</v>
      </c>
      <c r="B4" s="47" t="s">
        <v>281</v>
      </c>
      <c r="C4" s="48" t="s">
        <v>279</v>
      </c>
      <c r="D4" s="35" t="s">
        <v>280</v>
      </c>
      <c r="E4" s="49" t="s">
        <v>119</v>
      </c>
      <c r="F4" s="47" t="s">
        <v>60</v>
      </c>
      <c r="G4" s="61"/>
      <c r="H4" s="62" t="s">
        <v>312</v>
      </c>
      <c r="I4" s="61" t="s">
        <v>313</v>
      </c>
      <c r="J4" s="62"/>
      <c r="K4" s="62" t="s">
        <v>314</v>
      </c>
      <c r="L4" s="62" t="s">
        <v>313</v>
      </c>
      <c r="M4" s="62" t="s">
        <v>315</v>
      </c>
      <c r="N4" s="62" t="s">
        <v>316</v>
      </c>
      <c r="O4" s="62" t="s">
        <v>313</v>
      </c>
      <c r="P4" s="62" t="s">
        <v>317</v>
      </c>
      <c r="Q4" s="62" t="s">
        <v>318</v>
      </c>
      <c r="R4" s="62" t="s">
        <v>319</v>
      </c>
      <c r="S4" s="35" t="s">
        <v>320</v>
      </c>
      <c r="T4" s="35" t="s">
        <v>321</v>
      </c>
      <c r="U4" s="35" t="s">
        <v>313</v>
      </c>
      <c r="V4" s="35" t="s">
        <v>282</v>
      </c>
      <c r="W4" s="35" t="s">
        <v>283</v>
      </c>
    </row>
    <row r="5" ht="16.5" spans="1:23">
      <c r="A5" s="60"/>
      <c r="B5" s="47" t="s">
        <v>281</v>
      </c>
      <c r="C5" s="48" t="s">
        <v>284</v>
      </c>
      <c r="D5" s="35" t="s">
        <v>280</v>
      </c>
      <c r="E5" s="49" t="s">
        <v>119</v>
      </c>
      <c r="F5" s="47" t="s">
        <v>60</v>
      </c>
      <c r="G5" s="63" t="s">
        <v>322</v>
      </c>
      <c r="H5" s="63"/>
      <c r="I5" s="63"/>
      <c r="J5" s="30" t="s">
        <v>323</v>
      </c>
      <c r="K5" s="30"/>
      <c r="L5" s="30"/>
      <c r="M5" s="30" t="s">
        <v>324</v>
      </c>
      <c r="N5" s="30"/>
      <c r="O5" s="30"/>
      <c r="P5" s="30" t="s">
        <v>325</v>
      </c>
      <c r="Q5" s="30"/>
      <c r="R5" s="30"/>
      <c r="S5" s="73" t="s">
        <v>326</v>
      </c>
      <c r="T5" s="30"/>
      <c r="U5" s="30"/>
      <c r="V5" s="35"/>
      <c r="W5" s="35"/>
    </row>
    <row r="6" ht="16.5" spans="1:23">
      <c r="A6" s="60"/>
      <c r="B6" s="47" t="s">
        <v>281</v>
      </c>
      <c r="C6" s="48" t="s">
        <v>285</v>
      </c>
      <c r="D6" s="35" t="s">
        <v>280</v>
      </c>
      <c r="E6" s="49" t="s">
        <v>118</v>
      </c>
      <c r="F6" s="47" t="s">
        <v>60</v>
      </c>
      <c r="G6" s="63" t="s">
        <v>310</v>
      </c>
      <c r="H6" s="63" t="s">
        <v>65</v>
      </c>
      <c r="I6" s="63" t="s">
        <v>268</v>
      </c>
      <c r="J6" s="30" t="s">
        <v>310</v>
      </c>
      <c r="K6" s="30" t="s">
        <v>65</v>
      </c>
      <c r="L6" s="30" t="s">
        <v>268</v>
      </c>
      <c r="M6" s="30" t="s">
        <v>310</v>
      </c>
      <c r="N6" s="30" t="s">
        <v>65</v>
      </c>
      <c r="O6" s="30" t="s">
        <v>268</v>
      </c>
      <c r="P6" s="30" t="s">
        <v>310</v>
      </c>
      <c r="Q6" s="30" t="s">
        <v>65</v>
      </c>
      <c r="R6" s="30" t="s">
        <v>268</v>
      </c>
      <c r="S6" s="73" t="s">
        <v>310</v>
      </c>
      <c r="T6" s="30" t="s">
        <v>65</v>
      </c>
      <c r="U6" s="30" t="s">
        <v>268</v>
      </c>
      <c r="V6" s="35"/>
      <c r="W6" s="35"/>
    </row>
    <row r="7" ht="16.5" spans="1:23">
      <c r="A7" s="60" t="s">
        <v>327</v>
      </c>
      <c r="B7" s="47" t="s">
        <v>281</v>
      </c>
      <c r="C7" s="48" t="s">
        <v>286</v>
      </c>
      <c r="D7" s="35" t="s">
        <v>280</v>
      </c>
      <c r="E7" s="49" t="s">
        <v>118</v>
      </c>
      <c r="F7" s="47" t="s">
        <v>60</v>
      </c>
      <c r="G7" s="36" t="s">
        <v>328</v>
      </c>
      <c r="H7" s="36" t="s">
        <v>329</v>
      </c>
      <c r="I7" s="35" t="s">
        <v>313</v>
      </c>
      <c r="J7" s="35" t="s">
        <v>330</v>
      </c>
      <c r="K7" s="35" t="s">
        <v>331</v>
      </c>
      <c r="L7" s="35" t="s">
        <v>313</v>
      </c>
      <c r="M7" s="36"/>
      <c r="N7" s="36" t="s">
        <v>332</v>
      </c>
      <c r="O7" s="35" t="s">
        <v>313</v>
      </c>
      <c r="P7" s="35"/>
      <c r="Q7" s="35" t="s">
        <v>333</v>
      </c>
      <c r="R7" s="35" t="s">
        <v>313</v>
      </c>
      <c r="S7" s="74" t="s">
        <v>334</v>
      </c>
      <c r="T7" s="36" t="s">
        <v>335</v>
      </c>
      <c r="U7" s="35" t="s">
        <v>336</v>
      </c>
      <c r="V7" s="35" t="s">
        <v>282</v>
      </c>
      <c r="W7" s="35" t="s">
        <v>283</v>
      </c>
    </row>
    <row r="8" ht="16.5" spans="1:23">
      <c r="A8" s="60"/>
      <c r="B8" s="47" t="s">
        <v>281</v>
      </c>
      <c r="C8" s="48" t="s">
        <v>287</v>
      </c>
      <c r="D8" s="35" t="s">
        <v>280</v>
      </c>
      <c r="E8" s="49" t="s">
        <v>118</v>
      </c>
      <c r="F8" s="47" t="s">
        <v>60</v>
      </c>
      <c r="G8" s="63" t="s">
        <v>337</v>
      </c>
      <c r="H8" s="63"/>
      <c r="I8" s="63"/>
      <c r="J8" s="30" t="s">
        <v>338</v>
      </c>
      <c r="K8" s="30"/>
      <c r="L8" s="30"/>
      <c r="M8" s="30" t="s">
        <v>339</v>
      </c>
      <c r="N8" s="30"/>
      <c r="O8" s="30"/>
      <c r="P8" s="30" t="s">
        <v>340</v>
      </c>
      <c r="Q8" s="30"/>
      <c r="R8" s="30"/>
      <c r="S8" s="73" t="s">
        <v>341</v>
      </c>
      <c r="T8" s="30"/>
      <c r="U8" s="30"/>
      <c r="V8" s="35"/>
      <c r="W8" s="35"/>
    </row>
    <row r="9" ht="16.5" spans="1:23">
      <c r="A9" s="60"/>
      <c r="B9" s="47" t="s">
        <v>281</v>
      </c>
      <c r="C9" s="48" t="s">
        <v>288</v>
      </c>
      <c r="D9" s="35" t="s">
        <v>280</v>
      </c>
      <c r="E9" s="49" t="s">
        <v>118</v>
      </c>
      <c r="F9" s="47" t="s">
        <v>60</v>
      </c>
      <c r="G9" s="63" t="s">
        <v>310</v>
      </c>
      <c r="H9" s="63" t="s">
        <v>65</v>
      </c>
      <c r="I9" s="63" t="s">
        <v>268</v>
      </c>
      <c r="J9" s="30" t="s">
        <v>310</v>
      </c>
      <c r="K9" s="30" t="s">
        <v>65</v>
      </c>
      <c r="L9" s="30" t="s">
        <v>268</v>
      </c>
      <c r="M9" s="30" t="s">
        <v>310</v>
      </c>
      <c r="N9" s="30" t="s">
        <v>65</v>
      </c>
      <c r="O9" s="30" t="s">
        <v>268</v>
      </c>
      <c r="P9" s="30" t="s">
        <v>310</v>
      </c>
      <c r="Q9" s="30" t="s">
        <v>65</v>
      </c>
      <c r="R9" s="30" t="s">
        <v>268</v>
      </c>
      <c r="S9" s="73" t="s">
        <v>310</v>
      </c>
      <c r="T9" s="30" t="s">
        <v>65</v>
      </c>
      <c r="U9" s="30" t="s">
        <v>268</v>
      </c>
      <c r="V9" s="35"/>
      <c r="W9" s="35"/>
    </row>
    <row r="10" ht="16.5" spans="1:23">
      <c r="A10" s="60" t="s">
        <v>342</v>
      </c>
      <c r="B10" s="35"/>
      <c r="C10" s="48"/>
      <c r="D10" s="35"/>
      <c r="E10" s="50"/>
      <c r="F10" s="47"/>
      <c r="G10" s="35"/>
      <c r="H10" s="35" t="s">
        <v>343</v>
      </c>
      <c r="I10" s="35" t="s">
        <v>344</v>
      </c>
      <c r="J10" s="35" t="s">
        <v>345</v>
      </c>
      <c r="K10" s="35" t="s">
        <v>346</v>
      </c>
      <c r="L10" s="35" t="s">
        <v>347</v>
      </c>
      <c r="M10" s="35"/>
      <c r="N10" s="35"/>
      <c r="O10" s="35"/>
      <c r="P10" s="35"/>
      <c r="Q10" s="36"/>
      <c r="R10" s="36"/>
      <c r="S10" s="74"/>
      <c r="T10" s="36"/>
      <c r="U10" s="36"/>
      <c r="V10" s="35" t="s">
        <v>282</v>
      </c>
      <c r="W10" s="35" t="s">
        <v>283</v>
      </c>
    </row>
    <row r="11" ht="16.5" spans="1:23">
      <c r="A11" s="60"/>
      <c r="B11" s="35"/>
      <c r="C11" s="48"/>
      <c r="D11" s="35"/>
      <c r="E11" s="49"/>
      <c r="F11" s="47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75"/>
      <c r="T11" s="35"/>
      <c r="U11" s="35"/>
      <c r="V11" s="35"/>
      <c r="W11" s="35"/>
    </row>
    <row r="12" ht="16.5" spans="1:23">
      <c r="A12" s="60"/>
      <c r="B12" s="35"/>
      <c r="C12" s="48"/>
      <c r="D12" s="35"/>
      <c r="E12" s="50"/>
      <c r="F12" s="47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75"/>
      <c r="T12" s="35"/>
      <c r="U12" s="35"/>
      <c r="V12" s="35"/>
      <c r="W12" s="35"/>
    </row>
    <row r="13" ht="16.5" spans="1:23">
      <c r="A13" s="60" t="s">
        <v>348</v>
      </c>
      <c r="B13" s="35"/>
      <c r="C13" s="48"/>
      <c r="D13" s="35"/>
      <c r="E13" s="50"/>
      <c r="F13" s="47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75"/>
      <c r="T13" s="35"/>
      <c r="U13" s="35"/>
      <c r="V13" s="35"/>
      <c r="W13" s="35"/>
    </row>
    <row r="14" ht="16.5" spans="1:23">
      <c r="A14" s="60"/>
      <c r="B14" s="35"/>
      <c r="C14" s="48"/>
      <c r="D14" s="35"/>
      <c r="E14" s="49"/>
      <c r="F14" s="47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75"/>
      <c r="T14" s="35"/>
      <c r="U14" s="35"/>
      <c r="V14" s="35"/>
      <c r="W14" s="35"/>
    </row>
    <row r="15" ht="16.5" spans="1:23">
      <c r="A15" s="60"/>
      <c r="B15" s="35"/>
      <c r="C15" s="48"/>
      <c r="D15" s="35"/>
      <c r="E15" s="49"/>
      <c r="F15" s="47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75"/>
      <c r="T15" s="35"/>
      <c r="U15" s="35"/>
      <c r="V15" s="35"/>
      <c r="W15" s="35"/>
    </row>
    <row r="16" ht="16.5" spans="1:23">
      <c r="A16" s="60" t="s">
        <v>349</v>
      </c>
      <c r="B16" s="35"/>
      <c r="C16" s="48"/>
      <c r="D16" s="35"/>
      <c r="E16" s="49"/>
      <c r="F16" s="47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75"/>
      <c r="T16" s="35"/>
      <c r="U16" s="35"/>
      <c r="V16" s="35"/>
      <c r="W16" s="35"/>
    </row>
    <row r="17" ht="16.5" spans="1:23">
      <c r="A17" s="60"/>
      <c r="B17" s="35"/>
      <c r="C17" s="49"/>
      <c r="D17" s="35"/>
      <c r="E17" s="49"/>
      <c r="F17" s="47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75"/>
      <c r="T17" s="35"/>
      <c r="U17" s="35"/>
      <c r="V17" s="35"/>
      <c r="W17" s="35"/>
    </row>
    <row r="18" spans="1:23">
      <c r="A18" s="60"/>
      <c r="B18" s="35"/>
      <c r="C18" s="64"/>
      <c r="D18" s="47"/>
      <c r="E18" s="47"/>
      <c r="F18" s="47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76"/>
      <c r="T18" s="60"/>
      <c r="U18" s="60"/>
      <c r="V18" s="60"/>
      <c r="W18" s="60"/>
    </row>
    <row r="19" s="58" customFormat="1" ht="21" spans="1:23">
      <c r="A19" s="65" t="s">
        <v>289</v>
      </c>
      <c r="B19" s="66"/>
      <c r="C19" s="66"/>
      <c r="D19" s="66"/>
      <c r="E19" s="67"/>
      <c r="F19" s="68"/>
      <c r="G19" s="69"/>
      <c r="H19" s="70"/>
      <c r="I19" s="70"/>
      <c r="J19" s="65" t="s">
        <v>290</v>
      </c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7"/>
      <c r="V19" s="77"/>
      <c r="W19" s="78"/>
    </row>
    <row r="20" ht="61" customHeight="1" spans="1:23">
      <c r="A20" s="71" t="s">
        <v>350</v>
      </c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</row>
  </sheetData>
  <mergeCells count="3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9:E19"/>
    <mergeCell ref="F19:G19"/>
    <mergeCell ref="J19:U19"/>
    <mergeCell ref="A20:W20"/>
    <mergeCell ref="A2:A3"/>
    <mergeCell ref="A4:A6"/>
    <mergeCell ref="A7:A9"/>
    <mergeCell ref="A10:A12"/>
    <mergeCell ref="A13:A15"/>
    <mergeCell ref="A16:A1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 W7 W8 W9 W10 W11 W16 W17 W18 W5:W6 W12:W13 W14:W15 W19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K24" sqref="K24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351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52" t="s">
        <v>352</v>
      </c>
      <c r="B2" s="53" t="s">
        <v>264</v>
      </c>
      <c r="C2" s="53" t="s">
        <v>265</v>
      </c>
      <c r="D2" s="53" t="s">
        <v>266</v>
      </c>
      <c r="E2" s="53" t="s">
        <v>267</v>
      </c>
      <c r="F2" s="53" t="s">
        <v>268</v>
      </c>
      <c r="G2" s="52" t="s">
        <v>353</v>
      </c>
      <c r="H2" s="52" t="s">
        <v>354</v>
      </c>
      <c r="I2" s="52" t="s">
        <v>355</v>
      </c>
      <c r="J2" s="52" t="s">
        <v>354</v>
      </c>
      <c r="K2" s="52" t="s">
        <v>356</v>
      </c>
      <c r="L2" s="52" t="s">
        <v>354</v>
      </c>
      <c r="M2" s="53" t="s">
        <v>309</v>
      </c>
      <c r="N2" s="53" t="s">
        <v>277</v>
      </c>
    </row>
    <row r="3" s="28" customFormat="1" ht="17.25" spans="1:14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="28" customFormat="1" ht="17.25" spans="1:14">
      <c r="A4" s="55" t="s">
        <v>352</v>
      </c>
      <c r="B4" s="55" t="s">
        <v>357</v>
      </c>
      <c r="C4" s="55" t="s">
        <v>310</v>
      </c>
      <c r="D4" s="55" t="s">
        <v>266</v>
      </c>
      <c r="E4" s="53" t="s">
        <v>267</v>
      </c>
      <c r="F4" s="53" t="s">
        <v>268</v>
      </c>
      <c r="G4" s="52" t="s">
        <v>353</v>
      </c>
      <c r="H4" s="52" t="s">
        <v>354</v>
      </c>
      <c r="I4" s="52" t="s">
        <v>355</v>
      </c>
      <c r="J4" s="52" t="s">
        <v>354</v>
      </c>
      <c r="K4" s="52" t="s">
        <v>356</v>
      </c>
      <c r="L4" s="52" t="s">
        <v>354</v>
      </c>
      <c r="M4" s="53" t="s">
        <v>309</v>
      </c>
      <c r="N4" s="53" t="s">
        <v>277</v>
      </c>
    </row>
    <row r="5" s="28" customFormat="1" ht="17.25" spans="1:1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="28" customFormat="1" ht="17.25" spans="1:14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</row>
    <row r="7" s="28" customFormat="1" ht="17.25" spans="1:14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="28" customFormat="1" ht="17.25" spans="1:14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</row>
    <row r="9" s="28" customFormat="1" ht="17.25" spans="1:1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="28" customFormat="1" ht="17.25" spans="1:14">
      <c r="A10" s="54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="27" customFormat="1" ht="21" spans="1:14">
      <c r="A11" s="37" t="s">
        <v>358</v>
      </c>
      <c r="B11" s="38"/>
      <c r="C11" s="38"/>
      <c r="D11" s="39"/>
      <c r="E11" s="40"/>
      <c r="F11" s="56"/>
      <c r="G11" s="51"/>
      <c r="H11" s="56"/>
      <c r="I11" s="37" t="s">
        <v>359</v>
      </c>
      <c r="J11" s="38"/>
      <c r="K11" s="38"/>
      <c r="L11" s="38"/>
      <c r="M11" s="38"/>
      <c r="N11" s="45"/>
    </row>
    <row r="12" s="28" customFormat="1" ht="51" customHeight="1" spans="1:14">
      <c r="A12" s="41" t="s">
        <v>360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11" sqref="H11:J11"/>
    </sheetView>
  </sheetViews>
  <sheetFormatPr defaultColWidth="9" defaultRowHeight="14.25"/>
  <cols>
    <col min="1" max="1" width="7.25" customWidth="1"/>
    <col min="2" max="2" width="10.4" customWidth="1"/>
    <col min="3" max="3" width="7.9" customWidth="1"/>
    <col min="4" max="4" width="22.75" customWidth="1"/>
    <col min="5" max="5" width="8.7" customWidth="1"/>
    <col min="6" max="6" width="17.2" customWidth="1"/>
    <col min="7" max="7" width="14.875" customWidth="1"/>
    <col min="8" max="8" width="9.5" customWidth="1"/>
    <col min="9" max="10" width="8.875" customWidth="1"/>
    <col min="11" max="12" width="4.625" customWidth="1"/>
  </cols>
  <sheetData>
    <row r="1" ht="29.25" spans="1:10">
      <c r="A1" s="29" t="s">
        <v>361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303</v>
      </c>
      <c r="B2" s="31" t="s">
        <v>268</v>
      </c>
      <c r="C2" s="31" t="s">
        <v>264</v>
      </c>
      <c r="D2" s="31" t="s">
        <v>265</v>
      </c>
      <c r="E2" s="31" t="s">
        <v>266</v>
      </c>
      <c r="F2" s="31" t="s">
        <v>267</v>
      </c>
      <c r="G2" s="30" t="s">
        <v>362</v>
      </c>
      <c r="H2" s="30" t="s">
        <v>363</v>
      </c>
      <c r="I2" s="30" t="s">
        <v>364</v>
      </c>
      <c r="J2" s="30" t="s">
        <v>365</v>
      </c>
      <c r="K2" s="31" t="s">
        <v>309</v>
      </c>
      <c r="L2" s="31" t="s">
        <v>277</v>
      </c>
    </row>
    <row r="3" s="46" customFormat="1" ht="16.5" spans="1:12">
      <c r="A3" s="47" t="s">
        <v>311</v>
      </c>
      <c r="B3" s="47" t="s">
        <v>281</v>
      </c>
      <c r="C3" s="48" t="s">
        <v>279</v>
      </c>
      <c r="D3" s="35" t="s">
        <v>280</v>
      </c>
      <c r="E3" s="49" t="s">
        <v>119</v>
      </c>
      <c r="F3" s="47" t="s">
        <v>60</v>
      </c>
      <c r="G3" s="47" t="s">
        <v>366</v>
      </c>
      <c r="H3" s="47" t="s">
        <v>333</v>
      </c>
      <c r="I3" s="47"/>
      <c r="J3" s="47"/>
      <c r="K3" s="47" t="s">
        <v>282</v>
      </c>
      <c r="L3" s="47" t="s">
        <v>283</v>
      </c>
    </row>
    <row r="4" s="46" customFormat="1" ht="16.5" spans="1:12">
      <c r="A4" s="47" t="s">
        <v>327</v>
      </c>
      <c r="B4" s="47" t="s">
        <v>281</v>
      </c>
      <c r="C4" s="48" t="s">
        <v>284</v>
      </c>
      <c r="D4" s="35" t="s">
        <v>280</v>
      </c>
      <c r="E4" s="49" t="s">
        <v>119</v>
      </c>
      <c r="F4" s="47" t="s">
        <v>60</v>
      </c>
      <c r="G4" s="47" t="s">
        <v>366</v>
      </c>
      <c r="H4" s="47" t="s">
        <v>333</v>
      </c>
      <c r="I4" s="47"/>
      <c r="J4" s="47"/>
      <c r="K4" s="47" t="s">
        <v>282</v>
      </c>
      <c r="L4" s="47" t="s">
        <v>283</v>
      </c>
    </row>
    <row r="5" s="46" customFormat="1" ht="16.5" spans="1:12">
      <c r="A5" s="47" t="s">
        <v>342</v>
      </c>
      <c r="B5" s="47" t="s">
        <v>281</v>
      </c>
      <c r="C5" s="48" t="s">
        <v>285</v>
      </c>
      <c r="D5" s="35" t="s">
        <v>280</v>
      </c>
      <c r="E5" s="49" t="s">
        <v>118</v>
      </c>
      <c r="F5" s="47" t="s">
        <v>60</v>
      </c>
      <c r="G5" s="47" t="s">
        <v>366</v>
      </c>
      <c r="H5" s="47" t="s">
        <v>333</v>
      </c>
      <c r="I5" s="47"/>
      <c r="J5" s="47"/>
      <c r="K5" s="47" t="s">
        <v>282</v>
      </c>
      <c r="L5" s="47" t="s">
        <v>283</v>
      </c>
    </row>
    <row r="6" s="46" customFormat="1" ht="16.5" spans="1:12">
      <c r="A6" s="47" t="s">
        <v>348</v>
      </c>
      <c r="B6" s="47" t="s">
        <v>281</v>
      </c>
      <c r="C6" s="48" t="s">
        <v>286</v>
      </c>
      <c r="D6" s="35" t="s">
        <v>280</v>
      </c>
      <c r="E6" s="49" t="s">
        <v>118</v>
      </c>
      <c r="F6" s="47" t="s">
        <v>60</v>
      </c>
      <c r="G6" s="47" t="s">
        <v>366</v>
      </c>
      <c r="H6" s="47" t="s">
        <v>333</v>
      </c>
      <c r="I6" s="47"/>
      <c r="J6" s="47"/>
      <c r="K6" s="47" t="s">
        <v>282</v>
      </c>
      <c r="L6" s="47" t="s">
        <v>283</v>
      </c>
    </row>
    <row r="7" s="46" customFormat="1" ht="16.5" spans="1:12">
      <c r="A7" s="47" t="s">
        <v>349</v>
      </c>
      <c r="B7" s="47" t="s">
        <v>281</v>
      </c>
      <c r="C7" s="48" t="s">
        <v>287</v>
      </c>
      <c r="D7" s="35" t="s">
        <v>280</v>
      </c>
      <c r="E7" s="49" t="s">
        <v>118</v>
      </c>
      <c r="F7" s="47" t="s">
        <v>60</v>
      </c>
      <c r="G7" s="47" t="s">
        <v>366</v>
      </c>
      <c r="H7" s="47" t="s">
        <v>333</v>
      </c>
      <c r="I7" s="47"/>
      <c r="J7" s="47"/>
      <c r="K7" s="47" t="s">
        <v>282</v>
      </c>
      <c r="L7" s="47" t="s">
        <v>283</v>
      </c>
    </row>
    <row r="8" s="46" customFormat="1" ht="16.5" spans="1:12">
      <c r="A8" s="47"/>
      <c r="B8" s="47" t="s">
        <v>281</v>
      </c>
      <c r="C8" s="48" t="s">
        <v>288</v>
      </c>
      <c r="D8" s="35" t="s">
        <v>280</v>
      </c>
      <c r="E8" s="49" t="s">
        <v>118</v>
      </c>
      <c r="F8" s="47" t="s">
        <v>60</v>
      </c>
      <c r="G8" s="47" t="s">
        <v>366</v>
      </c>
      <c r="H8" s="47" t="s">
        <v>333</v>
      </c>
      <c r="I8" s="47"/>
      <c r="J8" s="47"/>
      <c r="K8" s="47" t="s">
        <v>282</v>
      </c>
      <c r="L8" s="47" t="s">
        <v>283</v>
      </c>
    </row>
    <row r="9" s="46" customFormat="1" ht="16.5" spans="1:12">
      <c r="A9" s="47"/>
      <c r="B9" s="35"/>
      <c r="C9" s="48"/>
      <c r="D9" s="35"/>
      <c r="E9" s="50"/>
      <c r="F9" s="47"/>
      <c r="G9" s="47"/>
      <c r="H9" s="47"/>
      <c r="I9" s="47"/>
      <c r="J9" s="47"/>
      <c r="K9" s="47"/>
      <c r="L9" s="47"/>
    </row>
    <row r="10" s="46" customFormat="1" ht="16.5" spans="1:12">
      <c r="A10" s="47"/>
      <c r="B10" s="35"/>
      <c r="C10" s="48"/>
      <c r="D10" s="35"/>
      <c r="E10" s="49"/>
      <c r="F10" s="47"/>
      <c r="G10" s="47"/>
      <c r="H10" s="47"/>
      <c r="I10" s="47"/>
      <c r="J10" s="47"/>
      <c r="K10" s="47"/>
      <c r="L10" s="47"/>
    </row>
    <row r="11" s="27" customFormat="1" ht="21" spans="1:12">
      <c r="A11" s="37" t="s">
        <v>367</v>
      </c>
      <c r="B11" s="38"/>
      <c r="C11" s="38"/>
      <c r="D11" s="38"/>
      <c r="E11" s="39"/>
      <c r="F11" s="40"/>
      <c r="G11" s="51"/>
      <c r="H11" s="37" t="s">
        <v>290</v>
      </c>
      <c r="I11" s="38"/>
      <c r="J11" s="38"/>
      <c r="K11" s="38"/>
      <c r="L11" s="45"/>
    </row>
    <row r="12" s="28" customFormat="1" ht="70" customHeight="1" spans="1:12">
      <c r="A12" s="41" t="s">
        <v>368</v>
      </c>
      <c r="B12" s="41"/>
      <c r="C12" s="42"/>
      <c r="D12" s="42"/>
      <c r="E12" s="42"/>
      <c r="F12" s="42"/>
      <c r="G12" s="42"/>
      <c r="H12" s="42"/>
      <c r="I12" s="42"/>
      <c r="J12" s="42"/>
      <c r="K12" s="42"/>
      <c r="L12" s="42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 L9 L10 L11:L1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I11" sqref="I11"/>
    </sheetView>
  </sheetViews>
  <sheetFormatPr defaultColWidth="9" defaultRowHeight="14.25"/>
  <cols>
    <col min="1" max="1" width="4.625" customWidth="1"/>
    <col min="2" max="2" width="12.2" customWidth="1"/>
    <col min="3" max="3" width="19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369</v>
      </c>
      <c r="B1" s="29"/>
      <c r="C1" s="29"/>
      <c r="D1" s="29"/>
      <c r="E1" s="29"/>
      <c r="F1" s="29"/>
      <c r="G1" s="29"/>
      <c r="H1" s="29"/>
      <c r="I1" s="29"/>
    </row>
    <row r="2" s="25" customFormat="1" ht="16.5" spans="1:9">
      <c r="A2" s="30" t="s">
        <v>263</v>
      </c>
      <c r="B2" s="31" t="s">
        <v>268</v>
      </c>
      <c r="C2" s="31" t="s">
        <v>310</v>
      </c>
      <c r="D2" s="31" t="s">
        <v>266</v>
      </c>
      <c r="E2" s="31" t="s">
        <v>267</v>
      </c>
      <c r="F2" s="30" t="s">
        <v>370</v>
      </c>
      <c r="G2" s="30" t="s">
        <v>294</v>
      </c>
      <c r="H2" s="32" t="s">
        <v>295</v>
      </c>
      <c r="I2" s="43" t="s">
        <v>297</v>
      </c>
    </row>
    <row r="3" s="25" customFormat="1" ht="16.5" spans="1:9">
      <c r="A3" s="30"/>
      <c r="B3" s="33"/>
      <c r="C3" s="33"/>
      <c r="D3" s="33"/>
      <c r="E3" s="33"/>
      <c r="F3" s="30" t="s">
        <v>371</v>
      </c>
      <c r="G3" s="30" t="s">
        <v>298</v>
      </c>
      <c r="H3" s="34"/>
      <c r="I3" s="44"/>
    </row>
    <row r="4" s="26" customFormat="1" ht="18" customHeight="1" spans="1:9">
      <c r="A4" s="35">
        <v>1</v>
      </c>
      <c r="B4" s="35" t="s">
        <v>281</v>
      </c>
      <c r="C4" s="35" t="s">
        <v>372</v>
      </c>
      <c r="D4" s="36" t="s">
        <v>119</v>
      </c>
      <c r="E4" s="35" t="s">
        <v>60</v>
      </c>
      <c r="F4" s="35">
        <v>4</v>
      </c>
      <c r="G4" s="35">
        <v>1</v>
      </c>
      <c r="H4" s="36">
        <f>F4+G4</f>
        <v>5</v>
      </c>
      <c r="I4" s="35" t="s">
        <v>283</v>
      </c>
    </row>
    <row r="5" s="26" customFormat="1" ht="18" customHeight="1" spans="1:9">
      <c r="A5" s="35">
        <v>2</v>
      </c>
      <c r="B5" s="35" t="s">
        <v>281</v>
      </c>
      <c r="C5" s="35" t="s">
        <v>372</v>
      </c>
      <c r="D5" s="36" t="s">
        <v>118</v>
      </c>
      <c r="E5" s="35" t="s">
        <v>60</v>
      </c>
      <c r="F5" s="35">
        <v>4</v>
      </c>
      <c r="G5" s="35">
        <v>1</v>
      </c>
      <c r="H5" s="36">
        <f>F5+G5</f>
        <v>5</v>
      </c>
      <c r="I5" s="35" t="s">
        <v>283</v>
      </c>
    </row>
    <row r="6" s="27" customFormat="1" ht="21" spans="1:9">
      <c r="A6" s="37" t="s">
        <v>289</v>
      </c>
      <c r="B6" s="38"/>
      <c r="C6" s="38"/>
      <c r="D6" s="39"/>
      <c r="E6" s="40"/>
      <c r="F6" s="37" t="s">
        <v>290</v>
      </c>
      <c r="G6" s="38"/>
      <c r="H6" s="39"/>
      <c r="I6" s="45"/>
    </row>
    <row r="7" s="28" customFormat="1" ht="37" customHeight="1" spans="1:9">
      <c r="A7" s="41" t="s">
        <v>373</v>
      </c>
      <c r="B7" s="41"/>
      <c r="C7" s="42"/>
      <c r="D7" s="42"/>
      <c r="E7" s="42"/>
      <c r="F7" s="42"/>
      <c r="G7" s="42"/>
      <c r="H7" s="42"/>
      <c r="I7" s="42"/>
    </row>
    <row r="8" s="28" customFormat="1" ht="17.25"/>
    <row r="9" s="28" customFormat="1" ht="17.25"/>
    <row r="10" s="28" customFormat="1" ht="17.25"/>
    <row r="11" s="28" customFormat="1" ht="17.25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374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375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376</v>
      </c>
      <c r="B4" s="7" t="s">
        <v>377</v>
      </c>
      <c r="C4" s="8" t="s">
        <v>378</v>
      </c>
      <c r="D4" s="9"/>
      <c r="E4" s="7" t="s">
        <v>379</v>
      </c>
      <c r="F4" s="7" t="s">
        <v>380</v>
      </c>
      <c r="G4" s="7" t="s">
        <v>381</v>
      </c>
      <c r="H4" s="7" t="s">
        <v>382</v>
      </c>
      <c r="I4" s="8" t="s">
        <v>383</v>
      </c>
      <c r="J4" s="23"/>
      <c r="K4" s="9"/>
    </row>
    <row r="5" ht="15" spans="1:11">
      <c r="A5" s="10" t="s">
        <v>384</v>
      </c>
      <c r="B5" s="11" t="s">
        <v>385</v>
      </c>
      <c r="C5" s="11" t="s">
        <v>386</v>
      </c>
      <c r="D5" s="11" t="s">
        <v>387</v>
      </c>
      <c r="E5" s="11" t="s">
        <v>385</v>
      </c>
      <c r="F5" s="11" t="s">
        <v>388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389</v>
      </c>
      <c r="B7" s="13" t="s">
        <v>390</v>
      </c>
      <c r="E7" s="12" t="s">
        <v>391</v>
      </c>
      <c r="F7" s="13" t="s">
        <v>392</v>
      </c>
      <c r="I7" s="12" t="s">
        <v>393</v>
      </c>
      <c r="J7" s="13" t="s">
        <v>394</v>
      </c>
    </row>
    <row r="8" ht="15" spans="1:10">
      <c r="A8" s="14" t="s">
        <v>395</v>
      </c>
      <c r="B8" s="15" t="s">
        <v>386</v>
      </c>
      <c r="E8" s="14" t="s">
        <v>396</v>
      </c>
      <c r="F8" s="16" t="s">
        <v>385</v>
      </c>
      <c r="I8" s="14" t="s">
        <v>397</v>
      </c>
      <c r="J8" s="16" t="s">
        <v>385</v>
      </c>
    </row>
    <row r="9" ht="15" spans="1:10">
      <c r="A9" s="14" t="s">
        <v>398</v>
      </c>
      <c r="B9" s="16" t="s">
        <v>384</v>
      </c>
      <c r="E9" s="14" t="s">
        <v>399</v>
      </c>
      <c r="F9" s="15" t="s">
        <v>400</v>
      </c>
      <c r="I9" s="14" t="s">
        <v>401</v>
      </c>
      <c r="J9" s="15" t="s">
        <v>402</v>
      </c>
    </row>
    <row r="10" ht="15" spans="1:10">
      <c r="A10" s="14" t="s">
        <v>403</v>
      </c>
      <c r="B10" s="15" t="s">
        <v>404</v>
      </c>
      <c r="E10" s="14" t="s">
        <v>405</v>
      </c>
      <c r="F10" s="15" t="s">
        <v>406</v>
      </c>
      <c r="I10" s="14" t="s">
        <v>407</v>
      </c>
      <c r="J10" s="15" t="s">
        <v>408</v>
      </c>
    </row>
    <row r="11" ht="15" spans="1:10">
      <c r="A11" s="14" t="s">
        <v>409</v>
      </c>
      <c r="B11" s="15" t="s">
        <v>410</v>
      </c>
      <c r="I11" s="14" t="s">
        <v>411</v>
      </c>
      <c r="J11" s="15" t="s">
        <v>384</v>
      </c>
    </row>
    <row r="12" ht="15" spans="9:10">
      <c r="I12" s="14" t="s">
        <v>412</v>
      </c>
      <c r="J12" s="15" t="s">
        <v>400</v>
      </c>
    </row>
    <row r="13" ht="15" spans="9:10">
      <c r="I13" s="14" t="s">
        <v>413</v>
      </c>
      <c r="J13" s="15" t="s">
        <v>406</v>
      </c>
    </row>
    <row r="14" ht="15"/>
    <row r="15" ht="15" spans="1:10">
      <c r="A15" s="12" t="s">
        <v>414</v>
      </c>
      <c r="B15" s="13" t="s">
        <v>415</v>
      </c>
      <c r="E15" s="12" t="s">
        <v>416</v>
      </c>
      <c r="F15" s="13" t="s">
        <v>417</v>
      </c>
      <c r="I15" s="12" t="s">
        <v>418</v>
      </c>
      <c r="J15" s="13" t="s">
        <v>419</v>
      </c>
    </row>
    <row r="16" ht="15" spans="1:10">
      <c r="A16" s="14">
        <v>2019</v>
      </c>
      <c r="B16" s="15" t="s">
        <v>420</v>
      </c>
      <c r="E16" s="14" t="s">
        <v>421</v>
      </c>
      <c r="F16" s="15">
        <v>1</v>
      </c>
      <c r="I16" s="14" t="s">
        <v>422</v>
      </c>
      <c r="J16" s="15">
        <v>0</v>
      </c>
    </row>
    <row r="17" ht="15" spans="1:10">
      <c r="A17" s="14">
        <v>2020</v>
      </c>
      <c r="B17" s="15" t="s">
        <v>423</v>
      </c>
      <c r="E17" s="14" t="s">
        <v>424</v>
      </c>
      <c r="F17" s="15">
        <v>2</v>
      </c>
      <c r="I17" s="14" t="s">
        <v>425</v>
      </c>
      <c r="J17" s="16">
        <v>1</v>
      </c>
    </row>
    <row r="18" ht="15" spans="1:10">
      <c r="A18" s="14">
        <v>2021</v>
      </c>
      <c r="B18" s="16" t="s">
        <v>388</v>
      </c>
      <c r="E18" s="14" t="s">
        <v>426</v>
      </c>
      <c r="F18" s="15">
        <v>3</v>
      </c>
      <c r="I18" s="14" t="s">
        <v>427</v>
      </c>
      <c r="J18" s="15">
        <v>2</v>
      </c>
    </row>
    <row r="19" ht="15" spans="1:10">
      <c r="A19" s="14">
        <v>2022</v>
      </c>
      <c r="B19" s="15" t="s">
        <v>428</v>
      </c>
      <c r="E19" s="14" t="s">
        <v>429</v>
      </c>
      <c r="F19" s="15">
        <v>4</v>
      </c>
      <c r="I19" s="14" t="s">
        <v>430</v>
      </c>
      <c r="J19" s="15">
        <v>3</v>
      </c>
    </row>
    <row r="20" ht="15" spans="1:10">
      <c r="A20" s="14">
        <v>2023</v>
      </c>
      <c r="B20" s="15" t="s">
        <v>112</v>
      </c>
      <c r="E20" s="14" t="s">
        <v>431</v>
      </c>
      <c r="F20" s="15">
        <v>8</v>
      </c>
      <c r="I20" s="14" t="s">
        <v>432</v>
      </c>
      <c r="J20" s="15">
        <v>4</v>
      </c>
    </row>
    <row r="21" ht="15" spans="1:10">
      <c r="A21" s="14">
        <v>2024</v>
      </c>
      <c r="B21" s="15" t="s">
        <v>111</v>
      </c>
      <c r="E21" s="14" t="s">
        <v>433</v>
      </c>
      <c r="F21" s="16">
        <v>9</v>
      </c>
      <c r="I21" s="14" t="s">
        <v>434</v>
      </c>
      <c r="J21" s="15">
        <v>5</v>
      </c>
    </row>
    <row r="22" ht="15" spans="1:2">
      <c r="A22" s="14">
        <v>2025</v>
      </c>
      <c r="B22" s="15" t="s">
        <v>410</v>
      </c>
    </row>
    <row r="23" ht="15"/>
    <row r="24" ht="15" spans="1:11">
      <c r="A24" s="17" t="s">
        <v>435</v>
      </c>
      <c r="B24" s="18" t="s">
        <v>436</v>
      </c>
      <c r="D24" s="19" t="s">
        <v>263</v>
      </c>
      <c r="E24" s="20" t="s">
        <v>378</v>
      </c>
      <c r="F24" s="20" t="s">
        <v>437</v>
      </c>
      <c r="G24" s="20" t="s">
        <v>438</v>
      </c>
      <c r="H24" s="19" t="s">
        <v>263</v>
      </c>
      <c r="I24" s="20" t="s">
        <v>378</v>
      </c>
      <c r="J24" s="20" t="s">
        <v>437</v>
      </c>
      <c r="K24" s="20" t="s">
        <v>438</v>
      </c>
    </row>
    <row r="25" ht="15" spans="1:11">
      <c r="A25" s="14" t="s">
        <v>439</v>
      </c>
      <c r="B25" s="16" t="s">
        <v>440</v>
      </c>
      <c r="D25" s="14">
        <v>1</v>
      </c>
      <c r="E25" s="21" t="s">
        <v>440</v>
      </c>
      <c r="F25" s="21" t="s">
        <v>439</v>
      </c>
      <c r="G25" s="15" t="s">
        <v>441</v>
      </c>
      <c r="H25" s="12">
        <v>105</v>
      </c>
      <c r="I25" s="21" t="s">
        <v>440</v>
      </c>
      <c r="J25" s="21" t="s">
        <v>442</v>
      </c>
      <c r="K25" s="13" t="s">
        <v>443</v>
      </c>
    </row>
    <row r="26" ht="15" spans="1:11">
      <c r="A26" s="14" t="s">
        <v>444</v>
      </c>
      <c r="B26" s="15" t="s">
        <v>445</v>
      </c>
      <c r="D26" s="14">
        <v>2</v>
      </c>
      <c r="E26" s="22"/>
      <c r="F26" s="22"/>
      <c r="G26" s="15" t="s">
        <v>446</v>
      </c>
      <c r="H26" s="14">
        <v>106</v>
      </c>
      <c r="I26" s="22"/>
      <c r="J26" s="22"/>
      <c r="K26" s="15" t="s">
        <v>447</v>
      </c>
    </row>
    <row r="27" ht="15" spans="1:11">
      <c r="A27" s="14" t="s">
        <v>448</v>
      </c>
      <c r="B27" s="15" t="s">
        <v>449</v>
      </c>
      <c r="D27" s="14">
        <v>3</v>
      </c>
      <c r="E27" s="22"/>
      <c r="F27" s="22"/>
      <c r="G27" s="15" t="s">
        <v>450</v>
      </c>
      <c r="H27" s="14">
        <v>107</v>
      </c>
      <c r="I27" s="22"/>
      <c r="J27" s="22"/>
      <c r="K27" s="15" t="s">
        <v>451</v>
      </c>
    </row>
    <row r="28" ht="15" spans="1:11">
      <c r="A28" s="14" t="s">
        <v>452</v>
      </c>
      <c r="B28" s="15" t="s">
        <v>453</v>
      </c>
      <c r="D28" s="14">
        <v>4</v>
      </c>
      <c r="E28" s="22"/>
      <c r="F28" s="22"/>
      <c r="G28" s="15" t="s">
        <v>454</v>
      </c>
      <c r="H28" s="14">
        <v>108</v>
      </c>
      <c r="I28" s="22"/>
      <c r="J28" s="22"/>
      <c r="K28" s="15" t="s">
        <v>455</v>
      </c>
    </row>
    <row r="29" ht="15" spans="1:11">
      <c r="A29" s="14" t="s">
        <v>456</v>
      </c>
      <c r="B29" s="15" t="s">
        <v>457</v>
      </c>
      <c r="D29" s="14">
        <v>5</v>
      </c>
      <c r="E29" s="22"/>
      <c r="F29" s="22"/>
      <c r="G29" s="15" t="s">
        <v>458</v>
      </c>
      <c r="H29" s="14">
        <v>109</v>
      </c>
      <c r="I29" s="22"/>
      <c r="J29" s="22"/>
      <c r="K29" s="15" t="s">
        <v>459</v>
      </c>
    </row>
    <row r="30" ht="15" spans="1:11">
      <c r="A30" s="14" t="s">
        <v>460</v>
      </c>
      <c r="B30" s="15" t="s">
        <v>461</v>
      </c>
      <c r="D30" s="14">
        <v>6</v>
      </c>
      <c r="E30" s="22"/>
      <c r="F30" s="22"/>
      <c r="G30" s="15" t="s">
        <v>462</v>
      </c>
      <c r="H30" s="14">
        <v>110</v>
      </c>
      <c r="I30" s="22"/>
      <c r="J30" s="22"/>
      <c r="K30" s="15" t="s">
        <v>463</v>
      </c>
    </row>
    <row r="31" ht="15" spans="1:11">
      <c r="A31" s="14" t="s">
        <v>464</v>
      </c>
      <c r="B31" s="15" t="s">
        <v>465</v>
      </c>
      <c r="D31" s="14">
        <v>7</v>
      </c>
      <c r="E31" s="14"/>
      <c r="F31" s="14"/>
      <c r="G31" s="15" t="s">
        <v>466</v>
      </c>
      <c r="H31" s="14">
        <v>111</v>
      </c>
      <c r="I31" s="22"/>
      <c r="J31" s="22"/>
      <c r="K31" s="15" t="s">
        <v>467</v>
      </c>
    </row>
    <row r="32" ht="15" spans="1:11">
      <c r="A32" s="14" t="s">
        <v>468</v>
      </c>
      <c r="B32" s="15" t="s">
        <v>469</v>
      </c>
      <c r="D32" s="14">
        <v>8</v>
      </c>
      <c r="E32" s="21" t="s">
        <v>445</v>
      </c>
      <c r="F32" s="21" t="s">
        <v>444</v>
      </c>
      <c r="G32" s="15" t="s">
        <v>470</v>
      </c>
      <c r="H32" s="14">
        <v>112</v>
      </c>
      <c r="I32" s="22"/>
      <c r="J32" s="22"/>
      <c r="K32" s="15" t="s">
        <v>471</v>
      </c>
    </row>
    <row r="33" ht="15" spans="1:11">
      <c r="A33" s="14" t="s">
        <v>472</v>
      </c>
      <c r="B33" s="15" t="s">
        <v>473</v>
      </c>
      <c r="D33" s="14">
        <v>9</v>
      </c>
      <c r="E33" s="22"/>
      <c r="F33" s="22"/>
      <c r="G33" s="15" t="s">
        <v>474</v>
      </c>
      <c r="H33" s="14">
        <v>113</v>
      </c>
      <c r="I33" s="22"/>
      <c r="J33" s="22"/>
      <c r="K33" s="15" t="s">
        <v>475</v>
      </c>
    </row>
    <row r="34" ht="15" spans="1:11">
      <c r="A34" s="14" t="s">
        <v>476</v>
      </c>
      <c r="B34" s="15" t="s">
        <v>477</v>
      </c>
      <c r="D34" s="14">
        <v>10</v>
      </c>
      <c r="E34" s="22"/>
      <c r="F34" s="22"/>
      <c r="G34" s="15" t="s">
        <v>478</v>
      </c>
      <c r="H34" s="14">
        <v>114</v>
      </c>
      <c r="I34" s="22"/>
      <c r="J34" s="22"/>
      <c r="K34" s="15" t="s">
        <v>479</v>
      </c>
    </row>
    <row r="35" ht="15" spans="1:11">
      <c r="A35" s="14" t="s">
        <v>480</v>
      </c>
      <c r="B35" s="15" t="s">
        <v>481</v>
      </c>
      <c r="D35" s="14">
        <v>11</v>
      </c>
      <c r="E35" s="22"/>
      <c r="F35" s="22"/>
      <c r="G35" s="15" t="s">
        <v>482</v>
      </c>
      <c r="H35" s="14">
        <v>115</v>
      </c>
      <c r="I35" s="22"/>
      <c r="J35" s="22"/>
      <c r="K35" s="15" t="s">
        <v>483</v>
      </c>
    </row>
    <row r="36" ht="15" spans="1:11">
      <c r="A36" s="14" t="s">
        <v>484</v>
      </c>
      <c r="B36" s="15" t="s">
        <v>485</v>
      </c>
      <c r="D36" s="14">
        <v>12</v>
      </c>
      <c r="E36" s="14"/>
      <c r="F36" s="14"/>
      <c r="G36" s="15" t="s">
        <v>486</v>
      </c>
      <c r="H36" s="14">
        <v>116</v>
      </c>
      <c r="I36" s="14"/>
      <c r="J36" s="14"/>
      <c r="K36" s="15" t="s">
        <v>487</v>
      </c>
    </row>
    <row r="37" ht="15" spans="1:11">
      <c r="A37" s="14" t="s">
        <v>488</v>
      </c>
      <c r="B37" s="15" t="s">
        <v>489</v>
      </c>
      <c r="D37" s="14">
        <v>13</v>
      </c>
      <c r="E37" s="21" t="s">
        <v>449</v>
      </c>
      <c r="F37" s="21" t="s">
        <v>448</v>
      </c>
      <c r="G37" s="15" t="s">
        <v>490</v>
      </c>
      <c r="H37" s="14">
        <v>117</v>
      </c>
      <c r="I37" s="21" t="s">
        <v>445</v>
      </c>
      <c r="J37" s="21" t="s">
        <v>491</v>
      </c>
      <c r="K37" s="15" t="s">
        <v>492</v>
      </c>
    </row>
    <row r="38" ht="15" spans="1:11">
      <c r="A38" s="14" t="s">
        <v>493</v>
      </c>
      <c r="B38" s="15" t="s">
        <v>494</v>
      </c>
      <c r="D38" s="14">
        <v>14</v>
      </c>
      <c r="E38" s="22"/>
      <c r="F38" s="22"/>
      <c r="G38" s="15" t="s">
        <v>495</v>
      </c>
      <c r="H38" s="14">
        <v>118</v>
      </c>
      <c r="I38" s="22"/>
      <c r="J38" s="22"/>
      <c r="K38" s="15" t="s">
        <v>496</v>
      </c>
    </row>
    <row r="39" ht="15" spans="1:11">
      <c r="A39" s="14" t="s">
        <v>497</v>
      </c>
      <c r="B39" s="15" t="s">
        <v>498</v>
      </c>
      <c r="D39" s="14">
        <v>15</v>
      </c>
      <c r="E39" s="22"/>
      <c r="F39" s="22"/>
      <c r="G39" s="15" t="s">
        <v>499</v>
      </c>
      <c r="H39" s="14">
        <v>119</v>
      </c>
      <c r="I39" s="22"/>
      <c r="J39" s="22"/>
      <c r="K39" s="15" t="s">
        <v>500</v>
      </c>
    </row>
    <row r="40" ht="15" spans="1:11">
      <c r="A40" s="14" t="s">
        <v>501</v>
      </c>
      <c r="B40" s="15" t="s">
        <v>502</v>
      </c>
      <c r="D40" s="14">
        <v>16</v>
      </c>
      <c r="E40" s="22"/>
      <c r="F40" s="22"/>
      <c r="G40" s="15" t="s">
        <v>503</v>
      </c>
      <c r="H40" s="14">
        <v>120</v>
      </c>
      <c r="I40" s="14"/>
      <c r="J40" s="14"/>
      <c r="K40" s="15" t="s">
        <v>504</v>
      </c>
    </row>
    <row r="41" ht="15" spans="1:11">
      <c r="A41" s="14" t="s">
        <v>505</v>
      </c>
      <c r="B41" s="15" t="s">
        <v>506</v>
      </c>
      <c r="D41" s="14">
        <v>17</v>
      </c>
      <c r="E41" s="14"/>
      <c r="F41" s="14"/>
      <c r="G41" s="15" t="s">
        <v>507</v>
      </c>
      <c r="H41" s="14">
        <v>121</v>
      </c>
      <c r="I41" s="21" t="s">
        <v>449</v>
      </c>
      <c r="J41" s="21" t="s">
        <v>508</v>
      </c>
      <c r="K41" s="15" t="s">
        <v>509</v>
      </c>
    </row>
    <row r="42" ht="15" spans="1:11">
      <c r="A42" s="14" t="s">
        <v>510</v>
      </c>
      <c r="B42" s="15" t="s">
        <v>511</v>
      </c>
      <c r="D42" s="14">
        <v>18</v>
      </c>
      <c r="E42" s="21" t="s">
        <v>453</v>
      </c>
      <c r="F42" s="21" t="s">
        <v>452</v>
      </c>
      <c r="G42" s="15" t="s">
        <v>512</v>
      </c>
      <c r="H42" s="14">
        <v>122</v>
      </c>
      <c r="I42" s="22"/>
      <c r="J42" s="22"/>
      <c r="K42" s="15" t="s">
        <v>513</v>
      </c>
    </row>
    <row r="43" ht="15" spans="1:11">
      <c r="A43" s="14" t="s">
        <v>514</v>
      </c>
      <c r="B43" s="15" t="s">
        <v>515</v>
      </c>
      <c r="D43" s="14">
        <v>19</v>
      </c>
      <c r="E43" s="22"/>
      <c r="F43" s="22"/>
      <c r="G43" s="15" t="s">
        <v>516</v>
      </c>
      <c r="H43" s="14">
        <v>123</v>
      </c>
      <c r="I43" s="22"/>
      <c r="J43" s="22"/>
      <c r="K43" s="15" t="s">
        <v>517</v>
      </c>
    </row>
    <row r="44" ht="15" spans="1:11">
      <c r="A44" s="14" t="s">
        <v>518</v>
      </c>
      <c r="B44" s="15" t="s">
        <v>519</v>
      </c>
      <c r="D44" s="14">
        <v>20</v>
      </c>
      <c r="E44" s="22"/>
      <c r="F44" s="22"/>
      <c r="G44" s="15" t="s">
        <v>520</v>
      </c>
      <c r="H44" s="14">
        <v>124</v>
      </c>
      <c r="I44" s="22"/>
      <c r="J44" s="22"/>
      <c r="K44" s="15" t="s">
        <v>521</v>
      </c>
    </row>
    <row r="45" ht="15" spans="1:11">
      <c r="A45" s="14" t="s">
        <v>442</v>
      </c>
      <c r="B45" s="15" t="s">
        <v>440</v>
      </c>
      <c r="D45" s="14">
        <v>21</v>
      </c>
      <c r="E45" s="22"/>
      <c r="F45" s="22"/>
      <c r="G45" s="15" t="s">
        <v>522</v>
      </c>
      <c r="H45" s="14">
        <v>125</v>
      </c>
      <c r="I45" s="14"/>
      <c r="J45" s="14"/>
      <c r="K45" s="15" t="s">
        <v>523</v>
      </c>
    </row>
    <row r="46" ht="15" spans="1:11">
      <c r="A46" s="14" t="s">
        <v>491</v>
      </c>
      <c r="B46" s="15" t="s">
        <v>445</v>
      </c>
      <c r="D46" s="14">
        <v>22</v>
      </c>
      <c r="E46" s="22"/>
      <c r="F46" s="22"/>
      <c r="G46" s="15" t="s">
        <v>524</v>
      </c>
      <c r="H46" s="14">
        <v>126</v>
      </c>
      <c r="I46" s="21" t="s">
        <v>453</v>
      </c>
      <c r="J46" s="21" t="s">
        <v>525</v>
      </c>
      <c r="K46" s="15" t="s">
        <v>526</v>
      </c>
    </row>
    <row r="47" ht="15" spans="1:11">
      <c r="A47" s="14" t="s">
        <v>508</v>
      </c>
      <c r="B47" s="15" t="s">
        <v>449</v>
      </c>
      <c r="D47" s="14">
        <v>23</v>
      </c>
      <c r="E47" s="22"/>
      <c r="F47" s="22"/>
      <c r="G47" s="15" t="s">
        <v>527</v>
      </c>
      <c r="H47" s="14">
        <v>127</v>
      </c>
      <c r="I47" s="22"/>
      <c r="J47" s="22"/>
      <c r="K47" s="15" t="s">
        <v>528</v>
      </c>
    </row>
    <row r="48" ht="15" spans="1:11">
      <c r="A48" s="14" t="s">
        <v>525</v>
      </c>
      <c r="B48" s="15" t="s">
        <v>453</v>
      </c>
      <c r="D48" s="14">
        <v>24</v>
      </c>
      <c r="E48" s="22"/>
      <c r="F48" s="22"/>
      <c r="G48" s="15" t="s">
        <v>529</v>
      </c>
      <c r="H48" s="14">
        <v>128</v>
      </c>
      <c r="I48" s="22"/>
      <c r="J48" s="22"/>
      <c r="K48" s="15" t="s">
        <v>530</v>
      </c>
    </row>
    <row r="49" ht="15" spans="1:11">
      <c r="A49" s="14" t="s">
        <v>531</v>
      </c>
      <c r="B49" s="15" t="s">
        <v>457</v>
      </c>
      <c r="D49" s="14">
        <v>25</v>
      </c>
      <c r="E49" s="22"/>
      <c r="F49" s="22"/>
      <c r="G49" s="15" t="s">
        <v>532</v>
      </c>
      <c r="H49" s="14">
        <v>129</v>
      </c>
      <c r="I49" s="22"/>
      <c r="J49" s="22"/>
      <c r="K49" s="15" t="s">
        <v>533</v>
      </c>
    </row>
    <row r="50" ht="15" spans="1:11">
      <c r="A50" s="14" t="s">
        <v>534</v>
      </c>
      <c r="B50" s="15" t="s">
        <v>461</v>
      </c>
      <c r="D50" s="14">
        <v>26</v>
      </c>
      <c r="E50" s="22"/>
      <c r="F50" s="22"/>
      <c r="G50" s="15" t="s">
        <v>535</v>
      </c>
      <c r="H50" s="14">
        <v>130</v>
      </c>
      <c r="I50" s="14"/>
      <c r="J50" s="14"/>
      <c r="K50" s="15" t="s">
        <v>536</v>
      </c>
    </row>
    <row r="51" ht="15" spans="1:11">
      <c r="A51" s="14" t="s">
        <v>537</v>
      </c>
      <c r="B51" s="15" t="s">
        <v>465</v>
      </c>
      <c r="D51" s="14">
        <v>27</v>
      </c>
      <c r="E51" s="14"/>
      <c r="F51" s="14"/>
      <c r="G51" s="15" t="s">
        <v>538</v>
      </c>
      <c r="H51" s="14">
        <v>131</v>
      </c>
      <c r="I51" s="21" t="s">
        <v>457</v>
      </c>
      <c r="J51" s="21" t="s">
        <v>531</v>
      </c>
      <c r="K51" s="15" t="s">
        <v>539</v>
      </c>
    </row>
    <row r="52" ht="15" spans="1:11">
      <c r="A52" s="14" t="s">
        <v>540</v>
      </c>
      <c r="B52" s="15" t="s">
        <v>541</v>
      </c>
      <c r="D52" s="14">
        <v>28</v>
      </c>
      <c r="E52" s="21" t="s">
        <v>457</v>
      </c>
      <c r="F52" s="21" t="s">
        <v>456</v>
      </c>
      <c r="G52" s="15" t="s">
        <v>542</v>
      </c>
      <c r="H52" s="14">
        <v>132</v>
      </c>
      <c r="I52" s="22"/>
      <c r="J52" s="22"/>
      <c r="K52" s="15" t="s">
        <v>543</v>
      </c>
    </row>
    <row r="53" ht="15" spans="1:11">
      <c r="A53" s="14" t="s">
        <v>544</v>
      </c>
      <c r="B53" s="15" t="s">
        <v>469</v>
      </c>
      <c r="D53" s="14">
        <v>29</v>
      </c>
      <c r="E53" s="22"/>
      <c r="F53" s="22"/>
      <c r="G53" s="15" t="s">
        <v>545</v>
      </c>
      <c r="H53" s="14">
        <v>133</v>
      </c>
      <c r="I53" s="22"/>
      <c r="J53" s="22"/>
      <c r="K53" s="15" t="s">
        <v>546</v>
      </c>
    </row>
    <row r="54" ht="15" spans="1:11">
      <c r="A54" s="14" t="s">
        <v>547</v>
      </c>
      <c r="B54" s="15" t="s">
        <v>473</v>
      </c>
      <c r="D54" s="14">
        <v>30</v>
      </c>
      <c r="E54" s="22"/>
      <c r="F54" s="22"/>
      <c r="G54" s="15" t="s">
        <v>548</v>
      </c>
      <c r="H54" s="14">
        <v>134</v>
      </c>
      <c r="I54" s="22"/>
      <c r="J54" s="22"/>
      <c r="K54" s="15" t="s">
        <v>549</v>
      </c>
    </row>
    <row r="55" ht="15" spans="1:11">
      <c r="A55" s="14" t="s">
        <v>550</v>
      </c>
      <c r="B55" s="15" t="s">
        <v>477</v>
      </c>
      <c r="D55" s="14">
        <v>31</v>
      </c>
      <c r="E55" s="22"/>
      <c r="F55" s="22"/>
      <c r="G55" s="15" t="s">
        <v>551</v>
      </c>
      <c r="H55" s="14">
        <v>135</v>
      </c>
      <c r="I55" s="14"/>
      <c r="J55" s="14"/>
      <c r="K55" s="15" t="s">
        <v>552</v>
      </c>
    </row>
    <row r="56" ht="15" spans="1:11">
      <c r="A56" s="14" t="s">
        <v>553</v>
      </c>
      <c r="B56" s="15" t="s">
        <v>481</v>
      </c>
      <c r="D56" s="14">
        <v>32</v>
      </c>
      <c r="E56" s="22"/>
      <c r="F56" s="22"/>
      <c r="G56" s="15" t="s">
        <v>554</v>
      </c>
      <c r="H56" s="14">
        <v>136</v>
      </c>
      <c r="I56" s="21" t="s">
        <v>461</v>
      </c>
      <c r="J56" s="21" t="s">
        <v>534</v>
      </c>
      <c r="K56" s="15" t="s">
        <v>555</v>
      </c>
    </row>
    <row r="57" ht="15" spans="1:11">
      <c r="A57" s="14" t="s">
        <v>556</v>
      </c>
      <c r="B57" s="15" t="s">
        <v>557</v>
      </c>
      <c r="D57" s="14">
        <v>33</v>
      </c>
      <c r="E57" s="14"/>
      <c r="F57" s="14"/>
      <c r="G57" s="15" t="s">
        <v>558</v>
      </c>
      <c r="H57" s="14">
        <v>137</v>
      </c>
      <c r="I57" s="22"/>
      <c r="J57" s="22"/>
      <c r="K57" s="15" t="s">
        <v>559</v>
      </c>
    </row>
    <row r="58" ht="15" spans="1:11">
      <c r="A58" s="14" t="s">
        <v>560</v>
      </c>
      <c r="B58" s="15" t="s">
        <v>519</v>
      </c>
      <c r="D58" s="14">
        <v>34</v>
      </c>
      <c r="E58" s="21" t="s">
        <v>461</v>
      </c>
      <c r="F58" s="21" t="s">
        <v>460</v>
      </c>
      <c r="G58" s="15" t="s">
        <v>561</v>
      </c>
      <c r="H58" s="14">
        <v>138</v>
      </c>
      <c r="I58" s="22"/>
      <c r="J58" s="22"/>
      <c r="K58" s="15" t="s">
        <v>562</v>
      </c>
    </row>
    <row r="59" ht="15" spans="1:11">
      <c r="A59" s="14" t="s">
        <v>563</v>
      </c>
      <c r="B59" s="15" t="s">
        <v>440</v>
      </c>
      <c r="D59" s="14">
        <v>35</v>
      </c>
      <c r="E59" s="14"/>
      <c r="F59" s="14"/>
      <c r="G59" s="15" t="s">
        <v>564</v>
      </c>
      <c r="H59" s="14">
        <v>139</v>
      </c>
      <c r="I59" s="22"/>
      <c r="J59" s="22"/>
      <c r="K59" s="15" t="s">
        <v>565</v>
      </c>
    </row>
    <row r="60" ht="15" spans="1:11">
      <c r="A60" s="14" t="s">
        <v>566</v>
      </c>
      <c r="B60" s="15" t="s">
        <v>449</v>
      </c>
      <c r="D60" s="14">
        <v>36</v>
      </c>
      <c r="E60" s="21" t="s">
        <v>465</v>
      </c>
      <c r="F60" s="21" t="s">
        <v>464</v>
      </c>
      <c r="G60" s="15" t="s">
        <v>567</v>
      </c>
      <c r="H60" s="14">
        <v>140</v>
      </c>
      <c r="I60" s="22"/>
      <c r="J60" s="22"/>
      <c r="K60" s="15" t="s">
        <v>568</v>
      </c>
    </row>
    <row r="61" ht="15" spans="1:11">
      <c r="A61" s="14" t="s">
        <v>569</v>
      </c>
      <c r="B61" s="15" t="s">
        <v>453</v>
      </c>
      <c r="D61" s="14">
        <v>37</v>
      </c>
      <c r="E61" s="22"/>
      <c r="F61" s="22"/>
      <c r="G61" s="15" t="s">
        <v>570</v>
      </c>
      <c r="H61" s="14">
        <v>141</v>
      </c>
      <c r="I61" s="14"/>
      <c r="J61" s="14"/>
      <c r="K61" s="15" t="s">
        <v>571</v>
      </c>
    </row>
    <row r="62" ht="15" spans="1:11">
      <c r="A62" s="14" t="s">
        <v>572</v>
      </c>
      <c r="B62" s="15" t="s">
        <v>457</v>
      </c>
      <c r="D62" s="14">
        <v>38</v>
      </c>
      <c r="E62" s="14"/>
      <c r="F62" s="14"/>
      <c r="G62" s="15" t="s">
        <v>573</v>
      </c>
      <c r="H62" s="14">
        <v>142</v>
      </c>
      <c r="I62" s="21" t="s">
        <v>465</v>
      </c>
      <c r="J62" s="21" t="s">
        <v>537</v>
      </c>
      <c r="K62" s="15" t="s">
        <v>574</v>
      </c>
    </row>
    <row r="63" ht="15" spans="1:11">
      <c r="A63" s="14" t="s">
        <v>575</v>
      </c>
      <c r="B63" s="15" t="s">
        <v>461</v>
      </c>
      <c r="D63" s="14">
        <v>39</v>
      </c>
      <c r="E63" s="21" t="s">
        <v>469</v>
      </c>
      <c r="F63" s="21" t="s">
        <v>468</v>
      </c>
      <c r="G63" s="15" t="s">
        <v>576</v>
      </c>
      <c r="H63" s="14">
        <v>143</v>
      </c>
      <c r="I63" s="22"/>
      <c r="J63" s="22"/>
      <c r="K63" s="15" t="s">
        <v>577</v>
      </c>
    </row>
    <row r="64" ht="15" spans="1:11">
      <c r="A64" s="14" t="s">
        <v>578</v>
      </c>
      <c r="B64" s="15" t="s">
        <v>465</v>
      </c>
      <c r="D64" s="14">
        <v>40</v>
      </c>
      <c r="E64" s="22"/>
      <c r="F64" s="22"/>
      <c r="G64" s="15" t="s">
        <v>579</v>
      </c>
      <c r="H64" s="14">
        <v>144</v>
      </c>
      <c r="I64" s="14"/>
      <c r="J64" s="14"/>
      <c r="K64" s="15" t="s">
        <v>580</v>
      </c>
    </row>
    <row r="65" ht="15" spans="1:11">
      <c r="A65" s="14" t="s">
        <v>581</v>
      </c>
      <c r="B65" s="15" t="s">
        <v>473</v>
      </c>
      <c r="D65" s="14">
        <v>41</v>
      </c>
      <c r="E65" s="22"/>
      <c r="F65" s="22"/>
      <c r="G65" s="15" t="s">
        <v>582</v>
      </c>
      <c r="H65" s="14">
        <v>145</v>
      </c>
      <c r="I65" s="21" t="s">
        <v>541</v>
      </c>
      <c r="J65" s="21" t="s">
        <v>540</v>
      </c>
      <c r="K65" s="15" t="s">
        <v>583</v>
      </c>
    </row>
    <row r="66" ht="15" spans="1:11">
      <c r="A66" s="14" t="s">
        <v>584</v>
      </c>
      <c r="B66" s="15" t="s">
        <v>481</v>
      </c>
      <c r="D66" s="14">
        <v>42</v>
      </c>
      <c r="E66" s="22"/>
      <c r="F66" s="22"/>
      <c r="G66" s="15" t="s">
        <v>585</v>
      </c>
      <c r="H66" s="14">
        <v>146</v>
      </c>
      <c r="I66" s="22"/>
      <c r="J66" s="22"/>
      <c r="K66" s="15" t="s">
        <v>586</v>
      </c>
    </row>
    <row r="67" ht="15" spans="1:11">
      <c r="A67" s="14" t="s">
        <v>587</v>
      </c>
      <c r="B67" s="15" t="s">
        <v>557</v>
      </c>
      <c r="D67" s="14">
        <v>43</v>
      </c>
      <c r="E67" s="22"/>
      <c r="F67" s="22"/>
      <c r="G67" s="15" t="s">
        <v>588</v>
      </c>
      <c r="H67" s="14">
        <v>147</v>
      </c>
      <c r="I67" s="14"/>
      <c r="J67" s="14"/>
      <c r="K67" s="15" t="s">
        <v>589</v>
      </c>
    </row>
    <row r="68" ht="15" spans="1:11">
      <c r="A68" s="14" t="s">
        <v>590</v>
      </c>
      <c r="B68" s="15" t="s">
        <v>591</v>
      </c>
      <c r="D68" s="14">
        <v>44</v>
      </c>
      <c r="E68" s="22"/>
      <c r="F68" s="22"/>
      <c r="G68" s="15" t="s">
        <v>592</v>
      </c>
      <c r="H68" s="14">
        <v>148</v>
      </c>
      <c r="I68" s="21" t="s">
        <v>593</v>
      </c>
      <c r="J68" s="21" t="s">
        <v>544</v>
      </c>
      <c r="K68" s="15" t="s">
        <v>594</v>
      </c>
    </row>
    <row r="69" ht="15" spans="1:11">
      <c r="A69" s="14" t="s">
        <v>595</v>
      </c>
      <c r="B69" s="15" t="s">
        <v>596</v>
      </c>
      <c r="D69" s="14">
        <v>45</v>
      </c>
      <c r="E69" s="22"/>
      <c r="F69" s="22"/>
      <c r="G69" s="15" t="s">
        <v>597</v>
      </c>
      <c r="H69" s="14">
        <v>149</v>
      </c>
      <c r="I69" s="22"/>
      <c r="J69" s="22"/>
      <c r="K69" s="15" t="s">
        <v>598</v>
      </c>
    </row>
    <row r="70" ht="15" spans="1:11">
      <c r="A70" s="14" t="s">
        <v>599</v>
      </c>
      <c r="B70" s="15" t="s">
        <v>600</v>
      </c>
      <c r="D70" s="14">
        <v>46</v>
      </c>
      <c r="E70" s="14"/>
      <c r="F70" s="14"/>
      <c r="G70" s="15" t="s">
        <v>601</v>
      </c>
      <c r="H70" s="14">
        <v>150</v>
      </c>
      <c r="I70" s="14"/>
      <c r="J70" s="14"/>
      <c r="K70" s="15" t="s">
        <v>602</v>
      </c>
    </row>
    <row r="71" ht="15" spans="1:11">
      <c r="A71" s="14" t="s">
        <v>603</v>
      </c>
      <c r="B71" s="15" t="s">
        <v>604</v>
      </c>
      <c r="D71" s="14">
        <v>47</v>
      </c>
      <c r="E71" s="21" t="s">
        <v>473</v>
      </c>
      <c r="F71" s="21" t="s">
        <v>472</v>
      </c>
      <c r="G71" s="15" t="s">
        <v>605</v>
      </c>
      <c r="H71" s="14">
        <v>151</v>
      </c>
      <c r="I71" s="21" t="s">
        <v>473</v>
      </c>
      <c r="J71" s="21" t="s">
        <v>547</v>
      </c>
      <c r="K71" s="15" t="s">
        <v>606</v>
      </c>
    </row>
    <row r="72" ht="15" spans="1:11">
      <c r="A72" s="14" t="s">
        <v>607</v>
      </c>
      <c r="B72" s="15" t="s">
        <v>489</v>
      </c>
      <c r="D72" s="14">
        <v>48</v>
      </c>
      <c r="E72" s="14"/>
      <c r="F72" s="14"/>
      <c r="G72" s="15" t="s">
        <v>608</v>
      </c>
      <c r="H72" s="14">
        <v>152</v>
      </c>
      <c r="I72" s="14"/>
      <c r="J72" s="14"/>
      <c r="K72" s="15" t="s">
        <v>609</v>
      </c>
    </row>
    <row r="73" ht="15" spans="4:11">
      <c r="D73" s="14">
        <v>49</v>
      </c>
      <c r="E73" s="21" t="s">
        <v>477</v>
      </c>
      <c r="F73" s="21" t="s">
        <v>476</v>
      </c>
      <c r="G73" s="15" t="s">
        <v>610</v>
      </c>
      <c r="H73" s="14">
        <v>153</v>
      </c>
      <c r="I73" s="21" t="s">
        <v>477</v>
      </c>
      <c r="J73" s="21" t="s">
        <v>550</v>
      </c>
      <c r="K73" s="15" t="s">
        <v>611</v>
      </c>
    </row>
    <row r="74" ht="15" spans="4:11">
      <c r="D74" s="14">
        <v>50</v>
      </c>
      <c r="E74" s="22"/>
      <c r="F74" s="22"/>
      <c r="G74" s="15" t="s">
        <v>612</v>
      </c>
      <c r="H74" s="14">
        <v>154</v>
      </c>
      <c r="I74" s="22"/>
      <c r="J74" s="22"/>
      <c r="K74" s="15" t="s">
        <v>613</v>
      </c>
    </row>
    <row r="75" ht="15" spans="4:11">
      <c r="D75" s="14">
        <v>51</v>
      </c>
      <c r="E75" s="22"/>
      <c r="F75" s="22"/>
      <c r="G75" s="15" t="s">
        <v>614</v>
      </c>
      <c r="H75" s="14">
        <v>155</v>
      </c>
      <c r="I75" s="22"/>
      <c r="J75" s="22"/>
      <c r="K75" s="15" t="s">
        <v>615</v>
      </c>
    </row>
    <row r="76" ht="15" spans="4:11">
      <c r="D76" s="14">
        <v>52</v>
      </c>
      <c r="E76" s="22"/>
      <c r="F76" s="22"/>
      <c r="G76" s="15" t="s">
        <v>616</v>
      </c>
      <c r="H76" s="14">
        <v>156</v>
      </c>
      <c r="I76" s="22"/>
      <c r="J76" s="22"/>
      <c r="K76" s="15" t="s">
        <v>617</v>
      </c>
    </row>
    <row r="77" ht="15" spans="4:11">
      <c r="D77" s="14">
        <v>53</v>
      </c>
      <c r="E77" s="14"/>
      <c r="F77" s="14"/>
      <c r="G77" s="15" t="s">
        <v>618</v>
      </c>
      <c r="H77" s="14">
        <v>157</v>
      </c>
      <c r="I77" s="22"/>
      <c r="J77" s="22"/>
      <c r="K77" s="15" t="s">
        <v>505</v>
      </c>
    </row>
    <row r="78" ht="15" spans="4:11">
      <c r="D78" s="14">
        <v>54</v>
      </c>
      <c r="E78" s="21" t="s">
        <v>481</v>
      </c>
      <c r="F78" s="21" t="s">
        <v>480</v>
      </c>
      <c r="G78" s="15" t="s">
        <v>619</v>
      </c>
      <c r="H78" s="14">
        <v>158</v>
      </c>
      <c r="I78" s="22"/>
      <c r="J78" s="22"/>
      <c r="K78" s="15" t="s">
        <v>620</v>
      </c>
    </row>
    <row r="79" ht="15" spans="4:11">
      <c r="D79" s="14">
        <v>55</v>
      </c>
      <c r="E79" s="22"/>
      <c r="F79" s="22"/>
      <c r="G79" s="15" t="s">
        <v>621</v>
      </c>
      <c r="H79" s="14">
        <v>159</v>
      </c>
      <c r="I79" s="22"/>
      <c r="J79" s="22"/>
      <c r="K79" s="15" t="s">
        <v>622</v>
      </c>
    </row>
    <row r="80" ht="15" spans="4:11">
      <c r="D80" s="14">
        <v>56</v>
      </c>
      <c r="E80" s="22"/>
      <c r="F80" s="22"/>
      <c r="G80" s="15" t="s">
        <v>623</v>
      </c>
      <c r="H80" s="14">
        <v>160</v>
      </c>
      <c r="I80" s="22"/>
      <c r="J80" s="22"/>
      <c r="K80" s="15" t="s">
        <v>624</v>
      </c>
    </row>
    <row r="81" ht="15" spans="4:11">
      <c r="D81" s="14">
        <v>57</v>
      </c>
      <c r="E81" s="22"/>
      <c r="F81" s="22"/>
      <c r="G81" s="15" t="s">
        <v>625</v>
      </c>
      <c r="H81" s="14">
        <v>161</v>
      </c>
      <c r="I81" s="22"/>
      <c r="J81" s="22"/>
      <c r="K81" s="15" t="s">
        <v>626</v>
      </c>
    </row>
    <row r="82" ht="15" spans="4:11">
      <c r="D82" s="14">
        <v>58</v>
      </c>
      <c r="E82" s="22"/>
      <c r="F82" s="22"/>
      <c r="G82" s="15" t="s">
        <v>627</v>
      </c>
      <c r="H82" s="14">
        <v>162</v>
      </c>
      <c r="I82" s="22"/>
      <c r="J82" s="22"/>
      <c r="K82" s="15" t="s">
        <v>628</v>
      </c>
    </row>
    <row r="83" ht="15" spans="4:11">
      <c r="D83" s="14">
        <v>59</v>
      </c>
      <c r="E83" s="22"/>
      <c r="F83" s="22"/>
      <c r="G83" s="15" t="s">
        <v>629</v>
      </c>
      <c r="H83" s="14">
        <v>163</v>
      </c>
      <c r="I83" s="22"/>
      <c r="J83" s="22"/>
      <c r="K83" s="15" t="s">
        <v>630</v>
      </c>
    </row>
    <row r="84" ht="15" spans="4:11">
      <c r="D84" s="14">
        <v>60</v>
      </c>
      <c r="E84" s="22"/>
      <c r="F84" s="22"/>
      <c r="G84" s="15" t="s">
        <v>631</v>
      </c>
      <c r="H84" s="14">
        <v>164</v>
      </c>
      <c r="I84" s="22"/>
      <c r="J84" s="22"/>
      <c r="K84" s="15" t="s">
        <v>632</v>
      </c>
    </row>
    <row r="85" ht="15" spans="4:11">
      <c r="D85" s="14">
        <v>61</v>
      </c>
      <c r="E85" s="22"/>
      <c r="F85" s="22"/>
      <c r="G85" s="15" t="s">
        <v>633</v>
      </c>
      <c r="H85" s="14">
        <v>165</v>
      </c>
      <c r="I85" s="22"/>
      <c r="J85" s="22"/>
      <c r="K85" s="15" t="s">
        <v>634</v>
      </c>
    </row>
    <row r="86" ht="15" spans="4:11">
      <c r="D86" s="14">
        <v>62</v>
      </c>
      <c r="E86" s="22"/>
      <c r="F86" s="22"/>
      <c r="G86" s="15" t="s">
        <v>635</v>
      </c>
      <c r="H86" s="14">
        <v>166</v>
      </c>
      <c r="I86" s="22"/>
      <c r="J86" s="22"/>
      <c r="K86" s="15" t="s">
        <v>636</v>
      </c>
    </row>
    <row r="87" ht="15" spans="4:11">
      <c r="D87" s="14">
        <v>63</v>
      </c>
      <c r="E87" s="22"/>
      <c r="F87" s="22"/>
      <c r="G87" s="15" t="s">
        <v>637</v>
      </c>
      <c r="H87" s="14">
        <v>167</v>
      </c>
      <c r="I87" s="22"/>
      <c r="J87" s="22"/>
      <c r="K87" s="15" t="s">
        <v>638</v>
      </c>
    </row>
    <row r="88" ht="15" spans="4:11">
      <c r="D88" s="14">
        <v>64</v>
      </c>
      <c r="E88" s="22"/>
      <c r="F88" s="22"/>
      <c r="G88" s="15" t="s">
        <v>639</v>
      </c>
      <c r="H88" s="14">
        <v>168</v>
      </c>
      <c r="I88" s="14"/>
      <c r="J88" s="14"/>
      <c r="K88" s="15" t="s">
        <v>640</v>
      </c>
    </row>
    <row r="89" ht="15" spans="4:11">
      <c r="D89" s="14">
        <v>65</v>
      </c>
      <c r="E89" s="22"/>
      <c r="F89" s="22"/>
      <c r="G89" s="15" t="s">
        <v>641</v>
      </c>
      <c r="H89" s="14">
        <v>169</v>
      </c>
      <c r="I89" s="21" t="s">
        <v>481</v>
      </c>
      <c r="J89" s="21" t="s">
        <v>553</v>
      </c>
      <c r="K89" s="15" t="s">
        <v>642</v>
      </c>
    </row>
    <row r="90" ht="15" spans="4:11">
      <c r="D90" s="14">
        <v>66</v>
      </c>
      <c r="E90" s="22"/>
      <c r="F90" s="22"/>
      <c r="G90" s="15" t="s">
        <v>643</v>
      </c>
      <c r="H90" s="14">
        <v>170</v>
      </c>
      <c r="I90" s="22"/>
      <c r="J90" s="22"/>
      <c r="K90" s="15" t="s">
        <v>644</v>
      </c>
    </row>
    <row r="91" ht="15" spans="4:11">
      <c r="D91" s="14">
        <v>67</v>
      </c>
      <c r="E91" s="22"/>
      <c r="F91" s="22"/>
      <c r="G91" s="15" t="s">
        <v>645</v>
      </c>
      <c r="H91" s="14">
        <v>171</v>
      </c>
      <c r="I91" s="22"/>
      <c r="J91" s="22"/>
      <c r="K91" s="15" t="s">
        <v>646</v>
      </c>
    </row>
    <row r="92" ht="15" spans="4:11">
      <c r="D92" s="14">
        <v>68</v>
      </c>
      <c r="E92" s="22"/>
      <c r="F92" s="22"/>
      <c r="G92" s="15" t="s">
        <v>647</v>
      </c>
      <c r="H92" s="14">
        <v>172</v>
      </c>
      <c r="I92" s="22"/>
      <c r="J92" s="22"/>
      <c r="K92" s="15" t="s">
        <v>648</v>
      </c>
    </row>
    <row r="93" ht="15" spans="4:11">
      <c r="D93" s="14">
        <v>69</v>
      </c>
      <c r="E93" s="22"/>
      <c r="F93" s="22"/>
      <c r="G93" s="15" t="s">
        <v>649</v>
      </c>
      <c r="H93" s="14">
        <v>173</v>
      </c>
      <c r="I93" s="22"/>
      <c r="J93" s="22"/>
      <c r="K93" s="15" t="s">
        <v>650</v>
      </c>
    </row>
    <row r="94" ht="15" spans="4:11">
      <c r="D94" s="14">
        <v>70</v>
      </c>
      <c r="E94" s="22"/>
      <c r="F94" s="22"/>
      <c r="G94" s="15" t="s">
        <v>651</v>
      </c>
      <c r="H94" s="14">
        <v>174</v>
      </c>
      <c r="I94" s="22"/>
      <c r="J94" s="22"/>
      <c r="K94" s="15" t="s">
        <v>652</v>
      </c>
    </row>
    <row r="95" ht="15" spans="4:11">
      <c r="D95" s="14">
        <v>71</v>
      </c>
      <c r="E95" s="22"/>
      <c r="F95" s="22"/>
      <c r="G95" s="15" t="s">
        <v>653</v>
      </c>
      <c r="H95" s="14">
        <v>175</v>
      </c>
      <c r="I95" s="14"/>
      <c r="J95" s="14"/>
      <c r="K95" s="15" t="s">
        <v>654</v>
      </c>
    </row>
    <row r="96" ht="15" spans="4:11">
      <c r="D96" s="14">
        <v>72</v>
      </c>
      <c r="E96" s="22"/>
      <c r="F96" s="22"/>
      <c r="G96" s="15" t="s">
        <v>655</v>
      </c>
      <c r="H96" s="14">
        <v>176</v>
      </c>
      <c r="I96" s="21" t="s">
        <v>557</v>
      </c>
      <c r="J96" s="21" t="s">
        <v>556</v>
      </c>
      <c r="K96" s="15" t="s">
        <v>656</v>
      </c>
    </row>
    <row r="97" ht="15" spans="4:11">
      <c r="D97" s="14">
        <v>73</v>
      </c>
      <c r="E97" s="14"/>
      <c r="F97" s="14"/>
      <c r="G97" s="15" t="s">
        <v>657</v>
      </c>
      <c r="H97" s="14">
        <v>177</v>
      </c>
      <c r="I97" s="14"/>
      <c r="J97" s="14"/>
      <c r="K97" s="15" t="s">
        <v>658</v>
      </c>
    </row>
    <row r="98" ht="15" spans="4:11">
      <c r="D98" s="14">
        <v>74</v>
      </c>
      <c r="E98" s="21" t="s">
        <v>485</v>
      </c>
      <c r="F98" s="21" t="s">
        <v>484</v>
      </c>
      <c r="G98" s="15" t="s">
        <v>659</v>
      </c>
      <c r="H98" s="14">
        <v>178</v>
      </c>
      <c r="I98" s="21" t="s">
        <v>519</v>
      </c>
      <c r="J98" s="21" t="s">
        <v>560</v>
      </c>
      <c r="K98" s="15" t="s">
        <v>660</v>
      </c>
    </row>
    <row r="99" ht="15" spans="4:11">
      <c r="D99" s="14">
        <v>75</v>
      </c>
      <c r="E99" s="14"/>
      <c r="F99" s="14"/>
      <c r="G99" s="15" t="s">
        <v>661</v>
      </c>
      <c r="H99" s="14">
        <v>179</v>
      </c>
      <c r="I99" s="14"/>
      <c r="J99" s="14"/>
      <c r="K99" s="15" t="s">
        <v>662</v>
      </c>
    </row>
    <row r="100" ht="15" spans="4:11">
      <c r="D100" s="14">
        <v>76</v>
      </c>
      <c r="E100" s="21" t="s">
        <v>489</v>
      </c>
      <c r="F100" s="21" t="s">
        <v>488</v>
      </c>
      <c r="G100" s="15" t="s">
        <v>663</v>
      </c>
      <c r="H100" s="14">
        <v>180</v>
      </c>
      <c r="I100" s="21" t="s">
        <v>440</v>
      </c>
      <c r="J100" s="21" t="s">
        <v>563</v>
      </c>
      <c r="K100" s="15" t="s">
        <v>664</v>
      </c>
    </row>
    <row r="101" ht="15" spans="4:11">
      <c r="D101" s="14">
        <v>77</v>
      </c>
      <c r="E101" s="14"/>
      <c r="F101" s="14"/>
      <c r="G101" s="15" t="s">
        <v>665</v>
      </c>
      <c r="H101" s="14">
        <v>181</v>
      </c>
      <c r="I101" s="14"/>
      <c r="J101" s="14"/>
      <c r="K101" s="15" t="s">
        <v>666</v>
      </c>
    </row>
    <row r="102" ht="15" spans="4:11">
      <c r="D102" s="14">
        <v>78</v>
      </c>
      <c r="E102" s="21" t="s">
        <v>494</v>
      </c>
      <c r="F102" s="21" t="s">
        <v>493</v>
      </c>
      <c r="G102" s="15" t="s">
        <v>667</v>
      </c>
      <c r="H102" s="14">
        <v>182</v>
      </c>
      <c r="I102" s="21" t="s">
        <v>449</v>
      </c>
      <c r="J102" s="21" t="s">
        <v>566</v>
      </c>
      <c r="K102" s="15" t="s">
        <v>668</v>
      </c>
    </row>
    <row r="103" ht="15" spans="4:11">
      <c r="D103" s="14">
        <v>79</v>
      </c>
      <c r="E103" s="22"/>
      <c r="F103" s="22"/>
      <c r="G103" s="15" t="s">
        <v>669</v>
      </c>
      <c r="H103" s="14">
        <v>183</v>
      </c>
      <c r="I103" s="14"/>
      <c r="J103" s="14"/>
      <c r="K103" s="15" t="s">
        <v>670</v>
      </c>
    </row>
    <row r="104" ht="15" spans="4:11">
      <c r="D104" s="14">
        <v>80</v>
      </c>
      <c r="E104" s="14"/>
      <c r="F104" s="14"/>
      <c r="G104" s="15" t="s">
        <v>671</v>
      </c>
      <c r="H104" s="14">
        <v>184</v>
      </c>
      <c r="I104" s="15" t="s">
        <v>453</v>
      </c>
      <c r="J104" s="15" t="s">
        <v>569</v>
      </c>
      <c r="K104" s="15" t="s">
        <v>672</v>
      </c>
    </row>
    <row r="105" ht="15" spans="4:11">
      <c r="D105" s="14">
        <v>81</v>
      </c>
      <c r="E105" s="21" t="s">
        <v>498</v>
      </c>
      <c r="F105" s="21" t="s">
        <v>497</v>
      </c>
      <c r="G105" s="15" t="s">
        <v>673</v>
      </c>
      <c r="H105" s="14">
        <v>185</v>
      </c>
      <c r="I105" s="21" t="s">
        <v>457</v>
      </c>
      <c r="J105" s="21" t="s">
        <v>572</v>
      </c>
      <c r="K105" s="15" t="s">
        <v>674</v>
      </c>
    </row>
    <row r="106" ht="15" spans="4:11">
      <c r="D106" s="14">
        <v>82</v>
      </c>
      <c r="E106" s="22"/>
      <c r="F106" s="22"/>
      <c r="G106" s="15" t="s">
        <v>675</v>
      </c>
      <c r="H106" s="14">
        <v>186</v>
      </c>
      <c r="I106" s="14"/>
      <c r="J106" s="14"/>
      <c r="K106" s="15" t="s">
        <v>676</v>
      </c>
    </row>
    <row r="107" ht="15" spans="4:11">
      <c r="D107" s="14">
        <v>83</v>
      </c>
      <c r="E107" s="14"/>
      <c r="F107" s="14"/>
      <c r="G107" s="15" t="s">
        <v>677</v>
      </c>
      <c r="H107" s="14">
        <v>187</v>
      </c>
      <c r="I107" s="21" t="s">
        <v>461</v>
      </c>
      <c r="J107" s="21" t="s">
        <v>575</v>
      </c>
      <c r="K107" s="15" t="s">
        <v>678</v>
      </c>
    </row>
    <row r="108" ht="15" spans="4:11">
      <c r="D108" s="14">
        <v>84</v>
      </c>
      <c r="E108" s="21" t="s">
        <v>502</v>
      </c>
      <c r="F108" s="21" t="s">
        <v>501</v>
      </c>
      <c r="G108" s="15" t="s">
        <v>679</v>
      </c>
      <c r="H108" s="14">
        <v>188</v>
      </c>
      <c r="I108" s="14"/>
      <c r="J108" s="14"/>
      <c r="K108" s="15" t="s">
        <v>680</v>
      </c>
    </row>
    <row r="109" ht="15" spans="4:11">
      <c r="D109" s="14">
        <v>85</v>
      </c>
      <c r="E109" s="22"/>
      <c r="F109" s="22"/>
      <c r="G109" s="15" t="s">
        <v>681</v>
      </c>
      <c r="H109" s="14">
        <v>189</v>
      </c>
      <c r="I109" s="21" t="s">
        <v>465</v>
      </c>
      <c r="J109" s="21" t="s">
        <v>578</v>
      </c>
      <c r="K109" s="15" t="s">
        <v>682</v>
      </c>
    </row>
    <row r="110" ht="15" spans="4:11">
      <c r="D110" s="14">
        <v>86</v>
      </c>
      <c r="E110" s="22"/>
      <c r="F110" s="22"/>
      <c r="G110" s="15" t="s">
        <v>683</v>
      </c>
      <c r="H110" s="14">
        <v>190</v>
      </c>
      <c r="I110" s="22"/>
      <c r="J110" s="22"/>
      <c r="K110" s="15" t="s">
        <v>684</v>
      </c>
    </row>
    <row r="111" ht="15" spans="4:11">
      <c r="D111" s="14">
        <v>87</v>
      </c>
      <c r="E111" s="22"/>
      <c r="F111" s="22"/>
      <c r="G111" s="15" t="s">
        <v>685</v>
      </c>
      <c r="H111" s="14">
        <v>191</v>
      </c>
      <c r="I111" s="14"/>
      <c r="J111" s="14"/>
      <c r="K111" s="15" t="s">
        <v>686</v>
      </c>
    </row>
    <row r="112" ht="15" spans="4:11">
      <c r="D112" s="14">
        <v>88</v>
      </c>
      <c r="E112" s="22"/>
      <c r="F112" s="22"/>
      <c r="G112" s="15" t="s">
        <v>687</v>
      </c>
      <c r="H112" s="14">
        <v>192</v>
      </c>
      <c r="I112" s="21" t="s">
        <v>473</v>
      </c>
      <c r="J112" s="21" t="s">
        <v>581</v>
      </c>
      <c r="K112" s="15" t="s">
        <v>688</v>
      </c>
    </row>
    <row r="113" ht="15" spans="4:11">
      <c r="D113" s="14">
        <v>89</v>
      </c>
      <c r="E113" s="22"/>
      <c r="F113" s="22"/>
      <c r="G113" s="15" t="s">
        <v>689</v>
      </c>
      <c r="H113" s="14">
        <v>193</v>
      </c>
      <c r="I113" s="14"/>
      <c r="J113" s="14"/>
      <c r="K113" s="15" t="s">
        <v>690</v>
      </c>
    </row>
    <row r="114" ht="15" spans="4:11">
      <c r="D114" s="14">
        <v>90</v>
      </c>
      <c r="E114" s="14"/>
      <c r="F114" s="14"/>
      <c r="G114" s="15" t="s">
        <v>691</v>
      </c>
      <c r="H114" s="14">
        <v>194</v>
      </c>
      <c r="I114" s="15" t="s">
        <v>481</v>
      </c>
      <c r="J114" s="15" t="s">
        <v>584</v>
      </c>
      <c r="K114" s="15" t="s">
        <v>692</v>
      </c>
    </row>
    <row r="115" ht="15" spans="4:11">
      <c r="D115" s="14">
        <v>91</v>
      </c>
      <c r="E115" s="21" t="s">
        <v>506</v>
      </c>
      <c r="F115" s="21" t="s">
        <v>505</v>
      </c>
      <c r="G115" s="15" t="s">
        <v>693</v>
      </c>
      <c r="H115" s="14">
        <v>195</v>
      </c>
      <c r="I115" s="21" t="s">
        <v>557</v>
      </c>
      <c r="J115" s="21" t="s">
        <v>587</v>
      </c>
      <c r="K115" s="15" t="s">
        <v>694</v>
      </c>
    </row>
    <row r="116" ht="15" spans="4:11">
      <c r="D116" s="14">
        <v>92</v>
      </c>
      <c r="E116" s="22"/>
      <c r="F116" s="22"/>
      <c r="G116" s="15" t="s">
        <v>695</v>
      </c>
      <c r="H116" s="14">
        <v>196</v>
      </c>
      <c r="I116" s="14"/>
      <c r="J116" s="14"/>
      <c r="K116" s="15" t="s">
        <v>696</v>
      </c>
    </row>
    <row r="117" ht="15" spans="4:11">
      <c r="D117" s="14">
        <v>93</v>
      </c>
      <c r="E117" s="14"/>
      <c r="F117" s="14"/>
      <c r="G117" s="15" t="s">
        <v>697</v>
      </c>
      <c r="H117" s="14">
        <v>197</v>
      </c>
      <c r="I117" s="21" t="s">
        <v>591</v>
      </c>
      <c r="J117" s="21" t="s">
        <v>590</v>
      </c>
      <c r="K117" s="15" t="s">
        <v>698</v>
      </c>
    </row>
    <row r="118" ht="15" spans="4:11">
      <c r="D118" s="14">
        <v>94</v>
      </c>
      <c r="E118" s="21" t="s">
        <v>511</v>
      </c>
      <c r="F118" s="21" t="s">
        <v>510</v>
      </c>
      <c r="G118" s="15" t="s">
        <v>699</v>
      </c>
      <c r="H118" s="14">
        <v>198</v>
      </c>
      <c r="I118" s="14"/>
      <c r="J118" s="14"/>
      <c r="K118" s="15" t="s">
        <v>700</v>
      </c>
    </row>
    <row r="119" ht="15" spans="4:11">
      <c r="D119" s="14">
        <v>95</v>
      </c>
      <c r="E119" s="14"/>
      <c r="F119" s="14"/>
      <c r="G119" s="15" t="s">
        <v>701</v>
      </c>
      <c r="H119" s="14">
        <v>199</v>
      </c>
      <c r="I119" s="21" t="s">
        <v>596</v>
      </c>
      <c r="J119" s="21" t="s">
        <v>595</v>
      </c>
      <c r="K119" s="15" t="s">
        <v>702</v>
      </c>
    </row>
    <row r="120" ht="15" spans="4:11">
      <c r="D120" s="14">
        <v>96</v>
      </c>
      <c r="E120" s="21" t="s">
        <v>515</v>
      </c>
      <c r="F120" s="21" t="s">
        <v>514</v>
      </c>
      <c r="G120" s="15" t="s">
        <v>703</v>
      </c>
      <c r="H120" s="14">
        <v>200</v>
      </c>
      <c r="I120" s="14"/>
      <c r="J120" s="14"/>
      <c r="K120" s="15" t="s">
        <v>704</v>
      </c>
    </row>
    <row r="121" ht="15" spans="4:11">
      <c r="D121" s="14">
        <v>97</v>
      </c>
      <c r="E121" s="22"/>
      <c r="F121" s="22"/>
      <c r="G121" s="15" t="s">
        <v>705</v>
      </c>
      <c r="H121" s="14">
        <v>201</v>
      </c>
      <c r="I121" s="21" t="s">
        <v>600</v>
      </c>
      <c r="J121" s="21" t="s">
        <v>599</v>
      </c>
      <c r="K121" s="15" t="s">
        <v>706</v>
      </c>
    </row>
    <row r="122" ht="15" spans="4:11">
      <c r="D122" s="14">
        <v>98</v>
      </c>
      <c r="E122" s="22"/>
      <c r="F122" s="22"/>
      <c r="G122" s="15" t="s">
        <v>707</v>
      </c>
      <c r="H122" s="14">
        <v>202</v>
      </c>
      <c r="I122" s="22"/>
      <c r="J122" s="22"/>
      <c r="K122" s="15" t="s">
        <v>708</v>
      </c>
    </row>
    <row r="123" ht="15" spans="4:11">
      <c r="D123" s="14">
        <v>99</v>
      </c>
      <c r="E123" s="22"/>
      <c r="F123" s="22"/>
      <c r="G123" s="15" t="s">
        <v>709</v>
      </c>
      <c r="H123" s="14">
        <v>203</v>
      </c>
      <c r="I123" s="22"/>
      <c r="J123" s="22"/>
      <c r="K123" s="15" t="s">
        <v>710</v>
      </c>
    </row>
    <row r="124" ht="15" spans="4:11">
      <c r="D124" s="14">
        <v>100</v>
      </c>
      <c r="E124" s="14"/>
      <c r="F124" s="14"/>
      <c r="G124" s="15" t="s">
        <v>711</v>
      </c>
      <c r="H124" s="14">
        <v>204</v>
      </c>
      <c r="I124" s="22"/>
      <c r="J124" s="22"/>
      <c r="K124" s="15" t="s">
        <v>712</v>
      </c>
    </row>
    <row r="125" ht="15" spans="4:11">
      <c r="D125" s="14">
        <v>101</v>
      </c>
      <c r="E125" s="21" t="s">
        <v>519</v>
      </c>
      <c r="F125" s="21" t="s">
        <v>518</v>
      </c>
      <c r="G125" s="15" t="s">
        <v>713</v>
      </c>
      <c r="H125" s="14">
        <v>205</v>
      </c>
      <c r="I125" s="14"/>
      <c r="J125" s="14"/>
      <c r="K125" s="15" t="s">
        <v>714</v>
      </c>
    </row>
    <row r="126" ht="15" spans="4:11">
      <c r="D126" s="14">
        <v>102</v>
      </c>
      <c r="E126" s="22"/>
      <c r="F126" s="22"/>
      <c r="G126" s="15" t="s">
        <v>715</v>
      </c>
      <c r="H126" s="14">
        <v>206</v>
      </c>
      <c r="I126" s="21" t="s">
        <v>604</v>
      </c>
      <c r="J126" s="21" t="s">
        <v>603</v>
      </c>
      <c r="K126" s="15" t="s">
        <v>716</v>
      </c>
    </row>
    <row r="127" ht="15" spans="4:11">
      <c r="D127" s="14">
        <v>103</v>
      </c>
      <c r="E127" s="22"/>
      <c r="F127" s="22"/>
      <c r="G127" s="15" t="s">
        <v>717</v>
      </c>
      <c r="H127" s="14">
        <v>207</v>
      </c>
      <c r="I127" s="14"/>
      <c r="J127" s="14"/>
      <c r="K127" s="15" t="s">
        <v>718</v>
      </c>
    </row>
    <row r="128" ht="15" spans="4:11">
      <c r="D128" s="14">
        <v>104</v>
      </c>
      <c r="E128" s="14"/>
      <c r="F128" s="14"/>
      <c r="G128" s="15" t="s">
        <v>719</v>
      </c>
      <c r="H128" s="14">
        <v>208</v>
      </c>
      <c r="I128" s="21" t="s">
        <v>489</v>
      </c>
      <c r="J128" s="21" t="s">
        <v>607</v>
      </c>
      <c r="K128" s="15" t="s">
        <v>720</v>
      </c>
    </row>
    <row r="129" ht="15" spans="8:11">
      <c r="H129" s="14">
        <v>209</v>
      </c>
      <c r="I129" s="22"/>
      <c r="J129" s="22"/>
      <c r="K129" s="15" t="s">
        <v>721</v>
      </c>
    </row>
    <row r="130" ht="15" spans="8:11">
      <c r="H130" s="14">
        <v>210</v>
      </c>
      <c r="I130" s="14"/>
      <c r="J130" s="14"/>
      <c r="K130" s="15" t="s">
        <v>722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10" sqref="C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1" t="s">
        <v>33</v>
      </c>
      <c r="C2" s="362"/>
      <c r="D2" s="362"/>
      <c r="E2" s="362"/>
      <c r="F2" s="362"/>
      <c r="G2" s="362"/>
      <c r="H2" s="362"/>
      <c r="I2" s="377"/>
    </row>
    <row r="3" ht="27.95" customHeight="1" spans="2:9">
      <c r="B3" s="363"/>
      <c r="C3" s="364"/>
      <c r="D3" s="365" t="s">
        <v>34</v>
      </c>
      <c r="E3" s="366"/>
      <c r="F3" s="367" t="s">
        <v>35</v>
      </c>
      <c r="G3" s="368"/>
      <c r="H3" s="365" t="s">
        <v>36</v>
      </c>
      <c r="I3" s="378"/>
    </row>
    <row r="4" ht="27.95" customHeight="1" spans="2:9">
      <c r="B4" s="363" t="s">
        <v>37</v>
      </c>
      <c r="C4" s="364" t="s">
        <v>38</v>
      </c>
      <c r="D4" s="364" t="s">
        <v>39</v>
      </c>
      <c r="E4" s="364" t="s">
        <v>40</v>
      </c>
      <c r="F4" s="369" t="s">
        <v>39</v>
      </c>
      <c r="G4" s="369" t="s">
        <v>40</v>
      </c>
      <c r="H4" s="364" t="s">
        <v>39</v>
      </c>
      <c r="I4" s="379" t="s">
        <v>40</v>
      </c>
    </row>
    <row r="5" ht="27.95" customHeight="1" spans="2:9">
      <c r="B5" s="370" t="s">
        <v>41</v>
      </c>
      <c r="C5" s="371">
        <v>13</v>
      </c>
      <c r="D5" s="371">
        <v>0</v>
      </c>
      <c r="E5" s="371">
        <v>1</v>
      </c>
      <c r="F5" s="372">
        <v>0</v>
      </c>
      <c r="G5" s="372">
        <v>1</v>
      </c>
      <c r="H5" s="371">
        <v>1</v>
      </c>
      <c r="I5" s="380">
        <v>2</v>
      </c>
    </row>
    <row r="6" ht="27.95" customHeight="1" spans="2:9">
      <c r="B6" s="370" t="s">
        <v>42</v>
      </c>
      <c r="C6" s="371">
        <v>20</v>
      </c>
      <c r="D6" s="371">
        <v>0</v>
      </c>
      <c r="E6" s="371">
        <v>1</v>
      </c>
      <c r="F6" s="372">
        <v>1</v>
      </c>
      <c r="G6" s="372">
        <v>2</v>
      </c>
      <c r="H6" s="371">
        <v>2</v>
      </c>
      <c r="I6" s="380">
        <v>3</v>
      </c>
    </row>
    <row r="7" ht="27.95" customHeight="1" spans="2:9">
      <c r="B7" s="370" t="s">
        <v>43</v>
      </c>
      <c r="C7" s="371">
        <v>32</v>
      </c>
      <c r="D7" s="371">
        <v>0</v>
      </c>
      <c r="E7" s="371">
        <v>1</v>
      </c>
      <c r="F7" s="372">
        <v>2</v>
      </c>
      <c r="G7" s="372">
        <v>3</v>
      </c>
      <c r="H7" s="371">
        <v>3</v>
      </c>
      <c r="I7" s="380">
        <v>4</v>
      </c>
    </row>
    <row r="8" ht="27.95" customHeight="1" spans="2:9">
      <c r="B8" s="370" t="s">
        <v>44</v>
      </c>
      <c r="C8" s="371">
        <v>50</v>
      </c>
      <c r="D8" s="371">
        <v>1</v>
      </c>
      <c r="E8" s="371">
        <v>2</v>
      </c>
      <c r="F8" s="372">
        <v>3</v>
      </c>
      <c r="G8" s="372">
        <v>4</v>
      </c>
      <c r="H8" s="371">
        <v>5</v>
      </c>
      <c r="I8" s="380">
        <v>6</v>
      </c>
    </row>
    <row r="9" ht="27.95" customHeight="1" spans="2:9">
      <c r="B9" s="370" t="s">
        <v>45</v>
      </c>
      <c r="C9" s="371">
        <v>80</v>
      </c>
      <c r="D9" s="371">
        <v>2</v>
      </c>
      <c r="E9" s="371">
        <v>3</v>
      </c>
      <c r="F9" s="372">
        <v>5</v>
      </c>
      <c r="G9" s="372">
        <v>6</v>
      </c>
      <c r="H9" s="371">
        <v>7</v>
      </c>
      <c r="I9" s="380">
        <v>8</v>
      </c>
    </row>
    <row r="10" ht="27.95" customHeight="1" spans="2:9">
      <c r="B10" s="370" t="s">
        <v>46</v>
      </c>
      <c r="C10" s="371">
        <v>125</v>
      </c>
      <c r="D10" s="371">
        <v>3</v>
      </c>
      <c r="E10" s="371">
        <v>4</v>
      </c>
      <c r="F10" s="372">
        <v>7</v>
      </c>
      <c r="G10" s="372">
        <v>8</v>
      </c>
      <c r="H10" s="371">
        <v>10</v>
      </c>
      <c r="I10" s="380">
        <v>11</v>
      </c>
    </row>
    <row r="11" ht="27.95" customHeight="1" spans="2:9">
      <c r="B11" s="370" t="s">
        <v>47</v>
      </c>
      <c r="C11" s="371">
        <v>200</v>
      </c>
      <c r="D11" s="371">
        <v>5</v>
      </c>
      <c r="E11" s="371">
        <v>6</v>
      </c>
      <c r="F11" s="372">
        <v>10</v>
      </c>
      <c r="G11" s="372">
        <v>11</v>
      </c>
      <c r="H11" s="371">
        <v>14</v>
      </c>
      <c r="I11" s="380">
        <v>15</v>
      </c>
    </row>
    <row r="12" ht="27.95" customHeight="1" spans="2:9">
      <c r="B12" s="373" t="s">
        <v>48</v>
      </c>
      <c r="C12" s="374">
        <v>315</v>
      </c>
      <c r="D12" s="374">
        <v>7</v>
      </c>
      <c r="E12" s="374">
        <v>8</v>
      </c>
      <c r="F12" s="375">
        <v>14</v>
      </c>
      <c r="G12" s="375">
        <v>15</v>
      </c>
      <c r="H12" s="374">
        <v>21</v>
      </c>
      <c r="I12" s="381">
        <v>22</v>
      </c>
    </row>
    <row r="14" spans="2:4">
      <c r="B14" s="376" t="s">
        <v>49</v>
      </c>
      <c r="C14" s="376"/>
      <c r="D14" s="37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V54"/>
  <sheetViews>
    <sheetView topLeftCell="A27" workbookViewId="0">
      <selection activeCell="A36" sqref="A36:K36"/>
    </sheetView>
  </sheetViews>
  <sheetFormatPr defaultColWidth="10.375" defaultRowHeight="16.5" customHeight="1"/>
  <cols>
    <col min="1" max="1" width="15.5" style="108" customWidth="1"/>
    <col min="2" max="3" width="14.375" style="108" customWidth="1"/>
    <col min="4" max="5" width="10.375" style="108"/>
    <col min="6" max="7" width="18.25" style="108" customWidth="1"/>
    <col min="8" max="9" width="10.375" style="108"/>
    <col min="10" max="10" width="8.875" style="108" customWidth="1"/>
    <col min="11" max="11" width="12" style="108" customWidth="1"/>
    <col min="12" max="16384" width="10.375" style="108"/>
  </cols>
  <sheetData>
    <row r="1" ht="21" spans="1:11">
      <c r="A1" s="292" t="s">
        <v>50</v>
      </c>
      <c r="B1" s="292"/>
      <c r="C1" s="292"/>
      <c r="D1" s="292"/>
      <c r="E1" s="292"/>
      <c r="F1" s="292"/>
      <c r="G1" s="292"/>
      <c r="H1" s="292"/>
      <c r="I1" s="292"/>
      <c r="J1" s="292"/>
      <c r="K1" s="292"/>
    </row>
    <row r="2" ht="23" customHeight="1" spans="1:11">
      <c r="A2" s="197" t="s">
        <v>51</v>
      </c>
      <c r="B2" s="198" t="s">
        <v>52</v>
      </c>
      <c r="C2" s="198"/>
      <c r="D2" s="293" t="s">
        <v>53</v>
      </c>
      <c r="E2" s="293"/>
      <c r="F2" s="198" t="s">
        <v>54</v>
      </c>
      <c r="G2" s="198"/>
      <c r="H2" s="200" t="s">
        <v>55</v>
      </c>
      <c r="I2" s="198" t="str">
        <f>F2</f>
        <v>青岛锦瑞麟服装有限公司</v>
      </c>
      <c r="J2" s="198"/>
      <c r="K2" s="345"/>
    </row>
    <row r="3" ht="14.25" spans="1:11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ht="37" customHeight="1" spans="1:11">
      <c r="A4" s="207" t="s">
        <v>59</v>
      </c>
      <c r="B4" s="122" t="s">
        <v>60</v>
      </c>
      <c r="C4" s="208"/>
      <c r="D4" s="207" t="s">
        <v>61</v>
      </c>
      <c r="E4" s="209"/>
      <c r="F4" s="294">
        <v>45498</v>
      </c>
      <c r="G4" s="295"/>
      <c r="H4" s="207" t="s">
        <v>62</v>
      </c>
      <c r="I4" s="209"/>
      <c r="J4" s="233" t="s">
        <v>63</v>
      </c>
      <c r="K4" s="271" t="s">
        <v>64</v>
      </c>
    </row>
    <row r="5" ht="22" customHeight="1" spans="1:11">
      <c r="A5" s="212" t="s">
        <v>65</v>
      </c>
      <c r="B5" s="122" t="s">
        <v>66</v>
      </c>
      <c r="C5" s="208"/>
      <c r="D5" s="207" t="s">
        <v>67</v>
      </c>
      <c r="E5" s="209"/>
      <c r="F5" s="210">
        <v>45456</v>
      </c>
      <c r="G5" s="211"/>
      <c r="H5" s="207" t="s">
        <v>68</v>
      </c>
      <c r="I5" s="209"/>
      <c r="J5" s="233" t="s">
        <v>63</v>
      </c>
      <c r="K5" s="271" t="s">
        <v>64</v>
      </c>
    </row>
    <row r="6" ht="22" customHeight="1" spans="1:11">
      <c r="A6" s="207" t="s">
        <v>69</v>
      </c>
      <c r="B6" s="122">
        <v>2</v>
      </c>
      <c r="C6" s="208">
        <v>6</v>
      </c>
      <c r="D6" s="212" t="s">
        <v>70</v>
      </c>
      <c r="E6" s="235"/>
      <c r="F6" s="210">
        <v>45493</v>
      </c>
      <c r="G6" s="211"/>
      <c r="H6" s="207" t="s">
        <v>71</v>
      </c>
      <c r="I6" s="209"/>
      <c r="J6" s="233" t="s">
        <v>63</v>
      </c>
      <c r="K6" s="271" t="s">
        <v>64</v>
      </c>
    </row>
    <row r="7" ht="22" customHeight="1" spans="1:11">
      <c r="A7" s="207" t="s">
        <v>72</v>
      </c>
      <c r="B7" s="216" t="s">
        <v>73</v>
      </c>
      <c r="C7" s="217"/>
      <c r="D7" s="212" t="s">
        <v>74</v>
      </c>
      <c r="E7" s="234"/>
      <c r="F7" s="294">
        <v>45497</v>
      </c>
      <c r="G7" s="295"/>
      <c r="H7" s="207" t="s">
        <v>75</v>
      </c>
      <c r="I7" s="209"/>
      <c r="J7" s="233" t="s">
        <v>63</v>
      </c>
      <c r="K7" s="271" t="s">
        <v>64</v>
      </c>
    </row>
    <row r="8" ht="52" customHeight="1" spans="1:11">
      <c r="A8" s="219" t="s">
        <v>76</v>
      </c>
      <c r="B8" s="220" t="s">
        <v>77</v>
      </c>
      <c r="C8" s="221"/>
      <c r="D8" s="222" t="s">
        <v>78</v>
      </c>
      <c r="E8" s="223"/>
      <c r="F8" s="294">
        <v>45498</v>
      </c>
      <c r="G8" s="295"/>
      <c r="H8" s="222" t="s">
        <v>79</v>
      </c>
      <c r="I8" s="223"/>
      <c r="J8" s="249" t="s">
        <v>63</v>
      </c>
      <c r="K8" s="277" t="s">
        <v>64</v>
      </c>
    </row>
    <row r="9" ht="15" spans="1:11">
      <c r="A9" s="296" t="s">
        <v>80</v>
      </c>
      <c r="B9" s="297"/>
      <c r="C9" s="297"/>
      <c r="D9" s="297"/>
      <c r="E9" s="297"/>
      <c r="F9" s="297"/>
      <c r="G9" s="297"/>
      <c r="H9" s="297"/>
      <c r="I9" s="297"/>
      <c r="J9" s="297"/>
      <c r="K9" s="346"/>
    </row>
    <row r="10" ht="15" spans="1:11">
      <c r="A10" s="263" t="s">
        <v>81</v>
      </c>
      <c r="B10" s="264"/>
      <c r="C10" s="264"/>
      <c r="D10" s="264"/>
      <c r="E10" s="264"/>
      <c r="F10" s="264"/>
      <c r="G10" s="264"/>
      <c r="H10" s="264"/>
      <c r="I10" s="264"/>
      <c r="J10" s="264"/>
      <c r="K10" s="282"/>
    </row>
    <row r="11" ht="14.25" spans="1:11">
      <c r="A11" s="298" t="s">
        <v>82</v>
      </c>
      <c r="B11" s="299" t="s">
        <v>83</v>
      </c>
      <c r="C11" s="300" t="s">
        <v>84</v>
      </c>
      <c r="D11" s="301"/>
      <c r="E11" s="302" t="s">
        <v>85</v>
      </c>
      <c r="F11" s="299" t="s">
        <v>83</v>
      </c>
      <c r="G11" s="300" t="s">
        <v>84</v>
      </c>
      <c r="H11" s="300" t="s">
        <v>86</v>
      </c>
      <c r="I11" s="302" t="s">
        <v>87</v>
      </c>
      <c r="J11" s="299" t="s">
        <v>83</v>
      </c>
      <c r="K11" s="347" t="s">
        <v>84</v>
      </c>
    </row>
    <row r="12" ht="14.25" spans="1:11">
      <c r="A12" s="212" t="s">
        <v>88</v>
      </c>
      <c r="B12" s="232" t="s">
        <v>83</v>
      </c>
      <c r="C12" s="233" t="s">
        <v>84</v>
      </c>
      <c r="D12" s="234"/>
      <c r="E12" s="235" t="s">
        <v>89</v>
      </c>
      <c r="F12" s="232" t="s">
        <v>83</v>
      </c>
      <c r="G12" s="233" t="s">
        <v>84</v>
      </c>
      <c r="H12" s="233" t="s">
        <v>86</v>
      </c>
      <c r="I12" s="235" t="s">
        <v>90</v>
      </c>
      <c r="J12" s="232" t="s">
        <v>83</v>
      </c>
      <c r="K12" s="271" t="s">
        <v>84</v>
      </c>
    </row>
    <row r="13" ht="14.25" spans="1:11">
      <c r="A13" s="212" t="s">
        <v>91</v>
      </c>
      <c r="B13" s="232" t="s">
        <v>83</v>
      </c>
      <c r="C13" s="233" t="s">
        <v>84</v>
      </c>
      <c r="D13" s="234"/>
      <c r="E13" s="235" t="s">
        <v>92</v>
      </c>
      <c r="F13" s="233" t="s">
        <v>93</v>
      </c>
      <c r="G13" s="233" t="s">
        <v>94</v>
      </c>
      <c r="H13" s="233" t="s">
        <v>86</v>
      </c>
      <c r="I13" s="235" t="s">
        <v>95</v>
      </c>
      <c r="J13" s="232" t="s">
        <v>83</v>
      </c>
      <c r="K13" s="271" t="s">
        <v>84</v>
      </c>
    </row>
    <row r="14" ht="15" spans="1:11">
      <c r="A14" s="222" t="s">
        <v>96</v>
      </c>
      <c r="B14" s="223"/>
      <c r="C14" s="223"/>
      <c r="D14" s="223"/>
      <c r="E14" s="223"/>
      <c r="F14" s="223"/>
      <c r="G14" s="223"/>
      <c r="H14" s="223"/>
      <c r="I14" s="223"/>
      <c r="J14" s="223"/>
      <c r="K14" s="273"/>
    </row>
    <row r="15" ht="15" spans="1:11">
      <c r="A15" s="263" t="s">
        <v>97</v>
      </c>
      <c r="B15" s="264"/>
      <c r="C15" s="264"/>
      <c r="D15" s="264"/>
      <c r="E15" s="264"/>
      <c r="F15" s="264"/>
      <c r="G15" s="264"/>
      <c r="H15" s="264"/>
      <c r="I15" s="264"/>
      <c r="J15" s="264"/>
      <c r="K15" s="282"/>
    </row>
    <row r="16" ht="14.25" spans="1:11">
      <c r="A16" s="303" t="s">
        <v>98</v>
      </c>
      <c r="B16" s="300" t="s">
        <v>93</v>
      </c>
      <c r="C16" s="300" t="s">
        <v>94</v>
      </c>
      <c r="D16" s="304"/>
      <c r="E16" s="305" t="s">
        <v>99</v>
      </c>
      <c r="F16" s="300" t="s">
        <v>93</v>
      </c>
      <c r="G16" s="300" t="s">
        <v>94</v>
      </c>
      <c r="H16" s="306"/>
      <c r="I16" s="305" t="s">
        <v>100</v>
      </c>
      <c r="J16" s="300" t="s">
        <v>93</v>
      </c>
      <c r="K16" s="347" t="s">
        <v>94</v>
      </c>
    </row>
    <row r="17" customHeight="1" spans="1:22">
      <c r="A17" s="215" t="s">
        <v>101</v>
      </c>
      <c r="B17" s="233" t="s">
        <v>93</v>
      </c>
      <c r="C17" s="233" t="s">
        <v>94</v>
      </c>
      <c r="D17" s="122"/>
      <c r="E17" s="253" t="s">
        <v>102</v>
      </c>
      <c r="F17" s="233" t="s">
        <v>93</v>
      </c>
      <c r="G17" s="233" t="s">
        <v>94</v>
      </c>
      <c r="H17" s="307"/>
      <c r="I17" s="253" t="s">
        <v>103</v>
      </c>
      <c r="J17" s="233" t="s">
        <v>93</v>
      </c>
      <c r="K17" s="271" t="s">
        <v>94</v>
      </c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</row>
    <row r="18" ht="18" customHeight="1" spans="1:11">
      <c r="A18" s="308" t="s">
        <v>104</v>
      </c>
      <c r="B18" s="309"/>
      <c r="C18" s="309"/>
      <c r="D18" s="309"/>
      <c r="E18" s="309"/>
      <c r="F18" s="309"/>
      <c r="G18" s="309"/>
      <c r="H18" s="309"/>
      <c r="I18" s="309"/>
      <c r="J18" s="309"/>
      <c r="K18" s="349"/>
    </row>
    <row r="19" ht="18" customHeight="1" spans="1:11">
      <c r="A19" s="263" t="s">
        <v>105</v>
      </c>
      <c r="B19" s="264"/>
      <c r="C19" s="264"/>
      <c r="D19" s="264"/>
      <c r="E19" s="264"/>
      <c r="F19" s="264"/>
      <c r="G19" s="264"/>
      <c r="H19" s="264"/>
      <c r="I19" s="264"/>
      <c r="J19" s="264"/>
      <c r="K19" s="282"/>
    </row>
    <row r="20" customHeight="1" spans="1:11">
      <c r="A20" s="161" t="s">
        <v>106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84"/>
    </row>
    <row r="21" ht="21.75" customHeight="1" spans="1:11">
      <c r="A21" s="310" t="s">
        <v>107</v>
      </c>
      <c r="B21" s="253" t="s">
        <v>108</v>
      </c>
      <c r="C21" s="253" t="s">
        <v>109</v>
      </c>
      <c r="D21" s="253" t="s">
        <v>110</v>
      </c>
      <c r="E21" s="311" t="s">
        <v>111</v>
      </c>
      <c r="F21" s="253" t="s">
        <v>112</v>
      </c>
      <c r="G21" s="253" t="s">
        <v>113</v>
      </c>
      <c r="H21" s="253" t="s">
        <v>114</v>
      </c>
      <c r="I21" s="253" t="s">
        <v>115</v>
      </c>
      <c r="J21" s="253" t="s">
        <v>116</v>
      </c>
      <c r="K21" s="176" t="s">
        <v>117</v>
      </c>
    </row>
    <row r="22" customHeight="1" spans="1:11">
      <c r="A22" s="312" t="s">
        <v>118</v>
      </c>
      <c r="B22" s="313"/>
      <c r="C22" s="213"/>
      <c r="D22" s="314">
        <v>1</v>
      </c>
      <c r="E22" s="213">
        <v>1</v>
      </c>
      <c r="F22" s="213">
        <v>1</v>
      </c>
      <c r="G22" s="213">
        <v>1</v>
      </c>
      <c r="H22" s="213">
        <v>1</v>
      </c>
      <c r="I22" s="213">
        <v>1</v>
      </c>
      <c r="J22" s="213"/>
      <c r="K22" s="350"/>
    </row>
    <row r="23" customHeight="1" spans="1:11">
      <c r="A23" s="315" t="s">
        <v>119</v>
      </c>
      <c r="B23" s="316"/>
      <c r="C23" s="317"/>
      <c r="D23" s="213">
        <v>1</v>
      </c>
      <c r="E23" s="213">
        <v>1</v>
      </c>
      <c r="F23" s="213">
        <v>1</v>
      </c>
      <c r="G23" s="213">
        <v>1</v>
      </c>
      <c r="H23" s="213">
        <v>1</v>
      </c>
      <c r="I23" s="213">
        <v>1</v>
      </c>
      <c r="J23" s="213"/>
      <c r="K23" s="351"/>
    </row>
    <row r="24" customHeight="1" spans="1:11">
      <c r="A24" s="312"/>
      <c r="B24" s="318"/>
      <c r="C24" s="213"/>
      <c r="D24" s="319"/>
      <c r="E24" s="213"/>
      <c r="F24" s="213"/>
      <c r="G24" s="213"/>
      <c r="H24" s="213"/>
      <c r="I24" s="213"/>
      <c r="J24" s="213"/>
      <c r="K24" s="351"/>
    </row>
    <row r="25" customHeight="1" spans="1:11">
      <c r="A25" s="320"/>
      <c r="B25" s="316"/>
      <c r="C25" s="213"/>
      <c r="D25" s="213"/>
      <c r="E25" s="213"/>
      <c r="F25" s="213"/>
      <c r="G25" s="213"/>
      <c r="H25" s="213"/>
      <c r="I25" s="213"/>
      <c r="J25" s="213"/>
      <c r="K25" s="170"/>
    </row>
    <row r="26" customHeight="1" spans="1:11">
      <c r="A26" s="218"/>
      <c r="B26" s="213"/>
      <c r="C26" s="213"/>
      <c r="D26" s="213"/>
      <c r="E26" s="213"/>
      <c r="F26" s="213"/>
      <c r="G26" s="213"/>
      <c r="H26" s="213"/>
      <c r="I26" s="213"/>
      <c r="J26" s="213"/>
      <c r="K26" s="170"/>
    </row>
    <row r="27" customHeight="1" spans="1:11">
      <c r="A27" s="248"/>
      <c r="B27" s="321"/>
      <c r="C27" s="321"/>
      <c r="D27" s="321"/>
      <c r="E27" s="321"/>
      <c r="F27" s="321"/>
      <c r="G27" s="321"/>
      <c r="H27" s="321"/>
      <c r="I27" s="321"/>
      <c r="J27" s="321"/>
      <c r="K27" s="171"/>
    </row>
    <row r="28" customHeight="1" spans="1:11">
      <c r="A28" s="322"/>
      <c r="B28" s="314"/>
      <c r="C28" s="314"/>
      <c r="D28" s="314"/>
      <c r="E28" s="314"/>
      <c r="F28" s="314"/>
      <c r="G28" s="314"/>
      <c r="H28" s="314"/>
      <c r="I28" s="314"/>
      <c r="J28" s="314"/>
      <c r="K28" s="352"/>
    </row>
    <row r="29" ht="18" customHeight="1" spans="1:11">
      <c r="A29" s="323" t="s">
        <v>120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53"/>
    </row>
    <row r="30" ht="18.75" customHeight="1" spans="1:11">
      <c r="A30" s="325" t="s">
        <v>121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54"/>
    </row>
    <row r="31" ht="18.75" customHeight="1" spans="1:11">
      <c r="A31" s="327"/>
      <c r="B31" s="328"/>
      <c r="C31" s="328"/>
      <c r="D31" s="328"/>
      <c r="E31" s="328"/>
      <c r="F31" s="328"/>
      <c r="G31" s="328"/>
      <c r="H31" s="328"/>
      <c r="I31" s="328"/>
      <c r="J31" s="328"/>
      <c r="K31" s="355"/>
    </row>
    <row r="32" ht="18" customHeight="1" spans="1:11">
      <c r="A32" s="323" t="s">
        <v>122</v>
      </c>
      <c r="B32" s="324"/>
      <c r="C32" s="324"/>
      <c r="D32" s="324"/>
      <c r="E32" s="324"/>
      <c r="F32" s="324"/>
      <c r="G32" s="324"/>
      <c r="H32" s="324"/>
      <c r="I32" s="324"/>
      <c r="J32" s="324"/>
      <c r="K32" s="353"/>
    </row>
    <row r="33" ht="14.25" spans="1:11">
      <c r="A33" s="329" t="s">
        <v>123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56"/>
    </row>
    <row r="34" ht="15" spans="1:11">
      <c r="A34" s="124" t="s">
        <v>124</v>
      </c>
      <c r="B34" s="120"/>
      <c r="C34" s="233" t="s">
        <v>63</v>
      </c>
      <c r="D34" s="233" t="s">
        <v>64</v>
      </c>
      <c r="E34" s="331" t="s">
        <v>125</v>
      </c>
      <c r="F34" s="332"/>
      <c r="G34" s="332"/>
      <c r="H34" s="332"/>
      <c r="I34" s="332"/>
      <c r="J34" s="332"/>
      <c r="K34" s="357"/>
    </row>
    <row r="35" ht="15" spans="1:11">
      <c r="A35" s="333" t="s">
        <v>126</v>
      </c>
      <c r="B35" s="333"/>
      <c r="C35" s="333"/>
      <c r="D35" s="333"/>
      <c r="E35" s="333"/>
      <c r="F35" s="333"/>
      <c r="G35" s="333"/>
      <c r="H35" s="333"/>
      <c r="I35" s="333"/>
      <c r="J35" s="333"/>
      <c r="K35" s="333"/>
    </row>
    <row r="36" ht="14.25" spans="1:11">
      <c r="A36" s="155" t="s">
        <v>127</v>
      </c>
      <c r="B36" s="156"/>
      <c r="C36" s="156"/>
      <c r="D36" s="156"/>
      <c r="E36" s="156"/>
      <c r="F36" s="156"/>
      <c r="G36" s="156"/>
      <c r="H36" s="156"/>
      <c r="I36" s="156"/>
      <c r="J36" s="156"/>
      <c r="K36" s="181"/>
    </row>
    <row r="37" ht="14.25" spans="1:11">
      <c r="A37" s="157" t="s">
        <v>128</v>
      </c>
      <c r="B37" s="158"/>
      <c r="C37" s="158"/>
      <c r="D37" s="158"/>
      <c r="E37" s="158"/>
      <c r="F37" s="158"/>
      <c r="G37" s="158"/>
      <c r="H37" s="158"/>
      <c r="I37" s="158"/>
      <c r="J37" s="158"/>
      <c r="K37" s="182"/>
    </row>
    <row r="38" ht="14.25" spans="1:11">
      <c r="A38" s="157" t="s">
        <v>129</v>
      </c>
      <c r="B38" s="158"/>
      <c r="C38" s="158"/>
      <c r="D38" s="158"/>
      <c r="E38" s="158"/>
      <c r="F38" s="158"/>
      <c r="G38" s="158"/>
      <c r="H38" s="158"/>
      <c r="I38" s="158"/>
      <c r="J38" s="158"/>
      <c r="K38" s="182"/>
    </row>
    <row r="39" ht="14.25" spans="1:11">
      <c r="A39" s="157" t="s">
        <v>130</v>
      </c>
      <c r="B39" s="158"/>
      <c r="C39" s="158"/>
      <c r="D39" s="158"/>
      <c r="E39" s="158"/>
      <c r="F39" s="158"/>
      <c r="G39" s="158"/>
      <c r="H39" s="158"/>
      <c r="I39" s="158"/>
      <c r="J39" s="158"/>
      <c r="K39" s="182"/>
    </row>
    <row r="40" ht="14.25" spans="1:11">
      <c r="A40" s="157" t="s">
        <v>131</v>
      </c>
      <c r="B40" s="158"/>
      <c r="C40" s="158"/>
      <c r="D40" s="158"/>
      <c r="E40" s="158"/>
      <c r="F40" s="158"/>
      <c r="G40" s="158"/>
      <c r="H40" s="158"/>
      <c r="I40" s="158"/>
      <c r="J40" s="158"/>
      <c r="K40" s="182"/>
    </row>
    <row r="41" ht="14.25" spans="1:11">
      <c r="A41" s="157" t="s">
        <v>132</v>
      </c>
      <c r="B41" s="158"/>
      <c r="C41" s="158"/>
      <c r="D41" s="158"/>
      <c r="E41" s="158"/>
      <c r="F41" s="158"/>
      <c r="G41" s="158"/>
      <c r="H41" s="158"/>
      <c r="I41" s="158"/>
      <c r="J41" s="158"/>
      <c r="K41" s="182"/>
    </row>
    <row r="42" ht="14.25" spans="1:11">
      <c r="A42" s="157" t="s">
        <v>133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82"/>
    </row>
    <row r="43" ht="14.25" spans="1:11">
      <c r="A43" s="157"/>
      <c r="B43" s="158"/>
      <c r="C43" s="158"/>
      <c r="D43" s="158"/>
      <c r="E43" s="158"/>
      <c r="F43" s="158"/>
      <c r="G43" s="158"/>
      <c r="H43" s="158"/>
      <c r="I43" s="158"/>
      <c r="J43" s="158"/>
      <c r="K43" s="182"/>
    </row>
    <row r="44" ht="15" spans="1:11">
      <c r="A44" s="254" t="s">
        <v>134</v>
      </c>
      <c r="B44" s="255"/>
      <c r="C44" s="255"/>
      <c r="D44" s="255"/>
      <c r="E44" s="255"/>
      <c r="F44" s="255"/>
      <c r="G44" s="255"/>
      <c r="H44" s="255"/>
      <c r="I44" s="255"/>
      <c r="J44" s="255"/>
      <c r="K44" s="279"/>
    </row>
    <row r="45" ht="15" spans="1:11">
      <c r="A45" s="263" t="s">
        <v>135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82"/>
    </row>
    <row r="46" ht="14.25" spans="1:11">
      <c r="A46" s="303" t="s">
        <v>136</v>
      </c>
      <c r="B46" s="300" t="s">
        <v>93</v>
      </c>
      <c r="C46" s="300" t="s">
        <v>94</v>
      </c>
      <c r="D46" s="300" t="s">
        <v>86</v>
      </c>
      <c r="E46" s="305" t="s">
        <v>137</v>
      </c>
      <c r="F46" s="300" t="s">
        <v>93</v>
      </c>
      <c r="G46" s="300" t="s">
        <v>94</v>
      </c>
      <c r="H46" s="300" t="s">
        <v>86</v>
      </c>
      <c r="I46" s="305" t="s">
        <v>138</v>
      </c>
      <c r="J46" s="300" t="s">
        <v>93</v>
      </c>
      <c r="K46" s="347" t="s">
        <v>94</v>
      </c>
    </row>
    <row r="47" ht="14.25" spans="1:11">
      <c r="A47" s="215" t="s">
        <v>85</v>
      </c>
      <c r="B47" s="233" t="s">
        <v>93</v>
      </c>
      <c r="C47" s="233" t="s">
        <v>94</v>
      </c>
      <c r="D47" s="233" t="s">
        <v>86</v>
      </c>
      <c r="E47" s="253" t="s">
        <v>92</v>
      </c>
      <c r="F47" s="233" t="s">
        <v>93</v>
      </c>
      <c r="G47" s="233" t="s">
        <v>94</v>
      </c>
      <c r="H47" s="233" t="s">
        <v>86</v>
      </c>
      <c r="I47" s="253" t="s">
        <v>103</v>
      </c>
      <c r="J47" s="233" t="s">
        <v>93</v>
      </c>
      <c r="K47" s="271" t="s">
        <v>94</v>
      </c>
    </row>
    <row r="48" ht="15" spans="1:11">
      <c r="A48" s="222" t="s">
        <v>96</v>
      </c>
      <c r="B48" s="223"/>
      <c r="C48" s="223"/>
      <c r="D48" s="223"/>
      <c r="E48" s="223"/>
      <c r="F48" s="223"/>
      <c r="G48" s="223"/>
      <c r="H48" s="223"/>
      <c r="I48" s="223"/>
      <c r="J48" s="223"/>
      <c r="K48" s="273"/>
    </row>
    <row r="49" ht="15" spans="1:11">
      <c r="A49" s="333" t="s">
        <v>139</v>
      </c>
      <c r="B49" s="333"/>
      <c r="C49" s="333"/>
      <c r="D49" s="333"/>
      <c r="E49" s="333"/>
      <c r="F49" s="333"/>
      <c r="G49" s="333"/>
      <c r="H49" s="333"/>
      <c r="I49" s="333"/>
      <c r="J49" s="333"/>
      <c r="K49" s="333"/>
    </row>
    <row r="50" ht="15" spans="1:11">
      <c r="A50" s="155"/>
      <c r="B50" s="156"/>
      <c r="C50" s="156"/>
      <c r="D50" s="156"/>
      <c r="E50" s="156"/>
      <c r="F50" s="156"/>
      <c r="G50" s="156"/>
      <c r="H50" s="156"/>
      <c r="I50" s="156"/>
      <c r="J50" s="156"/>
      <c r="K50" s="181"/>
    </row>
    <row r="51" ht="15" spans="1:11">
      <c r="A51" s="334" t="s">
        <v>140</v>
      </c>
      <c r="B51" s="335" t="s">
        <v>141</v>
      </c>
      <c r="C51" s="335"/>
      <c r="D51" s="336" t="s">
        <v>142</v>
      </c>
      <c r="E51" s="337" t="s">
        <v>143</v>
      </c>
      <c r="F51" s="338" t="s">
        <v>144</v>
      </c>
      <c r="G51" s="339">
        <v>45472</v>
      </c>
      <c r="H51" s="340" t="s">
        <v>145</v>
      </c>
      <c r="I51" s="358"/>
      <c r="J51" s="337"/>
      <c r="K51" s="359"/>
    </row>
    <row r="52" ht="15" spans="1:11">
      <c r="A52" s="333" t="s">
        <v>146</v>
      </c>
      <c r="B52" s="333"/>
      <c r="C52" s="333"/>
      <c r="D52" s="333"/>
      <c r="E52" s="333"/>
      <c r="F52" s="333"/>
      <c r="G52" s="333"/>
      <c r="H52" s="333"/>
      <c r="I52" s="333"/>
      <c r="J52" s="333"/>
      <c r="K52" s="333"/>
    </row>
    <row r="53" ht="15" spans="1:11">
      <c r="A53" s="341"/>
      <c r="B53" s="342"/>
      <c r="C53" s="342"/>
      <c r="D53" s="342"/>
      <c r="E53" s="342"/>
      <c r="F53" s="342"/>
      <c r="G53" s="342"/>
      <c r="H53" s="342"/>
      <c r="I53" s="342"/>
      <c r="J53" s="342"/>
      <c r="K53" s="360"/>
    </row>
    <row r="54" ht="15" spans="1:11">
      <c r="A54" s="334" t="s">
        <v>140</v>
      </c>
      <c r="B54" s="335"/>
      <c r="C54" s="335"/>
      <c r="D54" s="336" t="s">
        <v>142</v>
      </c>
      <c r="E54" s="343"/>
      <c r="F54" s="338" t="s">
        <v>147</v>
      </c>
      <c r="G54" s="344"/>
      <c r="H54" s="340" t="s">
        <v>145</v>
      </c>
      <c r="I54" s="358"/>
      <c r="J54" s="337"/>
      <c r="K54" s="359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304800</xdr:colOff>
                    <xdr:row>50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390525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348615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358140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9525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46</xdr:row>
                    <xdr:rowOff>0</xdr:rowOff>
                  </from>
                  <to>
                    <xdr:col>1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46</xdr:row>
                    <xdr:rowOff>0</xdr:rowOff>
                  </from>
                  <to>
                    <xdr:col>2</xdr:col>
                    <xdr:colOff>600075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46</xdr:row>
                    <xdr:rowOff>0</xdr:rowOff>
                  </from>
                  <to>
                    <xdr:col>5</xdr:col>
                    <xdr:colOff>638175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5</xdr:col>
                    <xdr:colOff>619125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46</xdr:row>
                    <xdr:rowOff>0</xdr:rowOff>
                  </from>
                  <to>
                    <xdr:col>9</xdr:col>
                    <xdr:colOff>600075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46</xdr:row>
                    <xdr:rowOff>0</xdr:rowOff>
                  </from>
                  <to>
                    <xdr:col>10</xdr:col>
                    <xdr:colOff>609600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581025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46</xdr:row>
                    <xdr:rowOff>0</xdr:rowOff>
                  </from>
                  <to>
                    <xdr:col>4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46</xdr:row>
                    <xdr:rowOff>0</xdr:rowOff>
                  </from>
                  <to>
                    <xdr:col>8</xdr:col>
                    <xdr:colOff>190500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O17"/>
  <sheetViews>
    <sheetView tabSelected="1" workbookViewId="0">
      <selection activeCell="J10" sqref="J10"/>
    </sheetView>
  </sheetViews>
  <sheetFormatPr defaultColWidth="9" defaultRowHeight="26.1" customHeight="1"/>
  <cols>
    <col min="1" max="1" width="18.25" style="91" customWidth="1"/>
    <col min="2" max="4" width="9.25" style="91" customWidth="1"/>
    <col min="5" max="7" width="10.375" style="91" customWidth="1"/>
    <col min="8" max="8" width="1.375" style="91" customWidth="1"/>
    <col min="9" max="9" width="10.5416666666667" style="91" customWidth="1"/>
    <col min="10" max="10" width="12.6333333333333" style="91" customWidth="1"/>
    <col min="11" max="12" width="10.5416666666667" style="91" customWidth="1"/>
    <col min="13" max="13" width="14.9916666666667" style="91" customWidth="1"/>
    <col min="14" max="14" width="10.5416666666667" style="91" customWidth="1"/>
    <col min="15" max="16384" width="9" style="91"/>
  </cols>
  <sheetData>
    <row r="1" ht="21" customHeight="1" spans="1:14">
      <c r="A1" s="97" t="s">
        <v>148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  <c r="L1" s="287"/>
      <c r="M1" s="287"/>
      <c r="N1" s="287"/>
    </row>
    <row r="2" ht="17.45" customHeight="1" spans="1:14">
      <c r="A2" s="94" t="s">
        <v>59</v>
      </c>
      <c r="B2" s="94" t="str">
        <f>首期!B4</f>
        <v>TAFFCM91365</v>
      </c>
      <c r="C2" s="94"/>
      <c r="D2" s="94" t="s">
        <v>65</v>
      </c>
      <c r="E2" s="94" t="str">
        <f>首期!B5</f>
        <v>男式羽绒马甲</v>
      </c>
      <c r="F2" s="94"/>
      <c r="G2" s="94"/>
      <c r="H2" s="287"/>
      <c r="I2" s="94" t="s">
        <v>55</v>
      </c>
      <c r="J2" s="103" t="str">
        <f>首期!I2</f>
        <v>青岛锦瑞麟服装有限公司</v>
      </c>
      <c r="K2" s="103"/>
      <c r="L2" s="103"/>
      <c r="M2" s="103"/>
      <c r="N2" s="103"/>
    </row>
    <row r="3" ht="17.45" customHeight="1" spans="1:14">
      <c r="A3" s="97" t="s">
        <v>149</v>
      </c>
      <c r="B3" s="97" t="s">
        <v>150</v>
      </c>
      <c r="C3" s="97"/>
      <c r="D3" s="97"/>
      <c r="E3" s="97"/>
      <c r="F3" s="97"/>
      <c r="G3" s="97"/>
      <c r="H3" s="287"/>
      <c r="I3" s="97" t="s">
        <v>151</v>
      </c>
      <c r="J3" s="97"/>
      <c r="K3" s="97"/>
      <c r="L3" s="97"/>
      <c r="M3" s="97"/>
      <c r="N3" s="97"/>
    </row>
    <row r="4" ht="17.45" customHeight="1" spans="1:15">
      <c r="A4" s="97"/>
      <c r="B4" s="188" t="s">
        <v>110</v>
      </c>
      <c r="C4" s="188" t="s">
        <v>111</v>
      </c>
      <c r="D4" s="188" t="s">
        <v>112</v>
      </c>
      <c r="E4" s="188" t="s">
        <v>113</v>
      </c>
      <c r="F4" s="188" t="s">
        <v>114</v>
      </c>
      <c r="G4" s="188" t="s">
        <v>115</v>
      </c>
      <c r="H4" s="287"/>
      <c r="I4" s="289" t="s">
        <v>152</v>
      </c>
      <c r="J4" s="289"/>
      <c r="K4" s="289" t="s">
        <v>153</v>
      </c>
      <c r="L4" s="289"/>
      <c r="M4" s="289" t="s">
        <v>154</v>
      </c>
      <c r="N4" s="289"/>
      <c r="O4" s="91" t="s">
        <v>119</v>
      </c>
    </row>
    <row r="5" ht="17.45" customHeight="1" spans="1:15">
      <c r="A5" s="97"/>
      <c r="B5" s="188" t="s">
        <v>155</v>
      </c>
      <c r="C5" s="188" t="s">
        <v>156</v>
      </c>
      <c r="D5" s="188" t="s">
        <v>157</v>
      </c>
      <c r="E5" s="188" t="s">
        <v>158</v>
      </c>
      <c r="F5" s="188" t="s">
        <v>159</v>
      </c>
      <c r="G5" s="188" t="s">
        <v>160</v>
      </c>
      <c r="H5" s="287"/>
      <c r="I5" s="97" t="s">
        <v>161</v>
      </c>
      <c r="J5" s="97" t="s">
        <v>162</v>
      </c>
      <c r="K5" s="97" t="s">
        <v>161</v>
      </c>
      <c r="L5" s="97" t="s">
        <v>162</v>
      </c>
      <c r="M5" s="97" t="s">
        <v>161</v>
      </c>
      <c r="N5" s="97" t="s">
        <v>162</v>
      </c>
      <c r="O5" s="91" t="s">
        <v>115</v>
      </c>
    </row>
    <row r="6" ht="17.45" customHeight="1" spans="1:15">
      <c r="A6" s="188" t="s">
        <v>163</v>
      </c>
      <c r="B6" s="288">
        <f>C6-1</f>
        <v>67</v>
      </c>
      <c r="C6" s="288">
        <f>D6-2</f>
        <v>68</v>
      </c>
      <c r="D6" s="288">
        <v>70</v>
      </c>
      <c r="E6" s="288">
        <f>D6+2</f>
        <v>72</v>
      </c>
      <c r="F6" s="288">
        <f>E6+2</f>
        <v>74</v>
      </c>
      <c r="G6" s="288">
        <f>F6+1</f>
        <v>75</v>
      </c>
      <c r="H6" s="287"/>
      <c r="I6" s="106" t="s">
        <v>164</v>
      </c>
      <c r="J6" s="106"/>
      <c r="K6" s="106" t="s">
        <v>165</v>
      </c>
      <c r="L6" s="106"/>
      <c r="M6" s="106" t="s">
        <v>166</v>
      </c>
      <c r="N6" s="106"/>
      <c r="O6" s="106" t="s">
        <v>167</v>
      </c>
    </row>
    <row r="7" ht="17.45" customHeight="1" spans="1:15">
      <c r="A7" s="188" t="s">
        <v>168</v>
      </c>
      <c r="B7" s="288">
        <f>C7-1</f>
        <v>64</v>
      </c>
      <c r="C7" s="288">
        <f>D7-2</f>
        <v>65</v>
      </c>
      <c r="D7" s="288">
        <v>67</v>
      </c>
      <c r="E7" s="288">
        <f>D7+2</f>
        <v>69</v>
      </c>
      <c r="F7" s="288">
        <f>E7+2</f>
        <v>71</v>
      </c>
      <c r="G7" s="288">
        <f>F7+1</f>
        <v>72</v>
      </c>
      <c r="H7" s="287"/>
      <c r="I7" s="106" t="s">
        <v>169</v>
      </c>
      <c r="J7" s="106"/>
      <c r="K7" s="106" t="s">
        <v>170</v>
      </c>
      <c r="L7" s="106"/>
      <c r="M7" s="106" t="s">
        <v>171</v>
      </c>
      <c r="N7" s="106"/>
      <c r="O7" s="106"/>
    </row>
    <row r="8" ht="17.45" customHeight="1" spans="1:15">
      <c r="A8" s="188" t="s">
        <v>172</v>
      </c>
      <c r="B8" s="288">
        <f>C8-4</f>
        <v>108</v>
      </c>
      <c r="C8" s="288">
        <f>D8-4</f>
        <v>112</v>
      </c>
      <c r="D8" s="288">
        <v>116</v>
      </c>
      <c r="E8" s="288">
        <f>D8+4</f>
        <v>120</v>
      </c>
      <c r="F8" s="288">
        <f>E8+5</f>
        <v>125</v>
      </c>
      <c r="G8" s="288">
        <f>F8+6</f>
        <v>131</v>
      </c>
      <c r="H8" s="287"/>
      <c r="I8" s="106" t="s">
        <v>173</v>
      </c>
      <c r="J8" s="106"/>
      <c r="K8" s="106" t="s">
        <v>173</v>
      </c>
      <c r="L8" s="106"/>
      <c r="M8" s="106" t="s">
        <v>174</v>
      </c>
      <c r="N8" s="106"/>
      <c r="O8" s="106" t="s">
        <v>175</v>
      </c>
    </row>
    <row r="9" ht="17.45" customHeight="1" spans="1:15">
      <c r="A9" s="188" t="s">
        <v>176</v>
      </c>
      <c r="B9" s="288">
        <f>C9-4</f>
        <v>104</v>
      </c>
      <c r="C9" s="288">
        <f>D9-4</f>
        <v>108</v>
      </c>
      <c r="D9" s="288">
        <v>112</v>
      </c>
      <c r="E9" s="288">
        <f>D9+4</f>
        <v>116</v>
      </c>
      <c r="F9" s="288">
        <f>E9+5</f>
        <v>121</v>
      </c>
      <c r="G9" s="288">
        <f>F9+6</f>
        <v>127</v>
      </c>
      <c r="H9" s="287"/>
      <c r="I9" s="106" t="s">
        <v>169</v>
      </c>
      <c r="J9" s="106"/>
      <c r="K9" s="106" t="s">
        <v>170</v>
      </c>
      <c r="L9" s="106"/>
      <c r="M9" s="106" t="s">
        <v>169</v>
      </c>
      <c r="N9" s="106"/>
      <c r="O9" s="106" t="s">
        <v>177</v>
      </c>
    </row>
    <row r="10" ht="17.45" customHeight="1" spans="1:15">
      <c r="A10" s="188" t="s">
        <v>178</v>
      </c>
      <c r="B10" s="288">
        <f>C10-1.2</f>
        <v>43.6</v>
      </c>
      <c r="C10" s="288">
        <f>D10-1.2</f>
        <v>44.8</v>
      </c>
      <c r="D10" s="288">
        <v>46</v>
      </c>
      <c r="E10" s="288">
        <f>D10+1.2</f>
        <v>47.2</v>
      </c>
      <c r="F10" s="288">
        <f>E10+1.2</f>
        <v>48.4</v>
      </c>
      <c r="G10" s="288">
        <f>F10+1.4</f>
        <v>49.8</v>
      </c>
      <c r="H10" s="287"/>
      <c r="I10" s="106" t="s">
        <v>174</v>
      </c>
      <c r="J10" s="106"/>
      <c r="K10" s="106" t="s">
        <v>169</v>
      </c>
      <c r="L10" s="106"/>
      <c r="M10" s="106" t="s">
        <v>179</v>
      </c>
      <c r="N10" s="106"/>
      <c r="O10" s="106" t="s">
        <v>180</v>
      </c>
    </row>
    <row r="11" ht="17.45" customHeight="1" spans="1:15">
      <c r="A11" s="188" t="s">
        <v>181</v>
      </c>
      <c r="B11" s="288">
        <f>C11</f>
        <v>7</v>
      </c>
      <c r="C11" s="288">
        <f>D11</f>
        <v>7</v>
      </c>
      <c r="D11" s="288">
        <v>7</v>
      </c>
      <c r="E11" s="288">
        <f t="shared" ref="E11:G11" si="0">D11</f>
        <v>7</v>
      </c>
      <c r="F11" s="288">
        <f t="shared" si="0"/>
        <v>7</v>
      </c>
      <c r="G11" s="288">
        <f t="shared" si="0"/>
        <v>7</v>
      </c>
      <c r="H11" s="287"/>
      <c r="I11" s="106" t="s">
        <v>169</v>
      </c>
      <c r="J11" s="106"/>
      <c r="K11" s="106" t="s">
        <v>182</v>
      </c>
      <c r="L11" s="106"/>
      <c r="M11" s="106" t="s">
        <v>182</v>
      </c>
      <c r="N11" s="106"/>
      <c r="O11" s="106"/>
    </row>
    <row r="12" ht="17.45" customHeight="1" spans="1:15">
      <c r="A12" s="188" t="s">
        <v>183</v>
      </c>
      <c r="B12" s="288">
        <f>C12-1</f>
        <v>52</v>
      </c>
      <c r="C12" s="288">
        <f t="shared" ref="C12:C14" si="1">D12-1</f>
        <v>53</v>
      </c>
      <c r="D12" s="288">
        <v>54</v>
      </c>
      <c r="E12" s="288">
        <f>D12+1</f>
        <v>55</v>
      </c>
      <c r="F12" s="288">
        <f>E12+1</f>
        <v>56</v>
      </c>
      <c r="G12" s="288">
        <f>F12+1.5</f>
        <v>57.5</v>
      </c>
      <c r="H12" s="287"/>
      <c r="I12" s="106" t="s">
        <v>169</v>
      </c>
      <c r="J12" s="106"/>
      <c r="K12" s="106" t="s">
        <v>184</v>
      </c>
      <c r="L12" s="106"/>
      <c r="M12" s="106" t="s">
        <v>185</v>
      </c>
      <c r="N12" s="106"/>
      <c r="O12" s="106" t="s">
        <v>186</v>
      </c>
    </row>
    <row r="13" ht="17.45" customHeight="1" spans="1:15">
      <c r="A13" s="188" t="s">
        <v>187</v>
      </c>
      <c r="B13" s="288">
        <f>C13-1</f>
        <v>54</v>
      </c>
      <c r="C13" s="288">
        <f t="shared" si="1"/>
        <v>55</v>
      </c>
      <c r="D13" s="288">
        <v>56</v>
      </c>
      <c r="E13" s="288">
        <f>D13+1</f>
        <v>57</v>
      </c>
      <c r="F13" s="288">
        <f>E13+1</f>
        <v>58</v>
      </c>
      <c r="G13" s="288">
        <f>F13+1.5</f>
        <v>59.5</v>
      </c>
      <c r="H13" s="287"/>
      <c r="I13" s="106" t="s">
        <v>174</v>
      </c>
      <c r="J13" s="106"/>
      <c r="K13" s="106" t="s">
        <v>188</v>
      </c>
      <c r="L13" s="106"/>
      <c r="M13" s="106" t="s">
        <v>189</v>
      </c>
      <c r="N13" s="106"/>
      <c r="O13" s="106" t="s">
        <v>190</v>
      </c>
    </row>
    <row r="14" ht="17.45" customHeight="1" spans="1:15">
      <c r="A14" s="188" t="s">
        <v>191</v>
      </c>
      <c r="B14" s="288">
        <f>C14</f>
        <v>17</v>
      </c>
      <c r="C14" s="288">
        <f t="shared" si="1"/>
        <v>17</v>
      </c>
      <c r="D14" s="288">
        <v>18</v>
      </c>
      <c r="E14" s="288">
        <f>D14</f>
        <v>18</v>
      </c>
      <c r="F14" s="288">
        <f>E14+1.5</f>
        <v>19.5</v>
      </c>
      <c r="G14" s="288">
        <f>F14</f>
        <v>19.5</v>
      </c>
      <c r="H14" s="287"/>
      <c r="I14" s="106" t="s">
        <v>169</v>
      </c>
      <c r="J14" s="106"/>
      <c r="K14" s="106" t="s">
        <v>192</v>
      </c>
      <c r="L14" s="106"/>
      <c r="M14" s="106" t="s">
        <v>193</v>
      </c>
      <c r="N14" s="106"/>
      <c r="O14" s="106"/>
    </row>
    <row r="15" s="187" customFormat="1" ht="14.25" spans="1:15">
      <c r="A15" s="102"/>
      <c r="B15" s="102"/>
      <c r="C15" s="102"/>
      <c r="D15" s="102"/>
      <c r="E15" s="102"/>
      <c r="F15" s="102"/>
      <c r="G15" s="102"/>
      <c r="H15" s="102"/>
      <c r="I15" s="290" t="s">
        <v>194</v>
      </c>
      <c r="J15" s="107">
        <f>首期!G51</f>
        <v>45472</v>
      </c>
      <c r="K15" s="92" t="s">
        <v>195</v>
      </c>
      <c r="L15" s="92" t="str">
        <f>首期!E51</f>
        <v>商雪荣</v>
      </c>
      <c r="M15" s="92" t="s">
        <v>196</v>
      </c>
      <c r="N15" s="92">
        <f>首期!J51</f>
        <v>0</v>
      </c>
      <c r="O15" s="187" t="s">
        <v>197</v>
      </c>
    </row>
    <row r="17" customHeight="1" spans="10:13">
      <c r="J17" s="291" t="s">
        <v>198</v>
      </c>
      <c r="K17" s="291"/>
      <c r="L17" s="291"/>
      <c r="M17" s="291"/>
    </row>
  </sheetData>
  <mergeCells count="12">
    <mergeCell ref="A1:N1"/>
    <mergeCell ref="B2:C2"/>
    <mergeCell ref="E2:G2"/>
    <mergeCell ref="J2:N2"/>
    <mergeCell ref="B3:G3"/>
    <mergeCell ref="I3:N3"/>
    <mergeCell ref="I4:J4"/>
    <mergeCell ref="K4:L4"/>
    <mergeCell ref="M4:N4"/>
    <mergeCell ref="J17:M17"/>
    <mergeCell ref="A3:A5"/>
    <mergeCell ref="H2:H14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G44" sqref="G44"/>
    </sheetView>
  </sheetViews>
  <sheetFormatPr defaultColWidth="10" defaultRowHeight="16.5" customHeight="1"/>
  <cols>
    <col min="1" max="1" width="13.375" style="108" customWidth="1"/>
    <col min="2" max="3" width="12.875" style="108" customWidth="1"/>
    <col min="4" max="4" width="12.1" style="108" customWidth="1"/>
    <col min="5" max="5" width="10" style="108"/>
    <col min="6" max="7" width="25.25" style="108" customWidth="1"/>
    <col min="8" max="8" width="10" style="108"/>
    <col min="9" max="11" width="12.0833333333333" style="108" customWidth="1"/>
    <col min="12" max="16384" width="10" style="108"/>
  </cols>
  <sheetData>
    <row r="1" ht="22.5" customHeight="1" spans="1:11">
      <c r="A1" s="196" t="s">
        <v>199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ht="17.25" customHeight="1" spans="1:11">
      <c r="A2" s="197" t="s">
        <v>51</v>
      </c>
      <c r="B2" s="198" t="str">
        <f>首期!B2</f>
        <v>成人期货</v>
      </c>
      <c r="C2" s="198"/>
      <c r="D2" s="199" t="s">
        <v>53</v>
      </c>
      <c r="E2" s="199"/>
      <c r="F2" s="198" t="str">
        <f>首期!F2</f>
        <v>青岛锦瑞麟服装有限公司</v>
      </c>
      <c r="G2" s="198"/>
      <c r="H2" s="200" t="s">
        <v>55</v>
      </c>
      <c r="I2" s="269" t="str">
        <f>首期!I2</f>
        <v>青岛锦瑞麟服装有限公司</v>
      </c>
      <c r="J2" s="269"/>
      <c r="K2" s="270"/>
    </row>
    <row r="3" customHeight="1" spans="1:11">
      <c r="A3" s="201" t="s">
        <v>56</v>
      </c>
      <c r="B3" s="202"/>
      <c r="C3" s="203"/>
      <c r="D3" s="204" t="s">
        <v>57</v>
      </c>
      <c r="E3" s="205"/>
      <c r="F3" s="205"/>
      <c r="G3" s="206"/>
      <c r="H3" s="204" t="s">
        <v>58</v>
      </c>
      <c r="I3" s="205"/>
      <c r="J3" s="205"/>
      <c r="K3" s="206"/>
    </row>
    <row r="4" customHeight="1" spans="1:11">
      <c r="A4" s="207" t="s">
        <v>59</v>
      </c>
      <c r="B4" s="122" t="str">
        <f>首期!B4</f>
        <v>TAFFCM91365</v>
      </c>
      <c r="C4" s="208"/>
      <c r="D4" s="207" t="s">
        <v>61</v>
      </c>
      <c r="E4" s="209"/>
      <c r="F4" s="210">
        <f>首期!F4</f>
        <v>45498</v>
      </c>
      <c r="G4" s="211"/>
      <c r="H4" s="207" t="s">
        <v>200</v>
      </c>
      <c r="I4" s="209"/>
      <c r="J4" s="233" t="s">
        <v>63</v>
      </c>
      <c r="K4" s="271" t="s">
        <v>64</v>
      </c>
    </row>
    <row r="5" customHeight="1" spans="1:11">
      <c r="A5" s="212" t="s">
        <v>65</v>
      </c>
      <c r="B5" s="122" t="str">
        <f>首期!B5</f>
        <v>男式羽绒马甲</v>
      </c>
      <c r="C5" s="208"/>
      <c r="D5" s="207" t="s">
        <v>201</v>
      </c>
      <c r="E5" s="209"/>
      <c r="F5" s="213"/>
      <c r="G5" s="208"/>
      <c r="H5" s="207" t="s">
        <v>202</v>
      </c>
      <c r="I5" s="209"/>
      <c r="J5" s="233" t="s">
        <v>63</v>
      </c>
      <c r="K5" s="271" t="s">
        <v>64</v>
      </c>
    </row>
    <row r="6" customHeight="1" spans="1:11">
      <c r="A6" s="207" t="s">
        <v>69</v>
      </c>
      <c r="B6" s="122">
        <f>首期!B6</f>
        <v>2</v>
      </c>
      <c r="C6" s="208">
        <f>首期!C6</f>
        <v>6</v>
      </c>
      <c r="D6" s="207" t="s">
        <v>203</v>
      </c>
      <c r="E6" s="209"/>
      <c r="F6" s="214"/>
      <c r="G6" s="208"/>
      <c r="H6" s="215" t="s">
        <v>204</v>
      </c>
      <c r="I6" s="253"/>
      <c r="J6" s="253"/>
      <c r="K6" s="272"/>
    </row>
    <row r="7" customHeight="1" spans="1:11">
      <c r="A7" s="207" t="s">
        <v>72</v>
      </c>
      <c r="B7" s="216" t="str">
        <f>首期!B7</f>
        <v>2900件</v>
      </c>
      <c r="C7" s="217"/>
      <c r="D7" s="207" t="s">
        <v>205</v>
      </c>
      <c r="E7" s="209"/>
      <c r="F7" s="213"/>
      <c r="G7" s="208"/>
      <c r="H7" s="218"/>
      <c r="I7" s="233"/>
      <c r="J7" s="233"/>
      <c r="K7" s="271"/>
    </row>
    <row r="8" ht="53" customHeight="1" spans="1:11">
      <c r="A8" s="219" t="s">
        <v>76</v>
      </c>
      <c r="B8" s="220" t="str">
        <f>首期!B8</f>
        <v>CGDD24042600041</v>
      </c>
      <c r="C8" s="221"/>
      <c r="D8" s="222" t="s">
        <v>78</v>
      </c>
      <c r="E8" s="223"/>
      <c r="F8" s="224">
        <f>首期!F8</f>
        <v>45498</v>
      </c>
      <c r="G8" s="225"/>
      <c r="H8" s="222"/>
      <c r="I8" s="223"/>
      <c r="J8" s="223"/>
      <c r="K8" s="273"/>
    </row>
    <row r="9" customHeight="1" spans="1:11">
      <c r="A9" s="226" t="s">
        <v>206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customHeight="1" spans="1:11">
      <c r="A10" s="227" t="s">
        <v>82</v>
      </c>
      <c r="B10" s="228" t="s">
        <v>83</v>
      </c>
      <c r="C10" s="229" t="s">
        <v>84</v>
      </c>
      <c r="D10" s="230"/>
      <c r="E10" s="231" t="s">
        <v>87</v>
      </c>
      <c r="F10" s="228" t="s">
        <v>83</v>
      </c>
      <c r="G10" s="229" t="s">
        <v>84</v>
      </c>
      <c r="H10" s="228"/>
      <c r="I10" s="231" t="s">
        <v>85</v>
      </c>
      <c r="J10" s="228" t="s">
        <v>83</v>
      </c>
      <c r="K10" s="274" t="s">
        <v>84</v>
      </c>
    </row>
    <row r="11" customHeight="1" spans="1:11">
      <c r="A11" s="212" t="s">
        <v>88</v>
      </c>
      <c r="B11" s="232" t="s">
        <v>83</v>
      </c>
      <c r="C11" s="233" t="s">
        <v>84</v>
      </c>
      <c r="D11" s="234"/>
      <c r="E11" s="235" t="s">
        <v>90</v>
      </c>
      <c r="F11" s="232" t="s">
        <v>83</v>
      </c>
      <c r="G11" s="233" t="s">
        <v>84</v>
      </c>
      <c r="H11" s="232"/>
      <c r="I11" s="235" t="s">
        <v>95</v>
      </c>
      <c r="J11" s="232" t="s">
        <v>83</v>
      </c>
      <c r="K11" s="271" t="s">
        <v>84</v>
      </c>
    </row>
    <row r="12" customHeight="1" spans="1:11">
      <c r="A12" s="222" t="s">
        <v>125</v>
      </c>
      <c r="B12" s="223"/>
      <c r="C12" s="223"/>
      <c r="D12" s="223"/>
      <c r="E12" s="223"/>
      <c r="F12" s="223"/>
      <c r="G12" s="223"/>
      <c r="H12" s="223"/>
      <c r="I12" s="223"/>
      <c r="J12" s="223"/>
      <c r="K12" s="273"/>
    </row>
    <row r="13" customHeight="1" spans="1:11">
      <c r="A13" s="236" t="s">
        <v>207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customHeight="1" spans="1:11">
      <c r="A14" s="237"/>
      <c r="B14" s="238"/>
      <c r="C14" s="238"/>
      <c r="D14" s="238"/>
      <c r="E14" s="238"/>
      <c r="F14" s="238"/>
      <c r="G14" s="238"/>
      <c r="H14" s="239"/>
      <c r="I14" s="112"/>
      <c r="J14" s="112"/>
      <c r="K14" s="175"/>
    </row>
    <row r="15" customHeight="1" spans="1:11">
      <c r="A15" s="157"/>
      <c r="B15" s="158"/>
      <c r="C15" s="158"/>
      <c r="D15" s="158"/>
      <c r="E15" s="158"/>
      <c r="F15" s="158"/>
      <c r="G15" s="158"/>
      <c r="H15" s="240"/>
      <c r="I15" s="163"/>
      <c r="J15" s="275"/>
      <c r="K15" s="276"/>
    </row>
    <row r="16" customHeight="1" spans="1:11">
      <c r="A16" s="241"/>
      <c r="B16" s="242"/>
      <c r="C16" s="242"/>
      <c r="D16" s="242"/>
      <c r="E16" s="242"/>
      <c r="F16" s="242"/>
      <c r="G16" s="242"/>
      <c r="H16" s="243"/>
      <c r="I16" s="249"/>
      <c r="J16" s="249"/>
      <c r="K16" s="277"/>
    </row>
    <row r="17" customHeight="1" spans="1:11">
      <c r="A17" s="236" t="s">
        <v>208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customHeight="1" spans="1:11">
      <c r="A18" s="244"/>
      <c r="B18" s="229"/>
      <c r="C18" s="229"/>
      <c r="D18" s="229"/>
      <c r="E18" s="245"/>
      <c r="F18" s="245"/>
      <c r="G18" s="245"/>
      <c r="H18" s="245"/>
      <c r="I18" s="112"/>
      <c r="J18" s="112"/>
      <c r="K18" s="175"/>
    </row>
    <row r="19" customHeight="1" spans="1:11">
      <c r="A19" s="145"/>
      <c r="B19" s="146"/>
      <c r="C19" s="146"/>
      <c r="D19" s="246"/>
      <c r="E19" s="247"/>
      <c r="F19" s="146"/>
      <c r="G19" s="146"/>
      <c r="H19" s="246"/>
      <c r="I19" s="163"/>
      <c r="J19" s="275"/>
      <c r="K19" s="276"/>
    </row>
    <row r="20" customHeight="1" spans="1:11">
      <c r="A20" s="248"/>
      <c r="B20" s="249"/>
      <c r="C20" s="249"/>
      <c r="D20" s="249"/>
      <c r="E20" s="249"/>
      <c r="F20" s="249"/>
      <c r="G20" s="249"/>
      <c r="H20" s="249"/>
      <c r="I20" s="249"/>
      <c r="J20" s="249"/>
      <c r="K20" s="277"/>
    </row>
    <row r="21" customHeight="1" spans="1:11">
      <c r="A21" s="250" t="s">
        <v>122</v>
      </c>
      <c r="B21" s="250"/>
      <c r="C21" s="250"/>
      <c r="D21" s="250"/>
      <c r="E21" s="250"/>
      <c r="F21" s="250"/>
      <c r="G21" s="250"/>
      <c r="H21" s="250"/>
      <c r="I21" s="250"/>
      <c r="J21" s="250"/>
      <c r="K21" s="250"/>
    </row>
    <row r="22" customHeight="1" spans="1:11">
      <c r="A22" s="110" t="s">
        <v>123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75"/>
    </row>
    <row r="23" customHeight="1" spans="1:11">
      <c r="A23" s="124" t="s">
        <v>124</v>
      </c>
      <c r="B23" s="120"/>
      <c r="C23" s="233" t="s">
        <v>63</v>
      </c>
      <c r="D23" s="233" t="s">
        <v>64</v>
      </c>
      <c r="E23" s="123"/>
      <c r="F23" s="123"/>
      <c r="G23" s="123"/>
      <c r="H23" s="123"/>
      <c r="I23" s="123"/>
      <c r="J23" s="123"/>
      <c r="K23" s="169"/>
    </row>
    <row r="24" customHeight="1" spans="1:11">
      <c r="A24" s="207" t="s">
        <v>209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71"/>
    </row>
    <row r="25" customHeight="1" spans="1:11">
      <c r="A25" s="251"/>
      <c r="B25" s="252"/>
      <c r="C25" s="252"/>
      <c r="D25" s="252"/>
      <c r="E25" s="252"/>
      <c r="F25" s="252"/>
      <c r="G25" s="252"/>
      <c r="H25" s="252"/>
      <c r="I25" s="252"/>
      <c r="J25" s="252"/>
      <c r="K25" s="278"/>
    </row>
    <row r="26" customHeight="1" spans="1:11">
      <c r="A26" s="226" t="s">
        <v>135</v>
      </c>
      <c r="B26" s="226"/>
      <c r="C26" s="226"/>
      <c r="D26" s="226"/>
      <c r="E26" s="226"/>
      <c r="F26" s="226"/>
      <c r="G26" s="226"/>
      <c r="H26" s="226"/>
      <c r="I26" s="226"/>
      <c r="J26" s="226"/>
      <c r="K26" s="226"/>
    </row>
    <row r="27" customHeight="1" spans="1:11">
      <c r="A27" s="201" t="s">
        <v>136</v>
      </c>
      <c r="B27" s="229" t="s">
        <v>93</v>
      </c>
      <c r="C27" s="229" t="s">
        <v>94</v>
      </c>
      <c r="D27" s="229" t="s">
        <v>86</v>
      </c>
      <c r="E27" s="202" t="s">
        <v>137</v>
      </c>
      <c r="F27" s="229" t="s">
        <v>93</v>
      </c>
      <c r="G27" s="229" t="s">
        <v>94</v>
      </c>
      <c r="H27" s="229" t="s">
        <v>86</v>
      </c>
      <c r="I27" s="202" t="s">
        <v>138</v>
      </c>
      <c r="J27" s="229" t="s">
        <v>93</v>
      </c>
      <c r="K27" s="274" t="s">
        <v>94</v>
      </c>
    </row>
    <row r="28" customHeight="1" spans="1:11">
      <c r="A28" s="215" t="s">
        <v>85</v>
      </c>
      <c r="B28" s="233" t="s">
        <v>93</v>
      </c>
      <c r="C28" s="233" t="s">
        <v>94</v>
      </c>
      <c r="D28" s="233" t="s">
        <v>86</v>
      </c>
      <c r="E28" s="253" t="s">
        <v>92</v>
      </c>
      <c r="F28" s="233" t="s">
        <v>93</v>
      </c>
      <c r="G28" s="233" t="s">
        <v>94</v>
      </c>
      <c r="H28" s="233" t="s">
        <v>86</v>
      </c>
      <c r="I28" s="253" t="s">
        <v>103</v>
      </c>
      <c r="J28" s="233" t="s">
        <v>93</v>
      </c>
      <c r="K28" s="271" t="s">
        <v>94</v>
      </c>
    </row>
    <row r="29" customHeight="1" spans="1:11">
      <c r="A29" s="207" t="s">
        <v>96</v>
      </c>
      <c r="B29" s="120"/>
      <c r="C29" s="120"/>
      <c r="D29" s="120"/>
      <c r="E29" s="120"/>
      <c r="F29" s="120"/>
      <c r="G29" s="120"/>
      <c r="H29" s="120"/>
      <c r="I29" s="120"/>
      <c r="J29" s="120"/>
      <c r="K29" s="176"/>
    </row>
    <row r="30" customHeight="1" spans="1:11">
      <c r="A30" s="254"/>
      <c r="B30" s="255"/>
      <c r="C30" s="255"/>
      <c r="D30" s="255"/>
      <c r="E30" s="255"/>
      <c r="F30" s="255"/>
      <c r="G30" s="255"/>
      <c r="H30" s="255"/>
      <c r="I30" s="255"/>
      <c r="J30" s="255"/>
      <c r="K30" s="279"/>
    </row>
    <row r="31" customHeight="1" spans="1:11">
      <c r="A31" s="256" t="s">
        <v>210</v>
      </c>
      <c r="B31" s="257"/>
      <c r="C31" s="257"/>
      <c r="D31" s="257"/>
      <c r="E31" s="257"/>
      <c r="F31" s="257"/>
      <c r="G31" s="257"/>
      <c r="H31" s="257"/>
      <c r="I31" s="257"/>
      <c r="J31" s="257"/>
      <c r="K31" s="280"/>
    </row>
    <row r="32" ht="17.25" customHeight="1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81"/>
    </row>
    <row r="33" ht="17.25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2"/>
    </row>
    <row r="34" ht="17.25" customHeight="1" spans="1:11">
      <c r="A34" s="157"/>
      <c r="B34" s="158"/>
      <c r="C34" s="158"/>
      <c r="D34" s="158"/>
      <c r="E34" s="158"/>
      <c r="F34" s="158"/>
      <c r="G34" s="158"/>
      <c r="H34" s="158"/>
      <c r="I34" s="158"/>
      <c r="J34" s="158"/>
      <c r="K34" s="182"/>
    </row>
    <row r="35" ht="17.25" customHeight="1" spans="1:11">
      <c r="A35" s="157"/>
      <c r="B35" s="158"/>
      <c r="C35" s="158"/>
      <c r="D35" s="158"/>
      <c r="E35" s="158"/>
      <c r="F35" s="158"/>
      <c r="G35" s="158"/>
      <c r="H35" s="158"/>
      <c r="I35" s="158"/>
      <c r="J35" s="158"/>
      <c r="K35" s="182"/>
    </row>
    <row r="36" ht="17.25" customHeight="1" spans="1:11">
      <c r="A36" s="157"/>
      <c r="B36" s="158"/>
      <c r="C36" s="158"/>
      <c r="D36" s="158"/>
      <c r="E36" s="158"/>
      <c r="F36" s="158"/>
      <c r="G36" s="158"/>
      <c r="H36" s="158"/>
      <c r="I36" s="158"/>
      <c r="J36" s="158"/>
      <c r="K36" s="182"/>
    </row>
    <row r="37" ht="17.25" customHeight="1" spans="1:11">
      <c r="A37" s="157"/>
      <c r="B37" s="158"/>
      <c r="C37" s="158"/>
      <c r="D37" s="158"/>
      <c r="E37" s="158"/>
      <c r="F37" s="158"/>
      <c r="G37" s="158"/>
      <c r="H37" s="158"/>
      <c r="I37" s="158"/>
      <c r="J37" s="158"/>
      <c r="K37" s="182"/>
    </row>
    <row r="38" ht="17.25" customHeight="1" spans="1:11">
      <c r="A38" s="157"/>
      <c r="B38" s="158"/>
      <c r="C38" s="158"/>
      <c r="D38" s="158"/>
      <c r="E38" s="158"/>
      <c r="F38" s="158"/>
      <c r="G38" s="158"/>
      <c r="H38" s="158"/>
      <c r="I38" s="158"/>
      <c r="J38" s="158"/>
      <c r="K38" s="182"/>
    </row>
    <row r="39" ht="17.25" customHeight="1" spans="1:11">
      <c r="A39" s="254" t="s">
        <v>134</v>
      </c>
      <c r="B39" s="255"/>
      <c r="C39" s="255"/>
      <c r="D39" s="255"/>
      <c r="E39" s="255"/>
      <c r="F39" s="255"/>
      <c r="G39" s="255"/>
      <c r="H39" s="255"/>
      <c r="I39" s="255"/>
      <c r="J39" s="255"/>
      <c r="K39" s="279"/>
    </row>
    <row r="40" customHeight="1" spans="1:11">
      <c r="A40" s="226" t="s">
        <v>211</v>
      </c>
      <c r="B40" s="226"/>
      <c r="C40" s="226"/>
      <c r="D40" s="226"/>
      <c r="E40" s="226"/>
      <c r="F40" s="226"/>
      <c r="G40" s="226"/>
      <c r="H40" s="226"/>
      <c r="I40" s="226"/>
      <c r="J40" s="226"/>
      <c r="K40" s="226"/>
    </row>
    <row r="41" ht="18" customHeight="1" spans="1:11">
      <c r="A41" s="142" t="s">
        <v>125</v>
      </c>
      <c r="B41" s="143"/>
      <c r="C41" s="143"/>
      <c r="D41" s="143"/>
      <c r="E41" s="143"/>
      <c r="F41" s="143"/>
      <c r="G41" s="143"/>
      <c r="H41" s="143"/>
      <c r="I41" s="143"/>
      <c r="J41" s="143"/>
      <c r="K41" s="174"/>
    </row>
    <row r="42" ht="18" customHeight="1" spans="1:11">
      <c r="A42" s="142"/>
      <c r="B42" s="143"/>
      <c r="C42" s="143"/>
      <c r="D42" s="143"/>
      <c r="E42" s="143"/>
      <c r="F42" s="143"/>
      <c r="G42" s="143"/>
      <c r="H42" s="143"/>
      <c r="I42" s="143"/>
      <c r="J42" s="143"/>
      <c r="K42" s="174"/>
    </row>
    <row r="43" ht="18" customHeight="1" spans="1:11">
      <c r="A43" s="251"/>
      <c r="B43" s="252"/>
      <c r="C43" s="252"/>
      <c r="D43" s="252"/>
      <c r="E43" s="252"/>
      <c r="F43" s="252"/>
      <c r="G43" s="252"/>
      <c r="H43" s="252"/>
      <c r="I43" s="252"/>
      <c r="J43" s="252"/>
      <c r="K43" s="278"/>
    </row>
    <row r="44" ht="21" customHeight="1" spans="1:11">
      <c r="A44" s="258" t="s">
        <v>140</v>
      </c>
      <c r="B44" s="259"/>
      <c r="C44" s="259"/>
      <c r="D44" s="260" t="s">
        <v>142</v>
      </c>
      <c r="E44" s="259"/>
      <c r="F44" s="260" t="s">
        <v>144</v>
      </c>
      <c r="G44" s="261"/>
      <c r="H44" s="262" t="s">
        <v>145</v>
      </c>
      <c r="I44" s="262"/>
      <c r="J44" s="259">
        <f>首期!J51</f>
        <v>0</v>
      </c>
      <c r="K44" s="281"/>
    </row>
    <row r="45" customHeight="1" spans="1:11">
      <c r="A45" s="263" t="s">
        <v>146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82"/>
    </row>
    <row r="46" customHeight="1" spans="1:11">
      <c r="A46" s="265"/>
      <c r="B46" s="266"/>
      <c r="C46" s="266"/>
      <c r="D46" s="266"/>
      <c r="E46" s="266"/>
      <c r="F46" s="266"/>
      <c r="G46" s="266"/>
      <c r="H46" s="266"/>
      <c r="I46" s="266"/>
      <c r="J46" s="266"/>
      <c r="K46" s="283"/>
    </row>
    <row r="47" customHeight="1" spans="1:11">
      <c r="A47" s="267"/>
      <c r="B47" s="268"/>
      <c r="C47" s="268"/>
      <c r="D47" s="268"/>
      <c r="E47" s="268"/>
      <c r="F47" s="268"/>
      <c r="G47" s="268"/>
      <c r="H47" s="268"/>
      <c r="I47" s="268"/>
      <c r="J47" s="268"/>
      <c r="K47" s="284"/>
    </row>
    <row r="48" ht="21" customHeight="1" spans="1:11">
      <c r="A48" s="258" t="s">
        <v>140</v>
      </c>
      <c r="B48" s="259"/>
      <c r="C48" s="259"/>
      <c r="D48" s="260" t="s">
        <v>142</v>
      </c>
      <c r="E48" s="260"/>
      <c r="F48" s="260" t="s">
        <v>144</v>
      </c>
      <c r="G48" s="260"/>
      <c r="H48" s="262" t="s">
        <v>145</v>
      </c>
      <c r="I48" s="262"/>
      <c r="J48" s="285"/>
      <c r="K48" s="286"/>
    </row>
  </sheetData>
  <mergeCells count="7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68580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68580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K13" sqref="K13"/>
    </sheetView>
  </sheetViews>
  <sheetFormatPr defaultColWidth="9" defaultRowHeight="26.1" customHeight="1"/>
  <cols>
    <col min="1" max="1" width="14.875" style="91" customWidth="1"/>
    <col min="2" max="7" width="10.625" style="91" customWidth="1"/>
    <col min="8" max="8" width="1.375" style="91" customWidth="1"/>
    <col min="9" max="13" width="17.6" style="91" customWidth="1"/>
    <col min="14" max="14" width="15.5" style="91" customWidth="1"/>
    <col min="15" max="16384" width="9" style="91"/>
  </cols>
  <sheetData>
    <row r="1" ht="21" customHeight="1" spans="1:14">
      <c r="A1" s="92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3" t="s">
        <v>59</v>
      </c>
      <c r="B2" s="94" t="str">
        <f>'验货尺寸表 '!B2</f>
        <v>TAFFCM91365</v>
      </c>
      <c r="C2" s="94"/>
      <c r="D2" s="94"/>
      <c r="E2" s="95" t="s">
        <v>65</v>
      </c>
      <c r="F2" s="94" t="str">
        <f>'验货尺寸表 '!E2</f>
        <v>男式羽绒马甲</v>
      </c>
      <c r="G2" s="94"/>
      <c r="H2" s="96"/>
      <c r="I2" s="93" t="s">
        <v>55</v>
      </c>
      <c r="J2" s="103" t="str">
        <f>中期!I2</f>
        <v>青岛锦瑞麟服装有限公司</v>
      </c>
      <c r="K2" s="103"/>
      <c r="L2" s="103"/>
      <c r="M2" s="103"/>
      <c r="N2" s="103"/>
    </row>
    <row r="3" ht="21" customHeight="1" spans="1:14">
      <c r="A3" s="97" t="s">
        <v>149</v>
      </c>
      <c r="B3" s="97" t="s">
        <v>150</v>
      </c>
      <c r="C3" s="97"/>
      <c r="D3" s="97"/>
      <c r="E3" s="97"/>
      <c r="F3" s="97"/>
      <c r="G3" s="97"/>
      <c r="H3" s="96"/>
      <c r="I3" s="97" t="s">
        <v>151</v>
      </c>
      <c r="J3" s="97"/>
      <c r="K3" s="97"/>
      <c r="L3" s="97"/>
      <c r="M3" s="97"/>
      <c r="N3" s="97"/>
    </row>
    <row r="4" ht="21" customHeight="1" spans="1:14">
      <c r="A4" s="97"/>
      <c r="B4" s="188"/>
      <c r="C4" s="188"/>
      <c r="D4" s="188"/>
      <c r="E4" s="188"/>
      <c r="F4" s="188"/>
      <c r="G4" s="188"/>
      <c r="H4" s="96"/>
      <c r="I4" s="188"/>
      <c r="J4" s="188"/>
      <c r="K4" s="188"/>
      <c r="L4" s="188"/>
      <c r="M4" s="188"/>
      <c r="N4" s="188"/>
    </row>
    <row r="5" ht="21" customHeight="1" spans="1:14">
      <c r="A5" s="97"/>
      <c r="B5" s="188"/>
      <c r="C5" s="188"/>
      <c r="D5" s="188"/>
      <c r="E5" s="188"/>
      <c r="F5" s="188"/>
      <c r="G5" s="188"/>
      <c r="H5" s="96"/>
      <c r="I5" s="192"/>
      <c r="J5" s="192"/>
      <c r="K5" s="192"/>
      <c r="L5" s="192"/>
      <c r="M5" s="192"/>
      <c r="N5" s="192"/>
    </row>
    <row r="6" ht="21" customHeight="1" spans="1:14">
      <c r="A6" s="189"/>
      <c r="B6" s="190"/>
      <c r="C6" s="190"/>
      <c r="D6" s="189"/>
      <c r="E6" s="190"/>
      <c r="F6" s="190"/>
      <c r="G6" s="190"/>
      <c r="H6" s="96"/>
      <c r="I6" s="193"/>
      <c r="J6" s="193"/>
      <c r="K6" s="193"/>
      <c r="L6" s="193"/>
      <c r="M6" s="193"/>
      <c r="N6" s="193"/>
    </row>
    <row r="7" ht="21" customHeight="1" spans="1:14">
      <c r="A7" s="189"/>
      <c r="B7" s="190"/>
      <c r="C7" s="190"/>
      <c r="D7" s="189"/>
      <c r="E7" s="190"/>
      <c r="F7" s="190"/>
      <c r="G7" s="190"/>
      <c r="H7" s="96"/>
      <c r="I7" s="193"/>
      <c r="J7" s="193"/>
      <c r="K7" s="193"/>
      <c r="L7" s="193"/>
      <c r="M7" s="193"/>
      <c r="N7" s="193"/>
    </row>
    <row r="8" ht="21" customHeight="1" spans="1:14">
      <c r="A8" s="189"/>
      <c r="B8" s="190"/>
      <c r="C8" s="190"/>
      <c r="D8" s="189"/>
      <c r="E8" s="190"/>
      <c r="F8" s="190"/>
      <c r="G8" s="190"/>
      <c r="H8" s="96"/>
      <c r="I8" s="193"/>
      <c r="J8" s="193"/>
      <c r="K8" s="193"/>
      <c r="L8" s="193"/>
      <c r="M8" s="193"/>
      <c r="N8" s="193"/>
    </row>
    <row r="9" ht="21" customHeight="1" spans="1:14">
      <c r="A9" s="189"/>
      <c r="B9" s="190"/>
      <c r="C9" s="190"/>
      <c r="D9" s="191"/>
      <c r="E9" s="190"/>
      <c r="F9" s="190"/>
      <c r="G9" s="190"/>
      <c r="H9" s="96"/>
      <c r="I9" s="193"/>
      <c r="J9" s="193"/>
      <c r="K9" s="193"/>
      <c r="L9" s="193"/>
      <c r="M9" s="193"/>
      <c r="N9" s="193"/>
    </row>
    <row r="10" ht="21" customHeight="1" spans="1:14">
      <c r="A10" s="189"/>
      <c r="B10" s="190"/>
      <c r="C10" s="190"/>
      <c r="D10" s="189"/>
      <c r="E10" s="190"/>
      <c r="F10" s="190"/>
      <c r="G10" s="190"/>
      <c r="H10" s="96"/>
      <c r="I10" s="193"/>
      <c r="J10" s="193"/>
      <c r="K10" s="193"/>
      <c r="L10" s="193"/>
      <c r="M10" s="193"/>
      <c r="N10" s="193"/>
    </row>
    <row r="11" ht="21" customHeight="1" spans="1:14">
      <c r="A11" s="189"/>
      <c r="B11" s="189"/>
      <c r="C11" s="189"/>
      <c r="D11" s="189"/>
      <c r="E11" s="189"/>
      <c r="F11" s="189"/>
      <c r="G11" s="189"/>
      <c r="H11" s="96"/>
      <c r="I11" s="193"/>
      <c r="J11" s="193"/>
      <c r="K11" s="193"/>
      <c r="L11" s="193"/>
      <c r="M11" s="193"/>
      <c r="N11" s="193"/>
    </row>
    <row r="12" ht="21" customHeight="1" spans="1:14">
      <c r="A12" s="189"/>
      <c r="B12" s="190"/>
      <c r="C12" s="190"/>
      <c r="D12" s="189"/>
      <c r="E12" s="190"/>
      <c r="F12" s="190"/>
      <c r="G12" s="190"/>
      <c r="H12" s="96"/>
      <c r="I12" s="193"/>
      <c r="J12" s="193"/>
      <c r="K12" s="193"/>
      <c r="L12" s="193"/>
      <c r="M12" s="193"/>
      <c r="N12" s="193"/>
    </row>
    <row r="13" ht="21" customHeight="1" spans="1:14">
      <c r="A13" s="189"/>
      <c r="B13" s="190"/>
      <c r="C13" s="190"/>
      <c r="D13" s="189"/>
      <c r="E13" s="190"/>
      <c r="F13" s="190"/>
      <c r="G13" s="190"/>
      <c r="H13" s="96"/>
      <c r="I13" s="193"/>
      <c r="J13" s="193"/>
      <c r="K13" s="193"/>
      <c r="L13" s="193"/>
      <c r="M13" s="193"/>
      <c r="N13" s="193"/>
    </row>
    <row r="14" ht="21" customHeight="1" spans="1:14">
      <c r="A14" s="189"/>
      <c r="B14" s="190"/>
      <c r="C14" s="190"/>
      <c r="D14" s="189"/>
      <c r="E14" s="190"/>
      <c r="F14" s="190"/>
      <c r="G14" s="190"/>
      <c r="H14" s="96"/>
      <c r="I14" s="193"/>
      <c r="J14" s="193"/>
      <c r="K14" s="193"/>
      <c r="L14" s="193"/>
      <c r="M14" s="193"/>
      <c r="N14" s="193"/>
    </row>
    <row r="15" ht="21" customHeight="1" spans="1:14">
      <c r="A15" s="189"/>
      <c r="B15" s="190"/>
      <c r="C15" s="190"/>
      <c r="D15" s="190"/>
      <c r="E15" s="190"/>
      <c r="F15" s="190"/>
      <c r="G15" s="190"/>
      <c r="H15" s="96"/>
      <c r="I15" s="193"/>
      <c r="J15" s="193"/>
      <c r="K15" s="193"/>
      <c r="L15" s="193"/>
      <c r="M15" s="193"/>
      <c r="N15" s="193"/>
    </row>
    <row r="16" ht="21" customHeight="1" spans="1:14">
      <c r="A16" s="189"/>
      <c r="B16" s="190"/>
      <c r="C16" s="190"/>
      <c r="D16" s="190"/>
      <c r="E16" s="190"/>
      <c r="F16" s="190"/>
      <c r="G16" s="190"/>
      <c r="H16" s="96"/>
      <c r="I16" s="193"/>
      <c r="J16" s="193"/>
      <c r="K16" s="193"/>
      <c r="L16" s="193"/>
      <c r="M16" s="193"/>
      <c r="N16" s="193"/>
    </row>
    <row r="17" ht="21" customHeight="1" spans="1:14">
      <c r="A17" s="100" t="s">
        <v>125</v>
      </c>
      <c r="E17" s="101"/>
      <c r="F17" s="101"/>
      <c r="G17" s="101"/>
      <c r="H17" s="101"/>
      <c r="I17" s="194"/>
      <c r="J17" s="101"/>
      <c r="L17" s="101"/>
      <c r="M17" s="101"/>
      <c r="N17" s="101"/>
    </row>
    <row r="18" ht="14.25" spans="1:14">
      <c r="A18" s="91" t="s">
        <v>212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="187" customFormat="1" ht="14.25" spans="1:14">
      <c r="A19" s="102"/>
      <c r="B19" s="102"/>
      <c r="C19" s="102"/>
      <c r="D19" s="102"/>
      <c r="E19" s="102"/>
      <c r="F19" s="102"/>
      <c r="G19" s="102"/>
      <c r="H19" s="102"/>
      <c r="I19" s="186" t="s">
        <v>213</v>
      </c>
      <c r="J19" s="195">
        <f>中期!G44</f>
        <v>0</v>
      </c>
      <c r="K19" s="92" t="s">
        <v>195</v>
      </c>
      <c r="L19" s="92">
        <f>中期!E44</f>
        <v>0</v>
      </c>
      <c r="M19" s="92" t="s">
        <v>196</v>
      </c>
      <c r="N19" s="92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B22" sqref="B22"/>
    </sheetView>
  </sheetViews>
  <sheetFormatPr defaultColWidth="9" defaultRowHeight="26.1" customHeight="1"/>
  <cols>
    <col min="1" max="1" width="33.8" style="91" customWidth="1"/>
    <col min="2" max="7" width="10.6" style="91" customWidth="1"/>
    <col min="8" max="8" width="1.375" style="91" customWidth="1"/>
    <col min="9" max="14" width="14.25" style="91" customWidth="1"/>
    <col min="15" max="16384" width="9" style="91"/>
  </cols>
  <sheetData>
    <row r="1" ht="16.5" customHeight="1" spans="1:14">
      <c r="A1" s="186" t="s">
        <v>148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ht="16.5" customHeight="1" spans="1:14">
      <c r="A2" s="93" t="s">
        <v>59</v>
      </c>
      <c r="B2" s="94" t="str">
        <f>'验货尺寸表（洗水）'!B2</f>
        <v>TAFFCM91365</v>
      </c>
      <c r="C2" s="94"/>
      <c r="D2" s="94"/>
      <c r="E2" s="95" t="s">
        <v>65</v>
      </c>
      <c r="F2" s="94" t="str">
        <f>'验货尺寸表（洗水）'!F2</f>
        <v>男式羽绒马甲</v>
      </c>
      <c r="G2" s="94"/>
      <c r="H2" s="96"/>
      <c r="I2" s="93" t="s">
        <v>55</v>
      </c>
      <c r="J2" s="103" t="str">
        <f>'验货尺寸表（洗水）'!J2</f>
        <v>青岛锦瑞麟服装有限公司</v>
      </c>
      <c r="K2" s="103"/>
      <c r="L2" s="103"/>
      <c r="M2" s="103"/>
      <c r="N2" s="103"/>
    </row>
    <row r="3" ht="16.5" customHeight="1" spans="1:14">
      <c r="A3" s="97" t="s">
        <v>149</v>
      </c>
      <c r="B3" s="97" t="s">
        <v>150</v>
      </c>
      <c r="C3" s="97"/>
      <c r="D3" s="97"/>
      <c r="E3" s="97"/>
      <c r="F3" s="97"/>
      <c r="G3" s="97"/>
      <c r="H3" s="96"/>
      <c r="I3" s="97" t="s">
        <v>151</v>
      </c>
      <c r="J3" s="97"/>
      <c r="K3" s="97"/>
      <c r="L3" s="97"/>
      <c r="M3" s="97"/>
      <c r="N3" s="97"/>
    </row>
    <row r="4" ht="16.5" customHeight="1" spans="1:14">
      <c r="A4" s="97"/>
      <c r="B4" s="188"/>
      <c r="C4" s="188"/>
      <c r="D4" s="188"/>
      <c r="E4" s="188"/>
      <c r="F4" s="188"/>
      <c r="G4" s="188"/>
      <c r="H4" s="96"/>
      <c r="I4" s="188"/>
      <c r="J4" s="188"/>
      <c r="K4" s="188"/>
      <c r="L4" s="188"/>
      <c r="M4" s="188"/>
      <c r="N4" s="188"/>
    </row>
    <row r="5" ht="16.5" customHeight="1" spans="1:14">
      <c r="A5" s="97"/>
      <c r="B5" s="188"/>
      <c r="C5" s="188"/>
      <c r="D5" s="188"/>
      <c r="E5" s="188"/>
      <c r="F5" s="188"/>
      <c r="G5" s="188"/>
      <c r="H5" s="96"/>
      <c r="I5" s="192"/>
      <c r="J5" s="192"/>
      <c r="K5" s="192"/>
      <c r="L5" s="192"/>
      <c r="M5" s="192"/>
      <c r="N5" s="192"/>
    </row>
    <row r="6" ht="21" customHeight="1" spans="1:14">
      <c r="A6" s="189"/>
      <c r="B6" s="190"/>
      <c r="C6" s="190"/>
      <c r="D6" s="189"/>
      <c r="E6" s="190"/>
      <c r="F6" s="190"/>
      <c r="G6" s="190"/>
      <c r="H6" s="96"/>
      <c r="I6" s="193"/>
      <c r="J6" s="193"/>
      <c r="K6" s="193"/>
      <c r="L6" s="193"/>
      <c r="M6" s="193"/>
      <c r="N6" s="193"/>
    </row>
    <row r="7" ht="21" customHeight="1" spans="1:14">
      <c r="A7" s="189"/>
      <c r="B7" s="190"/>
      <c r="C7" s="190"/>
      <c r="D7" s="189"/>
      <c r="E7" s="190"/>
      <c r="F7" s="190"/>
      <c r="G7" s="190"/>
      <c r="H7" s="96"/>
      <c r="I7" s="193"/>
      <c r="J7" s="193"/>
      <c r="K7" s="193"/>
      <c r="L7" s="193"/>
      <c r="M7" s="193"/>
      <c r="N7" s="193"/>
    </row>
    <row r="8" ht="21" customHeight="1" spans="1:14">
      <c r="A8" s="189"/>
      <c r="B8" s="190"/>
      <c r="C8" s="190"/>
      <c r="D8" s="189"/>
      <c r="E8" s="190"/>
      <c r="F8" s="190"/>
      <c r="G8" s="190"/>
      <c r="H8" s="96"/>
      <c r="I8" s="193"/>
      <c r="J8" s="193"/>
      <c r="K8" s="193"/>
      <c r="L8" s="193"/>
      <c r="M8" s="193"/>
      <c r="N8" s="193"/>
    </row>
    <row r="9" ht="21" customHeight="1" spans="1:14">
      <c r="A9" s="189"/>
      <c r="B9" s="190"/>
      <c r="C9" s="190"/>
      <c r="D9" s="191"/>
      <c r="E9" s="190"/>
      <c r="F9" s="190"/>
      <c r="G9" s="190"/>
      <c r="H9" s="96"/>
      <c r="I9" s="193"/>
      <c r="J9" s="193"/>
      <c r="K9" s="193"/>
      <c r="L9" s="193"/>
      <c r="M9" s="193"/>
      <c r="N9" s="193"/>
    </row>
    <row r="10" ht="21" customHeight="1" spans="1:14">
      <c r="A10" s="189"/>
      <c r="B10" s="190"/>
      <c r="C10" s="190"/>
      <c r="D10" s="189"/>
      <c r="E10" s="190"/>
      <c r="F10" s="190"/>
      <c r="G10" s="190"/>
      <c r="H10" s="96"/>
      <c r="I10" s="193"/>
      <c r="J10" s="193"/>
      <c r="K10" s="193"/>
      <c r="L10" s="193"/>
      <c r="M10" s="193"/>
      <c r="N10" s="193"/>
    </row>
    <row r="11" ht="21" customHeight="1" spans="1:14">
      <c r="A11" s="189"/>
      <c r="B11" s="189"/>
      <c r="C11" s="189"/>
      <c r="D11" s="189"/>
      <c r="E11" s="189"/>
      <c r="F11" s="189"/>
      <c r="G11" s="189"/>
      <c r="H11" s="96"/>
      <c r="I11" s="193"/>
      <c r="J11" s="193"/>
      <c r="K11" s="193"/>
      <c r="L11" s="193"/>
      <c r="M11" s="193"/>
      <c r="N11" s="193"/>
    </row>
    <row r="12" ht="21" customHeight="1" spans="1:14">
      <c r="A12" s="189"/>
      <c r="B12" s="190"/>
      <c r="C12" s="190"/>
      <c r="D12" s="189"/>
      <c r="E12" s="190"/>
      <c r="F12" s="190"/>
      <c r="G12" s="190"/>
      <c r="H12" s="96"/>
      <c r="I12" s="193"/>
      <c r="J12" s="193"/>
      <c r="K12" s="193"/>
      <c r="L12" s="193"/>
      <c r="M12" s="193"/>
      <c r="N12" s="193"/>
    </row>
    <row r="13" ht="21" customHeight="1" spans="1:14">
      <c r="A13" s="189"/>
      <c r="B13" s="190"/>
      <c r="C13" s="190"/>
      <c r="D13" s="189"/>
      <c r="E13" s="190"/>
      <c r="F13" s="190"/>
      <c r="G13" s="190"/>
      <c r="H13" s="96"/>
      <c r="I13" s="193"/>
      <c r="J13" s="193"/>
      <c r="K13" s="193"/>
      <c r="L13" s="193"/>
      <c r="M13" s="193"/>
      <c r="N13" s="193"/>
    </row>
    <row r="14" ht="21" customHeight="1" spans="1:14">
      <c r="A14" s="189"/>
      <c r="B14" s="190"/>
      <c r="C14" s="190"/>
      <c r="D14" s="189"/>
      <c r="E14" s="190"/>
      <c r="F14" s="190"/>
      <c r="G14" s="190"/>
      <c r="H14" s="96"/>
      <c r="I14" s="193"/>
      <c r="J14" s="193"/>
      <c r="K14" s="193"/>
      <c r="L14" s="193"/>
      <c r="M14" s="193"/>
      <c r="N14" s="193"/>
    </row>
    <row r="15" ht="21" customHeight="1" spans="1:14">
      <c r="A15" s="189"/>
      <c r="B15" s="190"/>
      <c r="C15" s="190"/>
      <c r="D15" s="190"/>
      <c r="E15" s="190"/>
      <c r="F15" s="190"/>
      <c r="G15" s="190"/>
      <c r="H15" s="96"/>
      <c r="I15" s="193"/>
      <c r="J15" s="193"/>
      <c r="K15" s="193"/>
      <c r="L15" s="193"/>
      <c r="M15" s="193"/>
      <c r="N15" s="193"/>
    </row>
    <row r="16" ht="21" customHeight="1" spans="1:14">
      <c r="A16" s="189"/>
      <c r="B16" s="190"/>
      <c r="C16" s="190"/>
      <c r="D16" s="190"/>
      <c r="E16" s="190"/>
      <c r="F16" s="190"/>
      <c r="G16" s="190"/>
      <c r="H16" s="96"/>
      <c r="I16" s="193"/>
      <c r="J16" s="193"/>
      <c r="K16" s="193"/>
      <c r="L16" s="193"/>
      <c r="M16" s="193"/>
      <c r="N16" s="193"/>
    </row>
    <row r="17" ht="14.25" spans="1:14">
      <c r="A17" s="100" t="s">
        <v>125</v>
      </c>
      <c r="E17" s="101"/>
      <c r="F17" s="101"/>
      <c r="G17" s="101"/>
      <c r="H17" s="101"/>
      <c r="I17" s="194"/>
      <c r="J17" s="101"/>
      <c r="K17" s="194"/>
      <c r="L17" s="101"/>
      <c r="M17" s="101"/>
      <c r="N17" s="101"/>
    </row>
    <row r="18" ht="14.25" spans="1:14">
      <c r="A18" s="91" t="s">
        <v>212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</row>
    <row r="19" s="90" customFormat="1" ht="14.25" spans="1:14">
      <c r="A19" s="102"/>
      <c r="B19" s="102"/>
      <c r="C19" s="102"/>
      <c r="D19" s="102"/>
      <c r="E19" s="102"/>
      <c r="F19" s="102"/>
      <c r="G19" s="102"/>
      <c r="H19" s="102"/>
      <c r="I19" s="92" t="s">
        <v>213</v>
      </c>
      <c r="J19" s="107">
        <f>中期!G44</f>
        <v>0</v>
      </c>
      <c r="K19" s="92" t="s">
        <v>195</v>
      </c>
      <c r="L19" s="92">
        <f>中期!E44</f>
        <v>0</v>
      </c>
      <c r="M19" s="92" t="s">
        <v>196</v>
      </c>
      <c r="N19" s="92">
        <f>中期!J44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workbookViewId="0">
      <selection activeCell="G38" sqref="G38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14.4166666666667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1" width="16.75" style="108" customWidth="1"/>
    <col min="12" max="16384" width="10.125" style="108"/>
  </cols>
  <sheetData>
    <row r="1" ht="26.25" spans="1:11">
      <c r="A1" s="109" t="s">
        <v>214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</row>
    <row r="2" spans="1:11">
      <c r="A2" s="110" t="s">
        <v>51</v>
      </c>
      <c r="B2" s="111" t="str">
        <f>中期!B2</f>
        <v>成人期货</v>
      </c>
      <c r="C2" s="111"/>
      <c r="D2" s="112" t="s">
        <v>59</v>
      </c>
      <c r="E2" s="113" t="str">
        <f>中期!B4</f>
        <v>TAFFCM91365</v>
      </c>
      <c r="F2" s="114" t="s">
        <v>215</v>
      </c>
      <c r="G2" s="115" t="str">
        <f>中期!B5</f>
        <v>男式羽绒马甲</v>
      </c>
      <c r="H2" s="116"/>
      <c r="I2" s="112" t="s">
        <v>55</v>
      </c>
      <c r="J2" s="167" t="str">
        <f>中期!I2</f>
        <v>青岛锦瑞麟服装有限公司</v>
      </c>
      <c r="K2" s="168"/>
    </row>
    <row r="3" spans="1:11">
      <c r="A3" s="117" t="s">
        <v>72</v>
      </c>
      <c r="B3" s="118" t="str">
        <f>中期!B7</f>
        <v>2900件</v>
      </c>
      <c r="C3" s="119"/>
      <c r="D3" s="120" t="s">
        <v>216</v>
      </c>
      <c r="E3" s="121">
        <f>中期!F4</f>
        <v>45498</v>
      </c>
      <c r="F3" s="122"/>
      <c r="G3" s="122"/>
      <c r="H3" s="123" t="s">
        <v>217</v>
      </c>
      <c r="I3" s="123"/>
      <c r="J3" s="123"/>
      <c r="K3" s="169"/>
    </row>
    <row r="4" spans="1:11">
      <c r="A4" s="124" t="s">
        <v>69</v>
      </c>
      <c r="B4" s="122">
        <f>中期!B6</f>
        <v>2</v>
      </c>
      <c r="C4" s="122">
        <f>中期!C6</f>
        <v>6</v>
      </c>
      <c r="D4" s="120" t="s">
        <v>218</v>
      </c>
      <c r="E4" s="125"/>
      <c r="F4" s="125"/>
      <c r="G4" s="125"/>
      <c r="H4" s="120" t="s">
        <v>219</v>
      </c>
      <c r="I4" s="120"/>
      <c r="J4" s="139" t="s">
        <v>63</v>
      </c>
      <c r="K4" s="170" t="s">
        <v>64</v>
      </c>
    </row>
    <row r="5" spans="1:11">
      <c r="A5" s="124" t="s">
        <v>220</v>
      </c>
      <c r="B5" s="122"/>
      <c r="C5" s="122"/>
      <c r="D5" s="120" t="s">
        <v>221</v>
      </c>
      <c r="E5" s="126" t="s">
        <v>222</v>
      </c>
      <c r="F5" s="126" t="s">
        <v>223</v>
      </c>
      <c r="G5" s="126" t="s">
        <v>224</v>
      </c>
      <c r="H5" s="120" t="s">
        <v>225</v>
      </c>
      <c r="I5" s="120"/>
      <c r="J5" s="139" t="s">
        <v>63</v>
      </c>
      <c r="K5" s="170" t="s">
        <v>64</v>
      </c>
    </row>
    <row r="6" ht="15" spans="1:11">
      <c r="A6" s="127" t="s">
        <v>226</v>
      </c>
      <c r="B6" s="128"/>
      <c r="C6" s="128"/>
      <c r="D6" s="129" t="s">
        <v>227</v>
      </c>
      <c r="E6" s="130"/>
      <c r="F6" s="131"/>
      <c r="G6" s="132"/>
      <c r="H6" s="129" t="s">
        <v>228</v>
      </c>
      <c r="I6" s="129"/>
      <c r="J6" s="131" t="s">
        <v>63</v>
      </c>
      <c r="K6" s="171" t="s">
        <v>64</v>
      </c>
    </row>
    <row r="7" ht="15" spans="1:11">
      <c r="A7" s="133"/>
      <c r="B7" s="134"/>
      <c r="C7" s="134"/>
      <c r="D7" s="133"/>
      <c r="E7" s="134"/>
      <c r="F7" s="135"/>
      <c r="G7" s="133"/>
      <c r="H7" s="135"/>
      <c r="I7" s="134"/>
      <c r="J7" s="134"/>
      <c r="K7" s="134"/>
    </row>
    <row r="8" spans="1:11">
      <c r="A8" s="136" t="s">
        <v>229</v>
      </c>
      <c r="B8" s="114" t="s">
        <v>230</v>
      </c>
      <c r="C8" s="114" t="s">
        <v>231</v>
      </c>
      <c r="D8" s="114" t="s">
        <v>232</v>
      </c>
      <c r="E8" s="114" t="s">
        <v>233</v>
      </c>
      <c r="F8" s="114" t="s">
        <v>234</v>
      </c>
      <c r="G8" s="137" t="s">
        <v>76</v>
      </c>
      <c r="H8" s="138"/>
      <c r="I8" s="138"/>
      <c r="J8" s="138"/>
      <c r="K8" s="172"/>
    </row>
    <row r="9" spans="1:11">
      <c r="A9" s="124" t="s">
        <v>235</v>
      </c>
      <c r="B9" s="120"/>
      <c r="C9" s="139" t="s">
        <v>63</v>
      </c>
      <c r="D9" s="139" t="s">
        <v>64</v>
      </c>
      <c r="E9" s="126" t="s">
        <v>236</v>
      </c>
      <c r="F9" s="125" t="s">
        <v>237</v>
      </c>
      <c r="G9" s="140"/>
      <c r="H9" s="141"/>
      <c r="I9" s="141"/>
      <c r="J9" s="141"/>
      <c r="K9" s="173"/>
    </row>
    <row r="10" spans="1:11">
      <c r="A10" s="124" t="s">
        <v>238</v>
      </c>
      <c r="B10" s="120"/>
      <c r="C10" s="139" t="s">
        <v>63</v>
      </c>
      <c r="D10" s="139" t="s">
        <v>64</v>
      </c>
      <c r="E10" s="126" t="s">
        <v>239</v>
      </c>
      <c r="F10" s="125" t="s">
        <v>240</v>
      </c>
      <c r="G10" s="140" t="s">
        <v>241</v>
      </c>
      <c r="H10" s="141"/>
      <c r="I10" s="141"/>
      <c r="J10" s="141"/>
      <c r="K10" s="173"/>
    </row>
    <row r="11" spans="1:11">
      <c r="A11" s="142" t="s">
        <v>206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4"/>
    </row>
    <row r="12" spans="1:11">
      <c r="A12" s="117" t="s">
        <v>87</v>
      </c>
      <c r="B12" s="139" t="s">
        <v>83</v>
      </c>
      <c r="C12" s="139" t="s">
        <v>84</v>
      </c>
      <c r="D12" s="125"/>
      <c r="E12" s="126" t="s">
        <v>85</v>
      </c>
      <c r="F12" s="139" t="s">
        <v>83</v>
      </c>
      <c r="G12" s="139" t="s">
        <v>84</v>
      </c>
      <c r="H12" s="139"/>
      <c r="I12" s="126" t="s">
        <v>242</v>
      </c>
      <c r="J12" s="139" t="s">
        <v>83</v>
      </c>
      <c r="K12" s="170" t="s">
        <v>84</v>
      </c>
    </row>
    <row r="13" spans="1:11">
      <c r="A13" s="117" t="s">
        <v>90</v>
      </c>
      <c r="B13" s="139" t="s">
        <v>83</v>
      </c>
      <c r="C13" s="139" t="s">
        <v>84</v>
      </c>
      <c r="D13" s="125"/>
      <c r="E13" s="126" t="s">
        <v>95</v>
      </c>
      <c r="F13" s="139" t="s">
        <v>83</v>
      </c>
      <c r="G13" s="139" t="s">
        <v>84</v>
      </c>
      <c r="H13" s="139"/>
      <c r="I13" s="126" t="s">
        <v>243</v>
      </c>
      <c r="J13" s="139" t="s">
        <v>83</v>
      </c>
      <c r="K13" s="170" t="s">
        <v>84</v>
      </c>
    </row>
    <row r="14" ht="15" spans="1:11">
      <c r="A14" s="127" t="s">
        <v>244</v>
      </c>
      <c r="B14" s="131" t="s">
        <v>83</v>
      </c>
      <c r="C14" s="131" t="s">
        <v>84</v>
      </c>
      <c r="D14" s="144"/>
      <c r="E14" s="132" t="s">
        <v>245</v>
      </c>
      <c r="F14" s="131" t="s">
        <v>83</v>
      </c>
      <c r="G14" s="131"/>
      <c r="H14" s="131"/>
      <c r="I14" s="132" t="s">
        <v>246</v>
      </c>
      <c r="J14" s="131" t="s">
        <v>83</v>
      </c>
      <c r="K14" s="171" t="s">
        <v>84</v>
      </c>
    </row>
    <row r="15" ht="15" spans="1:11">
      <c r="A15" s="133"/>
      <c r="B15" s="135"/>
      <c r="C15" s="135"/>
      <c r="D15" s="134"/>
      <c r="E15" s="133"/>
      <c r="F15" s="135"/>
      <c r="G15" s="135"/>
      <c r="H15" s="135"/>
      <c r="I15" s="133"/>
      <c r="J15" s="135"/>
      <c r="K15" s="135"/>
    </row>
    <row r="16" spans="1:11">
      <c r="A16" s="110" t="s">
        <v>247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75"/>
    </row>
    <row r="17" spans="1:11">
      <c r="A17" s="124" t="s">
        <v>248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76"/>
    </row>
    <row r="18" spans="1:11">
      <c r="A18" s="124" t="s">
        <v>249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76"/>
    </row>
    <row r="19" spans="1:11">
      <c r="A19" s="145"/>
      <c r="B19" s="146"/>
      <c r="C19" s="146"/>
      <c r="D19" s="146"/>
      <c r="E19" s="146"/>
      <c r="F19" s="146"/>
      <c r="G19" s="146"/>
      <c r="H19" s="146"/>
      <c r="I19" s="146"/>
      <c r="J19" s="146"/>
      <c r="K19" s="177"/>
    </row>
    <row r="20" spans="1:11">
      <c r="A20" s="147"/>
      <c r="B20" s="148"/>
      <c r="C20" s="148"/>
      <c r="D20" s="148"/>
      <c r="E20" s="148"/>
      <c r="F20" s="148"/>
      <c r="G20" s="148"/>
      <c r="H20" s="148"/>
      <c r="I20" s="148"/>
      <c r="J20" s="148"/>
      <c r="K20" s="178"/>
    </row>
    <row r="2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78"/>
    </row>
    <row r="22" spans="1:11">
      <c r="A22" s="145"/>
      <c r="B22" s="146"/>
      <c r="C22" s="146"/>
      <c r="D22" s="146"/>
      <c r="E22" s="146"/>
      <c r="F22" s="146"/>
      <c r="G22" s="146"/>
      <c r="H22" s="146"/>
      <c r="I22" s="146"/>
      <c r="J22" s="146"/>
      <c r="K22" s="177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9"/>
    </row>
    <row r="24" spans="1:11">
      <c r="A24" s="124" t="s">
        <v>124</v>
      </c>
      <c r="B24" s="120"/>
      <c r="C24" s="139" t="s">
        <v>63</v>
      </c>
      <c r="D24" s="139" t="s">
        <v>64</v>
      </c>
      <c r="E24" s="123"/>
      <c r="F24" s="123"/>
      <c r="G24" s="123"/>
      <c r="H24" s="123"/>
      <c r="I24" s="123"/>
      <c r="J24" s="123"/>
      <c r="K24" s="169"/>
    </row>
    <row r="25" ht="15" spans="1:11">
      <c r="A25" s="151" t="s">
        <v>250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80"/>
    </row>
    <row r="26" ht="1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251</v>
      </c>
      <c r="B27" s="138"/>
      <c r="C27" s="138"/>
      <c r="D27" s="138"/>
      <c r="E27" s="138"/>
      <c r="F27" s="138"/>
      <c r="G27" s="138"/>
      <c r="H27" s="138"/>
      <c r="I27" s="138"/>
      <c r="J27" s="138"/>
      <c r="K27" s="172"/>
    </row>
    <row r="28" spans="1:11">
      <c r="A28" s="155"/>
      <c r="B28" s="156"/>
      <c r="C28" s="156"/>
      <c r="D28" s="156"/>
      <c r="E28" s="156"/>
      <c r="F28" s="156"/>
      <c r="G28" s="156"/>
      <c r="H28" s="156"/>
      <c r="I28" s="156"/>
      <c r="J28" s="156"/>
      <c r="K28" s="181"/>
    </row>
    <row r="29" spans="1:11">
      <c r="A29" s="157"/>
      <c r="B29" s="158"/>
      <c r="C29" s="158"/>
      <c r="D29" s="158"/>
      <c r="E29" s="158"/>
      <c r="F29" s="158"/>
      <c r="G29" s="158"/>
      <c r="H29" s="158"/>
      <c r="I29" s="158"/>
      <c r="J29" s="158"/>
      <c r="K29" s="182"/>
    </row>
    <row r="30" spans="1:11">
      <c r="A30" s="157"/>
      <c r="B30" s="158"/>
      <c r="C30" s="158"/>
      <c r="D30" s="158"/>
      <c r="E30" s="158"/>
      <c r="F30" s="158"/>
      <c r="G30" s="158"/>
      <c r="H30" s="158"/>
      <c r="I30" s="158"/>
      <c r="J30" s="158"/>
      <c r="K30" s="182"/>
    </row>
    <row r="31" spans="1:11">
      <c r="A31" s="157"/>
      <c r="B31" s="158"/>
      <c r="C31" s="158"/>
      <c r="D31" s="158"/>
      <c r="E31" s="158"/>
      <c r="F31" s="158"/>
      <c r="G31" s="158"/>
      <c r="H31" s="158"/>
      <c r="I31" s="158"/>
      <c r="J31" s="158"/>
      <c r="K31" s="182"/>
    </row>
    <row r="32" ht="15" spans="1:11">
      <c r="A32" s="159"/>
      <c r="B32" s="160"/>
      <c r="C32" s="160"/>
      <c r="D32" s="160"/>
      <c r="E32" s="160"/>
      <c r="F32" s="160"/>
      <c r="G32" s="160"/>
      <c r="H32" s="160"/>
      <c r="I32" s="160"/>
      <c r="J32" s="160"/>
      <c r="K32" s="183"/>
    </row>
    <row r="33" ht="18.75" customHeight="1" spans="1:11">
      <c r="A33" s="161" t="s">
        <v>252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84"/>
    </row>
    <row r="34" ht="18.75" customHeight="1" spans="1:11">
      <c r="A34" s="124" t="s">
        <v>253</v>
      </c>
      <c r="B34" s="120"/>
      <c r="C34" s="120"/>
      <c r="D34" s="123" t="s">
        <v>254</v>
      </c>
      <c r="E34" s="123"/>
      <c r="F34" s="163" t="s">
        <v>255</v>
      </c>
      <c r="G34" s="164"/>
      <c r="H34" s="120" t="s">
        <v>256</v>
      </c>
      <c r="I34" s="120"/>
      <c r="J34" s="120" t="s">
        <v>257</v>
      </c>
      <c r="K34" s="176"/>
    </row>
    <row r="35" ht="18.75" customHeight="1" spans="1:11">
      <c r="A35" s="124" t="s">
        <v>125</v>
      </c>
      <c r="B35" s="120" t="s">
        <v>258</v>
      </c>
      <c r="C35" s="120"/>
      <c r="D35" s="120"/>
      <c r="E35" s="120"/>
      <c r="F35" s="120"/>
      <c r="G35" s="120"/>
      <c r="H35" s="120"/>
      <c r="I35" s="120"/>
      <c r="J35" s="120"/>
      <c r="K35" s="176"/>
    </row>
    <row r="36" ht="30.95" customHeight="1" spans="1:11">
      <c r="A36" s="124" t="s">
        <v>259</v>
      </c>
      <c r="B36" s="120"/>
      <c r="C36" s="120"/>
      <c r="D36" s="120"/>
      <c r="E36" s="120"/>
      <c r="F36" s="120"/>
      <c r="G36" s="120"/>
      <c r="H36" s="120"/>
      <c r="I36" s="120"/>
      <c r="J36" s="120"/>
      <c r="K36" s="176"/>
    </row>
    <row r="37" ht="18.75" customHeight="1" spans="1:11">
      <c r="A37" s="124"/>
      <c r="B37" s="120"/>
      <c r="C37" s="120"/>
      <c r="D37" s="120"/>
      <c r="E37" s="120"/>
      <c r="F37" s="120"/>
      <c r="G37" s="120"/>
      <c r="H37" s="120"/>
      <c r="I37" s="120"/>
      <c r="J37" s="120"/>
      <c r="K37" s="176"/>
    </row>
    <row r="38" ht="32.1" customHeight="1" spans="1:11">
      <c r="A38" s="127" t="s">
        <v>140</v>
      </c>
      <c r="B38" s="130">
        <f>中期!B44</f>
        <v>0</v>
      </c>
      <c r="C38" s="130"/>
      <c r="D38" s="132" t="s">
        <v>260</v>
      </c>
      <c r="E38" s="130">
        <f>中期!E44</f>
        <v>0</v>
      </c>
      <c r="F38" s="132" t="s">
        <v>144</v>
      </c>
      <c r="G38" s="165"/>
      <c r="H38" s="166" t="s">
        <v>145</v>
      </c>
      <c r="I38" s="166"/>
      <c r="J38" s="130">
        <f>中期!J44</f>
        <v>0</v>
      </c>
      <c r="K38" s="185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90" zoomScaleNormal="90" workbookViewId="0">
      <selection activeCell="K30" sqref="K30"/>
    </sheetView>
  </sheetViews>
  <sheetFormatPr defaultColWidth="9" defaultRowHeight="26.1" customHeight="1"/>
  <cols>
    <col min="1" max="1" width="17.3166666666667" style="91" customWidth="1"/>
    <col min="2" max="6" width="9.16666666666667" style="91" customWidth="1"/>
    <col min="7" max="7" width="10.3333333333333" style="91" customWidth="1"/>
    <col min="8" max="8" width="1.375" style="91" customWidth="1"/>
    <col min="9" max="10" width="16.0833333333333" style="91" customWidth="1"/>
    <col min="11" max="11" width="13.8333333333333" style="91" customWidth="1"/>
    <col min="12" max="14" width="16.0833333333333" style="91" customWidth="1"/>
    <col min="15" max="16384" width="9" style="91"/>
  </cols>
  <sheetData>
    <row r="1" ht="21" customHeight="1" spans="1:14">
      <c r="A1" s="92" t="s">
        <v>148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3" t="s">
        <v>59</v>
      </c>
      <c r="B2" s="94" t="str">
        <f>尾期!E2</f>
        <v>TAFFCM91365</v>
      </c>
      <c r="C2" s="94"/>
      <c r="D2" s="94"/>
      <c r="E2" s="95" t="s">
        <v>65</v>
      </c>
      <c r="F2" s="94" t="str">
        <f>'验货尺寸表 （大货）'!F2</f>
        <v>男式羽绒马甲</v>
      </c>
      <c r="G2" s="94"/>
      <c r="H2" s="96"/>
      <c r="I2" s="93" t="s">
        <v>55</v>
      </c>
      <c r="J2" s="103" t="str">
        <f>尾期!J2</f>
        <v>青岛锦瑞麟服装有限公司</v>
      </c>
      <c r="K2" s="103"/>
      <c r="L2" s="103"/>
      <c r="M2" s="103"/>
      <c r="N2" s="103"/>
    </row>
    <row r="3" ht="21" customHeight="1" spans="1:14">
      <c r="A3" s="97" t="s">
        <v>149</v>
      </c>
      <c r="B3" s="97" t="s">
        <v>150</v>
      </c>
      <c r="C3" s="97"/>
      <c r="D3" s="97"/>
      <c r="E3" s="97"/>
      <c r="F3" s="97"/>
      <c r="G3" s="97"/>
      <c r="H3" s="96"/>
      <c r="I3" s="97" t="s">
        <v>151</v>
      </c>
      <c r="J3" s="97"/>
      <c r="K3" s="97"/>
      <c r="L3" s="97"/>
      <c r="M3" s="97"/>
      <c r="N3" s="97"/>
    </row>
    <row r="4" ht="21" customHeight="1" spans="1:14">
      <c r="A4" s="97"/>
      <c r="B4" s="98"/>
      <c r="C4" s="98"/>
      <c r="D4" s="98"/>
      <c r="E4" s="98"/>
      <c r="F4" s="98"/>
      <c r="G4" s="98"/>
      <c r="H4" s="96"/>
      <c r="I4" s="98"/>
      <c r="J4" s="98"/>
      <c r="K4" s="98"/>
      <c r="L4" s="98"/>
      <c r="M4" s="98"/>
      <c r="N4" s="98"/>
    </row>
    <row r="5" ht="21" customHeight="1" spans="1:14">
      <c r="A5" s="97"/>
      <c r="B5" s="98"/>
      <c r="C5" s="98"/>
      <c r="D5" s="98"/>
      <c r="E5" s="98"/>
      <c r="F5" s="98"/>
      <c r="G5" s="98"/>
      <c r="H5" s="96"/>
      <c r="I5" s="104"/>
      <c r="J5" s="104"/>
      <c r="K5" s="104"/>
      <c r="L5" s="104"/>
      <c r="M5" s="104"/>
      <c r="N5" s="105"/>
    </row>
    <row r="6" ht="21" customHeight="1" spans="1:14">
      <c r="A6" s="99"/>
      <c r="B6" s="98"/>
      <c r="C6" s="98"/>
      <c r="D6" s="98"/>
      <c r="E6" s="98"/>
      <c r="F6" s="98"/>
      <c r="G6" s="98"/>
      <c r="H6" s="96"/>
      <c r="I6" s="106"/>
      <c r="J6" s="106"/>
      <c r="K6" s="106"/>
      <c r="L6" s="106"/>
      <c r="M6" s="106"/>
      <c r="N6" s="106"/>
    </row>
    <row r="7" ht="21" customHeight="1" spans="1:14">
      <c r="A7" s="99"/>
      <c r="B7" s="98"/>
      <c r="C7" s="98"/>
      <c r="D7" s="98"/>
      <c r="E7" s="98"/>
      <c r="F7" s="98"/>
      <c r="G7" s="98"/>
      <c r="H7" s="96"/>
      <c r="I7" s="106"/>
      <c r="J7" s="106"/>
      <c r="K7" s="106"/>
      <c r="L7" s="106"/>
      <c r="M7" s="106"/>
      <c r="N7" s="106"/>
    </row>
    <row r="8" ht="21" customHeight="1" spans="1:14">
      <c r="A8" s="99"/>
      <c r="B8" s="98"/>
      <c r="C8" s="98"/>
      <c r="D8" s="98"/>
      <c r="E8" s="98"/>
      <c r="F8" s="98"/>
      <c r="G8" s="98"/>
      <c r="H8" s="96"/>
      <c r="I8" s="106"/>
      <c r="J8" s="106"/>
      <c r="K8" s="106"/>
      <c r="L8" s="106"/>
      <c r="M8" s="106"/>
      <c r="N8" s="106"/>
    </row>
    <row r="9" ht="21" customHeight="1" spans="1:14">
      <c r="A9" s="99"/>
      <c r="B9" s="98"/>
      <c r="C9" s="98"/>
      <c r="D9" s="98"/>
      <c r="E9" s="98"/>
      <c r="F9" s="98"/>
      <c r="G9" s="98"/>
      <c r="H9" s="96"/>
      <c r="I9" s="106"/>
      <c r="J9" s="106"/>
      <c r="K9" s="106"/>
      <c r="L9" s="106"/>
      <c r="M9" s="106"/>
      <c r="N9" s="106"/>
    </row>
    <row r="10" ht="21" customHeight="1" spans="1:14">
      <c r="A10" s="99"/>
      <c r="B10" s="98"/>
      <c r="C10" s="98"/>
      <c r="D10" s="98"/>
      <c r="E10" s="98"/>
      <c r="F10" s="98"/>
      <c r="G10" s="98"/>
      <c r="H10" s="96"/>
      <c r="I10" s="106"/>
      <c r="J10" s="106"/>
      <c r="K10" s="106"/>
      <c r="L10" s="106"/>
      <c r="M10" s="106"/>
      <c r="N10" s="106"/>
    </row>
    <row r="11" ht="21" customHeight="1" spans="1:14">
      <c r="A11" s="99"/>
      <c r="B11" s="98"/>
      <c r="C11" s="98"/>
      <c r="D11" s="98"/>
      <c r="E11" s="98"/>
      <c r="F11" s="98"/>
      <c r="G11" s="98"/>
      <c r="H11" s="96"/>
      <c r="I11" s="106"/>
      <c r="J11" s="106"/>
      <c r="K11" s="106"/>
      <c r="L11" s="106"/>
      <c r="M11" s="106"/>
      <c r="N11" s="106"/>
    </row>
    <row r="12" ht="21" customHeight="1" spans="1:14">
      <c r="A12" s="99"/>
      <c r="B12" s="98"/>
      <c r="C12" s="98"/>
      <c r="D12" s="98"/>
      <c r="E12" s="98"/>
      <c r="F12" s="98"/>
      <c r="G12" s="98"/>
      <c r="H12" s="96"/>
      <c r="I12" s="106"/>
      <c r="J12" s="106"/>
      <c r="K12" s="106"/>
      <c r="L12" s="106"/>
      <c r="M12" s="106"/>
      <c r="N12" s="106"/>
    </row>
    <row r="13" ht="21" customHeight="1" spans="1:14">
      <c r="A13" s="99"/>
      <c r="B13" s="98"/>
      <c r="C13" s="98"/>
      <c r="D13" s="98"/>
      <c r="E13" s="98"/>
      <c r="F13" s="98"/>
      <c r="G13" s="98"/>
      <c r="H13" s="96"/>
      <c r="I13" s="106"/>
      <c r="J13" s="106"/>
      <c r="K13" s="106"/>
      <c r="L13" s="106"/>
      <c r="M13" s="106"/>
      <c r="N13" s="106"/>
    </row>
    <row r="14" ht="21" customHeight="1" spans="1:14">
      <c r="A14" s="99"/>
      <c r="B14" s="98"/>
      <c r="C14" s="98"/>
      <c r="D14" s="98"/>
      <c r="E14" s="98"/>
      <c r="F14" s="98"/>
      <c r="G14" s="98"/>
      <c r="H14" s="96"/>
      <c r="I14" s="106"/>
      <c r="J14" s="106"/>
      <c r="K14" s="106"/>
      <c r="L14" s="106"/>
      <c r="M14" s="106"/>
      <c r="N14" s="106"/>
    </row>
    <row r="15" ht="21" customHeight="1" spans="1:14">
      <c r="A15" s="99"/>
      <c r="B15" s="98"/>
      <c r="C15" s="98"/>
      <c r="D15" s="98"/>
      <c r="E15" s="98"/>
      <c r="F15" s="98"/>
      <c r="G15" s="98"/>
      <c r="H15" s="96"/>
      <c r="I15" s="106"/>
      <c r="J15" s="106"/>
      <c r="K15" s="106"/>
      <c r="L15" s="106"/>
      <c r="M15" s="106"/>
      <c r="N15" s="106"/>
    </row>
    <row r="16" ht="21" customHeight="1" spans="1:14">
      <c r="A16" s="99"/>
      <c r="B16" s="98"/>
      <c r="C16" s="98"/>
      <c r="D16" s="98"/>
      <c r="E16" s="98"/>
      <c r="F16" s="98"/>
      <c r="G16" s="98"/>
      <c r="H16" s="96"/>
      <c r="I16" s="106"/>
      <c r="J16" s="106"/>
      <c r="K16" s="106"/>
      <c r="L16" s="106"/>
      <c r="M16" s="106"/>
      <c r="N16" s="106"/>
    </row>
    <row r="17" ht="21" customHeight="1" spans="1:14">
      <c r="A17" s="99"/>
      <c r="B17" s="98"/>
      <c r="C17" s="98"/>
      <c r="D17" s="98"/>
      <c r="E17" s="98"/>
      <c r="F17" s="98"/>
      <c r="G17" s="98"/>
      <c r="H17" s="96"/>
      <c r="I17" s="106"/>
      <c r="J17" s="106"/>
      <c r="K17" s="106"/>
      <c r="L17" s="106"/>
      <c r="M17" s="106"/>
      <c r="N17" s="106"/>
    </row>
    <row r="18" ht="21" customHeight="1" spans="1:14">
      <c r="A18" s="99"/>
      <c r="B18" s="98"/>
      <c r="C18" s="98"/>
      <c r="D18" s="98"/>
      <c r="E18" s="98"/>
      <c r="F18" s="98"/>
      <c r="G18" s="98"/>
      <c r="H18" s="96"/>
      <c r="I18" s="106"/>
      <c r="J18" s="106"/>
      <c r="K18" s="106"/>
      <c r="L18" s="106"/>
      <c r="M18" s="106"/>
      <c r="N18" s="106"/>
    </row>
    <row r="19" ht="21" customHeight="1" spans="1:14">
      <c r="A19" s="99"/>
      <c r="B19" s="98"/>
      <c r="C19" s="98"/>
      <c r="D19" s="98"/>
      <c r="E19" s="98"/>
      <c r="F19" s="98"/>
      <c r="G19" s="98"/>
      <c r="H19" s="96"/>
      <c r="I19" s="106"/>
      <c r="J19" s="106"/>
      <c r="K19" s="106"/>
      <c r="L19" s="106"/>
      <c r="M19" s="106"/>
      <c r="N19" s="106"/>
    </row>
    <row r="20" ht="21" customHeight="1" spans="1:14">
      <c r="A20" s="99"/>
      <c r="B20" s="98"/>
      <c r="C20" s="98"/>
      <c r="D20" s="98"/>
      <c r="E20" s="98"/>
      <c r="F20" s="98"/>
      <c r="G20" s="98"/>
      <c r="H20" s="96"/>
      <c r="I20" s="106"/>
      <c r="J20" s="106"/>
      <c r="K20" s="106"/>
      <c r="L20" s="106"/>
      <c r="M20" s="106"/>
      <c r="N20" s="106"/>
    </row>
    <row r="21" ht="21" customHeight="1" spans="1:14">
      <c r="A21" s="99"/>
      <c r="B21" s="98"/>
      <c r="C21" s="98"/>
      <c r="D21" s="98"/>
      <c r="E21" s="98"/>
      <c r="F21" s="98"/>
      <c r="G21" s="98"/>
      <c r="H21" s="96"/>
      <c r="I21" s="106"/>
      <c r="J21" s="106"/>
      <c r="K21" s="106"/>
      <c r="L21" s="106"/>
      <c r="M21" s="106"/>
      <c r="N21" s="106"/>
    </row>
    <row r="22" ht="14.25" spans="1:14">
      <c r="A22" s="100" t="s">
        <v>125</v>
      </c>
      <c r="E22" s="101"/>
      <c r="F22" s="101"/>
      <c r="G22" s="101"/>
      <c r="H22" s="101"/>
      <c r="I22" s="101"/>
      <c r="J22" s="101"/>
      <c r="K22" s="101"/>
      <c r="L22" s="101"/>
      <c r="M22" s="101"/>
      <c r="N22" s="101"/>
    </row>
    <row r="23" ht="14.25" spans="1:14">
      <c r="A23" s="91" t="s">
        <v>261</v>
      </c>
      <c r="E23" s="101"/>
      <c r="F23" s="101"/>
      <c r="G23" s="101"/>
      <c r="H23" s="101"/>
      <c r="I23" s="101"/>
      <c r="J23" s="101"/>
      <c r="K23" s="101"/>
      <c r="L23" s="101"/>
      <c r="M23" s="101"/>
      <c r="N23" s="101"/>
    </row>
    <row r="24" s="90" customFormat="1" ht="14.25" spans="1:14">
      <c r="A24" s="102"/>
      <c r="B24" s="102"/>
      <c r="C24" s="102"/>
      <c r="D24" s="102"/>
      <c r="E24" s="102"/>
      <c r="F24" s="102"/>
      <c r="G24" s="102"/>
      <c r="H24" s="102"/>
      <c r="I24" s="92" t="s">
        <v>213</v>
      </c>
      <c r="J24" s="107">
        <f>尾期!G38</f>
        <v>0</v>
      </c>
      <c r="K24" s="92" t="s">
        <v>195</v>
      </c>
      <c r="L24" s="92">
        <f>尾期!E38</f>
        <v>0</v>
      </c>
      <c r="M24" s="92" t="s">
        <v>196</v>
      </c>
      <c r="N24" s="92">
        <f>尾期!J38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2024-07-01T03:23:55Z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2359CDA01A7D4E29AF36D50D82CB155B_13</vt:lpwstr>
  </property>
</Properties>
</file>