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35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17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<sst xmlns="http://schemas.openxmlformats.org/spreadsheetml/2006/main" count="1385" uniqueCount="411">
  <si>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</si>
  <si>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</si>
  <si>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</si>
  <si>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</si>
  <si>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</si>
  <si>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</si>
  <si>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</si>
  <si>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</si>
  <si>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</si>
  <si>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</si>
  <si>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</si>
  <si>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</si>
  <si>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</si>
  <si>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</si>
  <si>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</si>
  <si>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</si>
  <si>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</si>
  <si>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</si>
  <si>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</si>
  <si>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</si>
  <si>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</si>
  <si>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</si>
  <si>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</si>
  <si>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</si>
  <si>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</si>
  <si>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</si>
  <si>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</si>
  <si>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</si>
  <si>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</si>
  <si>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</si>
  <si>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</si>
  <si>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</si>
  <si>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</si>
  <si>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</si>
  <si>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</si>
  <si>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</si>
  <si>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</si>
  <si>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</si>
  <si>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</si>
  <si>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</si>
  <si>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</si>
  <si>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</si>
  <si>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</si>
  <si>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</si>
  <si>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</si>
  <si>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</si>
  <si>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</si>
  <si>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</si>
  <si>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</si>
  <si>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</si>
  <si>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</si>
  <si>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</si>
  <si>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</si>
  <si>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</si>
  <si>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</si>
  <si>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</si>
  <si>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</si>
  <si>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</si>
  <si>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</si>
  <si>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鸿鑫智能管理有限公司</t>
  </si>
  <si>
    <t>订单基础信息</t>
  </si>
  <si>
    <t>生产•出货进度</t>
  </si>
  <si>
    <t>指示•确认资料</t>
  </si>
  <si>
    <t>款号</t>
  </si>
  <si>
    <t>TAMMAM92540</t>
  </si>
  <si>
    <t>合同交期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</si>
  <si>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</si>
  <si>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</si>
  <si>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</si>
  <si>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</si>
  <si>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</si>
  <si>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</si>
  <si>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</si>
  <si>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</si>
  <si>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</si>
  <si>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</si>
  <si>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</si>
  <si>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</si>
  <si>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</si>
  <si>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</si>
  <si>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CGDD24040900003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</si>
  <si>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</si>
  <si>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</si>
  <si>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</si>
  <si>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</si>
  <si>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</si>
  <si>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</si>
  <si>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</si>
  <si>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</si>
  <si>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</si>
  <si>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</si>
  <si>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</si>
  <si>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</si>
  <si>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</si>
  <si>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</si>
  <si>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</si>
  <si>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</si>
  <si>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</si>
  <si>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</si>
  <si>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</si>
  <si>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</si>
  <si>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</si>
  <si>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</si>
  <si>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</si>
  <si>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</si>
  <si>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</si>
  <si>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</si>
  <si>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</si>
  <si>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</si>
  <si>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</si>
  <si>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</si>
  <si>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</si>
  <si>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</si>
  <si>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</si>
  <si>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</si>
  <si>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</si>
  <si>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</si>
  <si>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</si>
  <si>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M10件</t>
  </si>
  <si>
    <t>米色</t>
  </si>
  <si>
    <t>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</si>
  <si>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</si>
  <si>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</si>
  <si>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</si>
  <si>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</si>
  <si>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</si>
  <si>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</si>
  <si>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</si>
  <si>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3：脏污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</si>
  <si>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</si>
  <si>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</si>
  <si>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</si>
  <si>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</si>
  <si>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</si>
  <si>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</si>
  <si>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</si>
  <si>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</si>
  <si>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</si>
  <si>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</si>
  <si>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</si>
  <si>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冯丽丽</t>
  </si>
  <si>
    <t>【整改结果】</t>
  </si>
  <si>
    <t>复核时间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</si>
  <si>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</si>
  <si>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</si>
  <si>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</si>
  <si>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</si>
  <si>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 xml:space="preserve">黑色：S码/10件  M码/10件 米色：L码/10件 XL码/10件 原木色： XXL码/10件 </t>
  </si>
  <si>
    <t>线头：3</t>
  </si>
  <si>
    <t>脏污：1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</si>
  <si>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</si>
  <si>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</si>
  <si>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</si>
  <si>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</si>
  <si>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2:笔印</t>
  </si>
  <si>
    <t>3:污渍</t>
  </si>
  <si>
    <t>【整改的严重缺陷及整改复核时间】</t>
  </si>
  <si>
    <t>任小刚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</si>
  <si>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</si>
  <si>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</si>
  <si>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</si>
  <si>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</si>
  <si>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</si>
  <si>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</si>
  <si>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</si>
  <si>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</si>
  <si>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</si>
  <si>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</si>
  <si>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</si>
  <si>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</si>
  <si>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</si>
  <si>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</si>
  <si>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</si>
  <si>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</si>
  <si>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</si>
  <si>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</si>
  <si>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采购凭证编号：CGDD24040900003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</si>
  <si>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</si>
  <si>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</si>
  <si>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</si>
  <si>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</si>
  <si>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</si>
  <si>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</si>
  <si>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</si>
  <si>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</si>
  <si>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</si>
  <si>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</si>
  <si>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</si>
  <si>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</si>
  <si>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</si>
  <si>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</si>
  <si>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</si>
  <si>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</si>
  <si>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1、污渍   1件</t>
  </si>
  <si>
    <t>2、线头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</si>
  <si>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</si>
  <si>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</si>
  <si>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</si>
  <si>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</si>
  <si>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</si>
  <si>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</si>
  <si>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</si>
  <si>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</si>
  <si>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</si>
  <si>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探路者产品规格表</t>
  </si>
  <si>
    <t>单位：CM</t>
  </si>
  <si>
    <t>工厂</t>
  </si>
  <si>
    <t>滕圣</t>
  </si>
  <si>
    <t>日期：</t>
  </si>
  <si>
    <t>产品代码</t>
  </si>
  <si>
    <t>款号：</t>
  </si>
  <si>
    <t>规格表</t>
  </si>
  <si>
    <t>腾圣-穆棱鸿鑫</t>
  </si>
  <si>
    <t xml:space="preserve">                号型</t>
  </si>
  <si>
    <t>XS</t>
  </si>
  <si>
    <t>XXXL</t>
  </si>
  <si>
    <t>黑色S</t>
  </si>
  <si>
    <t>黑色M</t>
  </si>
  <si>
    <t>原木L</t>
  </si>
  <si>
    <t>原木XXL</t>
  </si>
  <si>
    <t>米白XXL</t>
  </si>
  <si>
    <t>部位名称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</si>
  <si>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</si>
  <si>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</si>
  <si>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</si>
  <si>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</si>
  <si>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</si>
  <si>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</si>
  <si>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</si>
  <si>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</si>
  <si>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</t>
  </si>
  <si>
    <t>+0.5/0</t>
  </si>
  <si>
    <t>+0.3/+0.2</t>
  </si>
  <si>
    <t>0/0</t>
  </si>
  <si>
    <t>+0.5/+0.3</t>
  </si>
  <si>
    <t>内裆长</t>
  </si>
  <si>
    <t>+0.3/0</t>
  </si>
  <si>
    <t>0/+0</t>
  </si>
  <si>
    <t>-0.5/-0.2</t>
  </si>
  <si>
    <t>腰围（平量）</t>
  </si>
  <si>
    <t>0/-0.2</t>
  </si>
  <si>
    <t>+0.2/-0.2</t>
  </si>
  <si>
    <t>腰围（拉量）</t>
  </si>
  <si>
    <t>+0.3/0.2</t>
  </si>
  <si>
    <t>+0.5/+0.5</t>
  </si>
  <si>
    <t>臀围</t>
  </si>
  <si>
    <t>腿围/2</t>
  </si>
  <si>
    <t>+0.2/0</t>
  </si>
  <si>
    <t>-0.2/0</t>
  </si>
  <si>
    <t>0.2/+0.2</t>
  </si>
  <si>
    <t>膝围/2</t>
  </si>
  <si>
    <t>+0.5/+0.2</t>
  </si>
  <si>
    <r>
      <rPr>
        <sz val="12"/>
        <rFont val="仿宋_GB2312"/>
        <charset val="134"/>
      </rPr>
      <t>脚口/2</t>
    </r>
    <r>
      <rPr>
        <sz val="12"/>
        <rFont val="Microsoft YaHei UI"/>
        <charset val="134"/>
      </rPr>
      <t>平</t>
    </r>
  </si>
  <si>
    <t>0/+0.2</t>
  </si>
  <si>
    <t>-0.1/0</t>
  </si>
  <si>
    <t>+0.1/-0.3</t>
  </si>
  <si>
    <t>+0.3/+0.1</t>
  </si>
  <si>
    <r>
      <rPr>
        <sz val="12"/>
        <rFont val="仿宋_GB2312"/>
        <charset val="134"/>
      </rPr>
      <t>脚口/2</t>
    </r>
    <r>
      <rPr>
        <sz val="12"/>
        <rFont val="Microsoft YaHei UI"/>
        <charset val="134"/>
      </rPr>
      <t>拉</t>
    </r>
  </si>
  <si>
    <t>前裆长 含腰</t>
  </si>
  <si>
    <t>-0.5/-0.5</t>
  </si>
  <si>
    <t>后裆长 含腰</t>
  </si>
  <si>
    <t>+0.1/0</t>
  </si>
  <si>
    <t>前门襟长（不含腰）</t>
  </si>
  <si>
    <t>0.2/0</t>
  </si>
  <si>
    <t>前插袋开口</t>
  </si>
  <si>
    <t>后插袋开口</t>
  </si>
  <si>
    <t>腰高</t>
  </si>
  <si>
    <t>脚口高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</si>
  <si>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</si>
  <si>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</si>
  <si>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</si>
  <si>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</si>
  <si>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 xml:space="preserve">黑色L </t>
  </si>
  <si>
    <t>原木XL</t>
  </si>
  <si>
    <t xml:space="preserve">黑色M </t>
  </si>
  <si>
    <t xml:space="preserve">黑色XL </t>
  </si>
  <si>
    <t xml:space="preserve">黑色XXL </t>
  </si>
  <si>
    <t>+0.3/+0.3</t>
  </si>
  <si>
    <t>-0.3/-0.2</t>
  </si>
  <si>
    <t>+0.5/+0.1</t>
  </si>
  <si>
    <t>-0.2/0.1</t>
  </si>
  <si>
    <t>0/+0.3</t>
  </si>
  <si>
    <t>-0.1/0.1</t>
  </si>
  <si>
    <t>-0.5/-0.3</t>
  </si>
  <si>
    <t>+0.5/0.1</t>
  </si>
  <si>
    <t>0/0.1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</si>
  <si>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</si>
  <si>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</si>
  <si>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</si>
  <si>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</si>
  <si>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</si>
  <si>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</si>
  <si>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</si>
  <si>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</si>
  <si>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</si>
  <si>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</si>
  <si>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</si>
  <si>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</si>
  <si>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</si>
  <si>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</si>
  <si>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</si>
  <si>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</si>
  <si>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</si>
  <si>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3/17</t>
  </si>
  <si>
    <t>FW11640</t>
  </si>
  <si>
    <t>台华</t>
  </si>
  <si>
    <t>8/17</t>
  </si>
  <si>
    <t>6/17</t>
  </si>
  <si>
    <t>4/17</t>
  </si>
  <si>
    <t>2/2</t>
  </si>
  <si>
    <t>1/2R1</t>
  </si>
  <si>
    <t>1/5R1</t>
  </si>
  <si>
    <t>原木色</t>
  </si>
  <si>
    <t>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</si>
  <si>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</si>
  <si>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</si>
  <si>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</si>
  <si>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</si>
  <si>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</si>
  <si>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</si>
  <si>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</si>
  <si>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</si>
  <si>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</si>
  <si>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</si>
  <si>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原木</t>
  </si>
  <si>
    <t>5/5</t>
  </si>
  <si>
    <t>米白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</si>
  <si>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</si>
  <si>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</si>
  <si>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</si>
  <si>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</si>
  <si>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</si>
  <si>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</si>
  <si>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</si>
  <si>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</si>
  <si>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</si>
  <si>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</si>
  <si>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</si>
  <si>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>大身面料</t>
  </si>
  <si>
    <t>FK00590</t>
  </si>
  <si>
    <t xml:space="preserve">涤纶超轻网眼 </t>
  </si>
  <si>
    <t>新颜</t>
  </si>
  <si>
    <t>QY00024</t>
  </si>
  <si>
    <t xml:space="preserve">TOREAD logo普通漆气眼(0.4CM) </t>
  </si>
  <si>
    <t>伟星</t>
  </si>
  <si>
    <t>CS00077</t>
  </si>
  <si>
    <t xml:space="preserve">色纱金属头抽绳 </t>
  </si>
  <si>
    <t>天路达</t>
  </si>
  <si>
    <t>物料5</t>
  </si>
  <si>
    <t>物料6</t>
  </si>
  <si>
    <t>物料7</t>
  </si>
  <si>
    <t>物料8</t>
  </si>
  <si>
    <t>KE00639</t>
  </si>
  <si>
    <t xml:space="preserve">3#尼龙闭尾反装，TD002拉头，不含上下止，拉头顺色 </t>
  </si>
  <si>
    <t xml:space="preserve">KEE </t>
  </si>
  <si>
    <t>KE00010</t>
  </si>
  <si>
    <t xml:space="preserve">3#尼龙闭尾反装，DABLH拉头，不含上下止 </t>
  </si>
  <si>
    <t>KEE</t>
  </si>
  <si>
    <t>ZY00367</t>
  </si>
  <si>
    <t xml:space="preserve">TOREAD厚板纹路凸起烫标 </t>
  </si>
  <si>
    <t>川海</t>
  </si>
  <si>
    <t>衬</t>
  </si>
  <si>
    <t>厂供</t>
  </si>
  <si>
    <t>物料9</t>
  </si>
  <si>
    <t>物料10</t>
  </si>
  <si>
    <t>物料11</t>
  </si>
  <si>
    <t>物料12</t>
  </si>
  <si>
    <t>G14FWSJ009-737</t>
  </si>
  <si>
    <t>松紧带4cm  /3cm  (加厚）</t>
  </si>
  <si>
    <t>美展欧</t>
  </si>
  <si>
    <t>G20SSZM011</t>
  </si>
  <si>
    <t>TOREAD主唛/ZZM019/竖向尺码标</t>
  </si>
  <si>
    <t>常美</t>
  </si>
  <si>
    <t>G20SSZM010-</t>
  </si>
  <si>
    <t>TOREAD主唛/ZZM018/裤子主唛（下装）</t>
  </si>
  <si>
    <t xml:space="preserve">BZ00035-001/'ZK00136-713
</t>
  </si>
  <si>
    <t>洗标/吊粒</t>
  </si>
  <si>
    <t>宝绅</t>
  </si>
  <si>
    <t>松紧带4cm/3cm     (加厚）</t>
  </si>
  <si>
    <t>制表时间：2024/6/19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</si>
  <si>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</si>
  <si>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</si>
  <si>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</si>
  <si>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</si>
  <si>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</si>
  <si>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</si>
  <si>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</si>
  <si>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</si>
  <si>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</si>
  <si>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</si>
  <si>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</si>
  <si>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</si>
  <si>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</si>
  <si>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</si>
  <si>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</si>
  <si>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</si>
  <si>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后兜上</t>
  </si>
  <si>
    <t xml:space="preserve">厚板纹路凸起烫标
</t>
  </si>
  <si>
    <t>洗测2次</t>
  </si>
  <si>
    <t>洗测3次</t>
  </si>
  <si>
    <t>洗测4次</t>
  </si>
  <si>
    <t>制表时间：5/25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</si>
  <si>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</si>
  <si>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 </t>
  </si>
  <si>
    <t>TOREAD - 织带类缩率测试报告登记表</t>
  </si>
  <si>
    <t>气烫缩</t>
  </si>
  <si>
    <t>经向百分比</t>
  </si>
  <si>
    <t>橡筋4cm</t>
  </si>
  <si>
    <t>橡筋3cm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</si>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</sst>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微软雅黑"/>
      <charset val="134"/>
    </font>
    <font>
      <b/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2"/>
      <name val="Microsoft YaHei UI"/>
      <charset val="134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0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8" borderId="8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90" applyNumberFormat="0" applyAlignment="0" applyProtection="0">
      <alignment vertical="center"/>
    </xf>
    <xf numFmtId="0" fontId="53" fillId="10" borderId="91" applyNumberFormat="0" applyAlignment="0" applyProtection="0">
      <alignment vertical="center"/>
    </xf>
    <xf numFmtId="0" fontId="54" fillId="10" borderId="90" applyNumberFormat="0" applyAlignment="0" applyProtection="0">
      <alignment vertical="center"/>
    </xf>
    <xf numFmtId="0" fontId="55" fillId="11" borderId="92" applyNumberFormat="0" applyAlignment="0" applyProtection="0">
      <alignment vertical="center"/>
    </xf>
    <xf numFmtId="0" fontId="56" fillId="0" borderId="93" applyNumberFormat="0" applyFill="0" applyAlignment="0" applyProtection="0">
      <alignment vertical="center"/>
    </xf>
    <xf numFmtId="0" fontId="57" fillId="0" borderId="94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3" fillId="0" borderId="0">
      <alignment vertical="top"/>
    </xf>
    <xf numFmtId="0" fontId="64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3" fillId="56" borderId="96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7" fillId="0" borderId="98" applyNumberFormat="0" applyFill="0" applyAlignment="0" applyProtection="0">
      <alignment vertical="center"/>
    </xf>
    <xf numFmtId="0" fontId="78" fillId="0" borderId="9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80" fillId="0" borderId="100" applyNumberFormat="0" applyFill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176" fontId="64" fillId="0" borderId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6" borderId="96" applyNumberFormat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8" borderId="101" applyNumberFormat="0" applyFont="0" applyAlignment="0" applyProtection="0">
      <alignment vertical="center"/>
    </xf>
    <xf numFmtId="0" fontId="91" fillId="58" borderId="101" applyNumberFormat="0" applyFont="0" applyAlignment="0" applyProtection="0">
      <alignment vertical="center"/>
    </xf>
    <xf numFmtId="0" fontId="91" fillId="58" borderId="101" applyNumberFormat="0" applyFont="0" applyAlignment="0" applyProtection="0">
      <alignment vertical="center"/>
    </xf>
    <xf numFmtId="0" fontId="92" fillId="0" borderId="100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7" fillId="0" borderId="98" applyNumberFormat="0" applyFill="0" applyAlignment="0" applyProtection="0">
      <alignment vertical="center"/>
    </xf>
    <xf numFmtId="0" fontId="78" fillId="0" borderId="9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65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5" fillId="0" borderId="0" applyProtection="0">
      <alignment vertical="center"/>
    </xf>
    <xf numFmtId="0" fontId="30" fillId="0" borderId="0" applyProtection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5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 applyProtection="0">
      <alignment vertical="top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5" borderId="102" applyNumberFormat="0" applyAlignment="0" applyProtection="0">
      <alignment vertical="center"/>
    </xf>
    <xf numFmtId="0" fontId="105" fillId="55" borderId="102" applyNumberFormat="0" applyAlignment="0" applyProtection="0">
      <alignment vertical="center"/>
    </xf>
    <xf numFmtId="0" fontId="105" fillId="55" borderId="102" applyNumberFormat="0" applyAlignment="0" applyProtection="0">
      <alignment vertical="center"/>
    </xf>
    <xf numFmtId="0" fontId="106" fillId="38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0" fillId="0" borderId="103" applyNumberFormat="0" applyFill="0" applyAlignment="0" applyProtection="0">
      <alignment vertical="center"/>
    </xf>
    <xf numFmtId="0" fontId="110" fillId="0" borderId="103" applyNumberFormat="0" applyFill="0" applyAlignment="0" applyProtection="0">
      <alignment vertical="center"/>
    </xf>
    <xf numFmtId="0" fontId="110" fillId="0" borderId="103" applyNumberFormat="0" applyFill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65" fillId="0" borderId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7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4" fillId="0" borderId="97" applyNumberFormat="0" applyFill="0" applyAlignment="0" applyProtection="0">
      <alignment vertical="center"/>
    </xf>
    <xf numFmtId="0" fontId="115" fillId="0" borderId="98" applyNumberFormat="0" applyFill="0" applyAlignment="0" applyProtection="0">
      <alignment vertical="center"/>
    </xf>
    <xf numFmtId="0" fontId="116" fillId="0" borderId="9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80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20" fillId="3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121" fillId="42" borderId="95" applyNumberFormat="0" applyAlignment="0" applyProtection="0">
      <alignment vertical="center"/>
    </xf>
    <xf numFmtId="0" fontId="121" fillId="42" borderId="95" applyNumberFormat="0" applyAlignment="0" applyProtection="0">
      <alignment vertical="center"/>
    </xf>
    <xf numFmtId="0" fontId="121" fillId="42" borderId="95" applyNumberFormat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81" fillId="57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65" fillId="0" borderId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65" fillId="0" borderId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4" fillId="0" borderId="0">
      <alignment vertical="center"/>
    </xf>
    <xf numFmtId="0" fontId="30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30" fillId="58" borderId="101" applyNumberFormat="0" applyFont="0" applyAlignment="0" applyProtection="0">
      <alignment vertical="center"/>
    </xf>
    <xf numFmtId="0" fontId="65" fillId="0" borderId="0">
      <alignment vertical="center"/>
    </xf>
    <xf numFmtId="0" fontId="30" fillId="58" borderId="101" applyNumberFormat="0" applyFont="0" applyAlignment="0" applyProtection="0">
      <alignment vertical="center"/>
    </xf>
    <xf numFmtId="0" fontId="30" fillId="58" borderId="101" applyNumberFormat="0" applyFont="0" applyAlignment="0" applyProtection="0">
      <alignment vertical="center"/>
    </xf>
    <xf numFmtId="0" fontId="65" fillId="0" borderId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91" fillId="0" borderId="0">
      <alignment vertical="center"/>
    </xf>
    <xf numFmtId="0" fontId="16" fillId="0" borderId="0">
      <alignment horizontal="center" vertical="center"/>
    </xf>
    <xf numFmtId="0" fontId="102" fillId="0" borderId="0" applyProtection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58" fontId="0" fillId="0" borderId="2" xfId="0" applyNumberFormat="1" applyBorder="1"/>
    <xf numFmtId="0" fontId="10" fillId="0" borderId="8" xfId="559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0" fillId="0" borderId="3" xfId="5599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0" xfId="5600" applyFont="1" applyBorder="1" applyAlignment="1">
      <alignment horizontal="center" vertical="center" wrapText="1" shrinkToFit="1"/>
    </xf>
    <xf numFmtId="0" fontId="14" fillId="0" borderId="11" xfId="560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2" xfId="5599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4" xfId="5599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/>
    <xf numFmtId="0" fontId="13" fillId="0" borderId="2" xfId="0" applyFont="1" applyBorder="1"/>
    <xf numFmtId="0" fontId="15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Border="1"/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6" fillId="0" borderId="15" xfId="559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58" fontId="17" fillId="0" borderId="2" xfId="2326" applyNumberFormat="1" applyFont="1" applyFill="1" applyBorder="1" applyAlignment="1">
      <alignment vertical="center"/>
    </xf>
    <xf numFmtId="10" fontId="11" fillId="3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0" fillId="0" borderId="16" xfId="5599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17" xfId="5599" applyFont="1" applyBorder="1" applyAlignment="1">
      <alignment horizontal="center" vertical="center" wrapText="1"/>
    </xf>
    <xf numFmtId="0" fontId="19" fillId="0" borderId="2" xfId="0" applyFont="1" applyBorder="1"/>
    <xf numFmtId="0" fontId="0" fillId="0" borderId="2" xfId="0" applyFont="1" applyFill="1" applyBorder="1" applyAlignment="1">
      <alignment horizontal="center"/>
    </xf>
    <xf numFmtId="0" fontId="11" fillId="0" borderId="2" xfId="0" applyFont="1" applyBorder="1"/>
    <xf numFmtId="14" fontId="5" fillId="0" borderId="5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18" xfId="5600" applyFont="1" applyBorder="1" applyAlignment="1">
      <alignment horizontal="center" vertical="center" wrapText="1"/>
    </xf>
    <xf numFmtId="0" fontId="0" fillId="0" borderId="2" xfId="0" applyNumberFormat="1" applyFont="1" applyBorder="1"/>
    <xf numFmtId="0" fontId="8" fillId="0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0" borderId="0" xfId="2427" applyFont="1" applyAlignment="1"/>
    <xf numFmtId="0" fontId="14" fillId="0" borderId="0" xfId="0" applyNumberFormat="1" applyFont="1" applyFill="1" applyBorder="1" applyAlignment="1"/>
    <xf numFmtId="0" fontId="14" fillId="0" borderId="0" xfId="2427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4" fillId="3" borderId="0" xfId="2427" applyFont="1" applyFill="1" applyAlignment="1"/>
    <xf numFmtId="0" fontId="22" fillId="3" borderId="0" xfId="3464" applyFont="1" applyFill="1"/>
    <xf numFmtId="0" fontId="14" fillId="0" borderId="0" xfId="0" applyFont="1" applyFill="1" applyAlignment="1"/>
    <xf numFmtId="0" fontId="14" fillId="0" borderId="0" xfId="0" applyFont="1" applyAlignme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58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0" fontId="18" fillId="0" borderId="2" xfId="2427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180" fontId="24" fillId="0" borderId="2" xfId="0" applyNumberFormat="1" applyFont="1" applyFill="1" applyBorder="1" applyAlignment="1">
      <alignment horizontal="center" vertical="center"/>
    </xf>
    <xf numFmtId="180" fontId="24" fillId="3" borderId="2" xfId="0" applyNumberFormat="1" applyFont="1" applyFill="1" applyBorder="1" applyAlignment="1">
      <alignment horizontal="center" vertical="center"/>
    </xf>
    <xf numFmtId="180" fontId="24" fillId="4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 wrapText="1"/>
    </xf>
    <xf numFmtId="0" fontId="28" fillId="3" borderId="2" xfId="2326" applyFont="1" applyFill="1" applyBorder="1" applyAlignment="1">
      <alignment horizontal="center" vertical="center"/>
    </xf>
    <xf numFmtId="0" fontId="28" fillId="3" borderId="2" xfId="2326" applyFont="1" applyFill="1" applyBorder="1" applyAlignment="1">
      <alignment horizontal="left" vertical="center"/>
    </xf>
    <xf numFmtId="0" fontId="28" fillId="3" borderId="2" xfId="3540" applyFont="1" applyFill="1" applyBorder="1" applyAlignment="1">
      <alignment horizontal="center" vertical="center"/>
    </xf>
    <xf numFmtId="180" fontId="29" fillId="3" borderId="2" xfId="0" applyNumberFormat="1" applyFont="1" applyFill="1" applyBorder="1" applyAlignment="1">
      <alignment horizontal="center"/>
    </xf>
    <xf numFmtId="0" fontId="22" fillId="3" borderId="2" xfId="3540" applyFont="1" applyFill="1" applyBorder="1" applyAlignment="1">
      <alignment horizontal="center" vertical="center"/>
    </xf>
    <xf numFmtId="49" fontId="22" fillId="3" borderId="2" xfId="3542" applyNumberFormat="1" applyFont="1" applyFill="1" applyBorder="1" applyAlignment="1">
      <alignment horizontal="center" vertical="center"/>
    </xf>
    <xf numFmtId="180" fontId="25" fillId="0" borderId="2" xfId="3556" applyNumberFormat="1" applyFont="1" applyFill="1" applyBorder="1" applyAlignment="1">
      <alignment horizontal="center"/>
    </xf>
    <xf numFmtId="180" fontId="25" fillId="3" borderId="2" xfId="3556" applyNumberFormat="1" applyFont="1" applyFill="1" applyBorder="1" applyAlignment="1">
      <alignment horizontal="center"/>
    </xf>
    <xf numFmtId="180" fontId="25" fillId="0" borderId="2" xfId="3556" applyNumberFormat="1" applyFont="1" applyFill="1" applyBorder="1" applyAlignment="1"/>
    <xf numFmtId="180" fontId="25" fillId="0" borderId="2" xfId="3556" applyNumberFormat="1" applyFont="1" applyFill="1" applyBorder="1" applyAlignment="1">
      <alignment horizontal="left"/>
    </xf>
    <xf numFmtId="0" fontId="30" fillId="0" borderId="0" xfId="2326" applyFill="1" applyBorder="1" applyAlignment="1">
      <alignment horizontal="left" vertical="center"/>
    </xf>
    <xf numFmtId="0" fontId="30" fillId="0" borderId="0" xfId="2326" applyFont="1" applyFill="1" applyAlignment="1">
      <alignment horizontal="left" vertical="center"/>
    </xf>
    <xf numFmtId="0" fontId="30" fillId="0" borderId="0" xfId="2326" applyFill="1" applyAlignment="1">
      <alignment horizontal="left" vertical="center"/>
    </xf>
    <xf numFmtId="0" fontId="31" fillId="0" borderId="19" xfId="2326" applyFont="1" applyFill="1" applyBorder="1" applyAlignment="1">
      <alignment horizontal="center" vertical="top"/>
    </xf>
    <xf numFmtId="0" fontId="32" fillId="0" borderId="20" xfId="2326" applyFont="1" applyFill="1" applyBorder="1" applyAlignment="1">
      <alignment horizontal="left" vertical="center"/>
    </xf>
    <xf numFmtId="0" fontId="18" fillId="0" borderId="21" xfId="2326" applyFont="1" applyFill="1" applyBorder="1" applyAlignment="1">
      <alignment horizontal="center" vertical="center"/>
    </xf>
    <xf numFmtId="0" fontId="32" fillId="0" borderId="21" xfId="2326" applyFont="1" applyFill="1" applyBorder="1" applyAlignment="1">
      <alignment horizontal="center" vertical="center"/>
    </xf>
    <xf numFmtId="58" fontId="17" fillId="0" borderId="22" xfId="2326" applyNumberFormat="1" applyFont="1" applyFill="1" applyBorder="1" applyAlignment="1">
      <alignment horizontal="center" vertical="center"/>
    </xf>
    <xf numFmtId="0" fontId="17" fillId="0" borderId="22" xfId="2326" applyFont="1" applyFill="1" applyBorder="1" applyAlignment="1">
      <alignment horizontal="center" vertical="center"/>
    </xf>
    <xf numFmtId="0" fontId="17" fillId="0" borderId="0" xfId="2326" applyFont="1" applyFill="1" applyAlignment="1">
      <alignment horizontal="left" vertical="center"/>
    </xf>
    <xf numFmtId="0" fontId="32" fillId="0" borderId="23" xfId="2326" applyFont="1" applyFill="1" applyBorder="1" applyAlignment="1">
      <alignment vertical="center"/>
    </xf>
    <xf numFmtId="0" fontId="18" fillId="0" borderId="22" xfId="2326" applyFont="1" applyFill="1" applyBorder="1" applyAlignment="1">
      <alignment horizontal="center" vertical="center"/>
    </xf>
    <xf numFmtId="0" fontId="32" fillId="0" borderId="22" xfId="2326" applyFont="1" applyFill="1" applyBorder="1" applyAlignment="1">
      <alignment vertical="center"/>
    </xf>
    <xf numFmtId="0" fontId="32" fillId="0" borderId="22" xfId="2326" applyFont="1" applyFill="1" applyBorder="1" applyAlignment="1">
      <alignment horizontal="center" vertical="center"/>
    </xf>
    <xf numFmtId="0" fontId="32" fillId="0" borderId="23" xfId="2326" applyFont="1" applyFill="1" applyBorder="1" applyAlignment="1">
      <alignment horizontal="left" vertical="center"/>
    </xf>
    <xf numFmtId="0" fontId="18" fillId="0" borderId="22" xfId="2326" applyFont="1" applyFill="1" applyBorder="1" applyAlignment="1">
      <alignment horizontal="right" vertical="center"/>
    </xf>
    <xf numFmtId="0" fontId="32" fillId="0" borderId="22" xfId="2326" applyFont="1" applyFill="1" applyBorder="1" applyAlignment="1">
      <alignment horizontal="left" vertical="center"/>
    </xf>
    <xf numFmtId="0" fontId="32" fillId="0" borderId="24" xfId="2326" applyFont="1" applyFill="1" applyBorder="1" applyAlignment="1">
      <alignment vertical="center"/>
    </xf>
    <xf numFmtId="0" fontId="18" fillId="0" borderId="25" xfId="2326" applyFont="1" applyFill="1" applyBorder="1" applyAlignment="1">
      <alignment horizontal="right" vertical="center"/>
    </xf>
    <xf numFmtId="0" fontId="32" fillId="0" borderId="25" xfId="2326" applyFont="1" applyFill="1" applyBorder="1" applyAlignment="1">
      <alignment vertical="center"/>
    </xf>
    <xf numFmtId="0" fontId="17" fillId="0" borderId="25" xfId="2326" applyFont="1" applyFill="1" applyBorder="1" applyAlignment="1">
      <alignment horizontal="left" vertical="center"/>
    </xf>
    <xf numFmtId="0" fontId="32" fillId="0" borderId="25" xfId="2326" applyFont="1" applyFill="1" applyBorder="1" applyAlignment="1">
      <alignment horizontal="left" vertical="center"/>
    </xf>
    <xf numFmtId="0" fontId="32" fillId="0" borderId="0" xfId="2326" applyFont="1" applyFill="1" applyBorder="1" applyAlignment="1">
      <alignment vertical="center"/>
    </xf>
    <xf numFmtId="0" fontId="17" fillId="0" borderId="0" xfId="2326" applyFont="1" applyFill="1" applyBorder="1" applyAlignment="1">
      <alignment vertical="center"/>
    </xf>
    <xf numFmtId="0" fontId="32" fillId="0" borderId="20" xfId="2326" applyFont="1" applyFill="1" applyBorder="1" applyAlignment="1">
      <alignment vertical="center"/>
    </xf>
    <xf numFmtId="0" fontId="32" fillId="0" borderId="21" xfId="2326" applyFont="1" applyFill="1" applyBorder="1" applyAlignment="1">
      <alignment vertical="center"/>
    </xf>
    <xf numFmtId="0" fontId="32" fillId="0" borderId="26" xfId="2326" applyFont="1" applyFill="1" applyBorder="1" applyAlignment="1">
      <alignment horizontal="left" vertical="center"/>
    </xf>
    <xf numFmtId="0" fontId="32" fillId="0" borderId="27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vertical="center"/>
    </xf>
    <xf numFmtId="0" fontId="17" fillId="0" borderId="28" xfId="2326" applyFont="1" applyFill="1" applyBorder="1" applyAlignment="1">
      <alignment horizontal="center" vertical="center"/>
    </xf>
    <xf numFmtId="0" fontId="17" fillId="0" borderId="29" xfId="2326" applyFont="1" applyFill="1" applyBorder="1" applyAlignment="1">
      <alignment horizontal="center" vertical="center"/>
    </xf>
    <xf numFmtId="0" fontId="33" fillId="0" borderId="30" xfId="2326" applyFont="1" applyFill="1" applyBorder="1" applyAlignment="1">
      <alignment horizontal="left" vertical="center"/>
    </xf>
    <xf numFmtId="0" fontId="33" fillId="0" borderId="29" xfId="2326" applyFont="1" applyFill="1" applyBorder="1" applyAlignment="1">
      <alignment horizontal="left" vertical="center"/>
    </xf>
    <xf numFmtId="0" fontId="17" fillId="0" borderId="25" xfId="2326" applyFont="1" applyFill="1" applyBorder="1" applyAlignment="1">
      <alignment vertical="center"/>
    </xf>
    <xf numFmtId="0" fontId="17" fillId="0" borderId="0" xfId="2326" applyFont="1" applyFill="1" applyBorder="1" applyAlignment="1">
      <alignment horizontal="left" vertical="center"/>
    </xf>
    <xf numFmtId="0" fontId="32" fillId="0" borderId="21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horizontal="left" vertical="center" wrapText="1"/>
    </xf>
    <xf numFmtId="0" fontId="17" fillId="0" borderId="23" xfId="2326" applyFont="1" applyFill="1" applyBorder="1" applyAlignment="1">
      <alignment horizontal="left" vertical="center" wrapText="1"/>
    </xf>
    <xf numFmtId="0" fontId="32" fillId="0" borderId="24" xfId="2326" applyFont="1" applyFill="1" applyBorder="1" applyAlignment="1">
      <alignment horizontal="left" vertical="center"/>
    </xf>
    <xf numFmtId="0" fontId="30" fillId="0" borderId="25" xfId="2326" applyFill="1" applyBorder="1" applyAlignment="1">
      <alignment horizontal="center" vertical="center"/>
    </xf>
    <xf numFmtId="0" fontId="32" fillId="0" borderId="31" xfId="2326" applyFont="1" applyFill="1" applyBorder="1" applyAlignment="1">
      <alignment horizontal="center" vertical="center"/>
    </xf>
    <xf numFmtId="0" fontId="32" fillId="0" borderId="32" xfId="2326" applyFont="1" applyFill="1" applyBorder="1" applyAlignment="1">
      <alignment horizontal="left" vertical="center"/>
    </xf>
    <xf numFmtId="0" fontId="30" fillId="0" borderId="30" xfId="2326" applyFont="1" applyFill="1" applyBorder="1" applyAlignment="1">
      <alignment horizontal="left" vertical="center"/>
    </xf>
    <xf numFmtId="0" fontId="30" fillId="0" borderId="29" xfId="2326" applyFont="1" applyFill="1" applyBorder="1" applyAlignment="1">
      <alignment horizontal="left" vertical="center"/>
    </xf>
    <xf numFmtId="0" fontId="17" fillId="0" borderId="30" xfId="2326" applyFont="1" applyFill="1" applyBorder="1" applyAlignment="1">
      <alignment horizontal="left" vertical="center"/>
    </xf>
    <xf numFmtId="0" fontId="17" fillId="0" borderId="29" xfId="2326" applyFont="1" applyFill="1" applyBorder="1" applyAlignment="1">
      <alignment horizontal="left" vertical="center"/>
    </xf>
    <xf numFmtId="0" fontId="34" fillId="0" borderId="30" xfId="2326" applyFont="1" applyFill="1" applyBorder="1" applyAlignment="1">
      <alignment horizontal="left" vertical="center"/>
    </xf>
    <xf numFmtId="0" fontId="17" fillId="0" borderId="33" xfId="2326" applyFont="1" applyFill="1" applyBorder="1" applyAlignment="1">
      <alignment horizontal="left" vertical="center"/>
    </xf>
    <xf numFmtId="0" fontId="17" fillId="0" borderId="34" xfId="2326" applyFont="1" applyFill="1" applyBorder="1" applyAlignment="1">
      <alignment horizontal="left" vertical="center"/>
    </xf>
    <xf numFmtId="0" fontId="33" fillId="0" borderId="20" xfId="2326" applyFont="1" applyFill="1" applyBorder="1" applyAlignment="1">
      <alignment horizontal="left" vertical="center"/>
    </xf>
    <xf numFmtId="0" fontId="33" fillId="0" borderId="21" xfId="2326" applyFont="1" applyFill="1" applyBorder="1" applyAlignment="1">
      <alignment horizontal="left" vertical="center"/>
    </xf>
    <xf numFmtId="0" fontId="32" fillId="0" borderId="28" xfId="2326" applyFont="1" applyFill="1" applyBorder="1" applyAlignment="1">
      <alignment horizontal="left" vertical="center"/>
    </xf>
    <xf numFmtId="0" fontId="32" fillId="0" borderId="35" xfId="2326" applyFont="1" applyFill="1" applyBorder="1" applyAlignment="1">
      <alignment horizontal="left" vertical="center"/>
    </xf>
    <xf numFmtId="0" fontId="17" fillId="0" borderId="25" xfId="2326" applyFont="1" applyFill="1" applyBorder="1" applyAlignment="1">
      <alignment horizontal="center" vertical="center"/>
    </xf>
    <xf numFmtId="58" fontId="17" fillId="0" borderId="25" xfId="2326" applyNumberFormat="1" applyFont="1" applyFill="1" applyBorder="1" applyAlignment="1">
      <alignment vertical="center"/>
    </xf>
    <xf numFmtId="0" fontId="32" fillId="0" borderId="25" xfId="2326" applyFont="1" applyFill="1" applyBorder="1" applyAlignment="1">
      <alignment horizontal="center" vertical="center"/>
    </xf>
    <xf numFmtId="0" fontId="17" fillId="0" borderId="21" xfId="2326" applyFont="1" applyFill="1" applyBorder="1" applyAlignment="1">
      <alignment horizontal="center" vertical="center"/>
    </xf>
    <xf numFmtId="0" fontId="17" fillId="0" borderId="36" xfId="2326" applyFont="1" applyFill="1" applyBorder="1" applyAlignment="1">
      <alignment horizontal="center" vertical="center"/>
    </xf>
    <xf numFmtId="0" fontId="32" fillId="0" borderId="37" xfId="2326" applyFont="1" applyFill="1" applyBorder="1" applyAlignment="1">
      <alignment horizontal="center" vertical="center"/>
    </xf>
    <xf numFmtId="0" fontId="17" fillId="0" borderId="37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left" vertical="center"/>
    </xf>
    <xf numFmtId="0" fontId="32" fillId="0" borderId="39" xfId="2326" applyFont="1" applyFill="1" applyBorder="1" applyAlignment="1">
      <alignment horizontal="left" vertical="center"/>
    </xf>
    <xf numFmtId="0" fontId="17" fillId="0" borderId="40" xfId="2326" applyFont="1" applyFill="1" applyBorder="1" applyAlignment="1">
      <alignment horizontal="center" vertical="center"/>
    </xf>
    <xf numFmtId="0" fontId="33" fillId="0" borderId="40" xfId="2326" applyFont="1" applyFill="1" applyBorder="1" applyAlignment="1">
      <alignment horizontal="left" vertical="center"/>
    </xf>
    <xf numFmtId="0" fontId="32" fillId="0" borderId="36" xfId="2326" applyFont="1" applyFill="1" applyBorder="1" applyAlignment="1">
      <alignment horizontal="left" vertical="center"/>
    </xf>
    <xf numFmtId="0" fontId="32" fillId="0" borderId="37" xfId="2326" applyFont="1" applyFill="1" applyBorder="1" applyAlignment="1">
      <alignment horizontal="left" vertical="center"/>
    </xf>
    <xf numFmtId="0" fontId="32" fillId="0" borderId="37" xfId="2326" applyFont="1" applyFill="1" applyBorder="1" applyAlignment="1">
      <alignment vertical="center"/>
    </xf>
    <xf numFmtId="0" fontId="17" fillId="0" borderId="37" xfId="2326" applyFont="1" applyFill="1" applyBorder="1" applyAlignment="1">
      <alignment horizontal="left" vertical="center" wrapText="1"/>
    </xf>
    <xf numFmtId="0" fontId="30" fillId="0" borderId="38" xfId="2326" applyFill="1" applyBorder="1" applyAlignment="1">
      <alignment horizontal="center" vertical="center"/>
    </xf>
    <xf numFmtId="0" fontId="30" fillId="0" borderId="40" xfId="2326" applyFont="1" applyFill="1" applyBorder="1" applyAlignment="1">
      <alignment horizontal="left" vertical="center"/>
    </xf>
    <xf numFmtId="0" fontId="17" fillId="0" borderId="40" xfId="2326" applyFont="1" applyFill="1" applyBorder="1" applyAlignment="1">
      <alignment horizontal="left" vertical="center"/>
    </xf>
    <xf numFmtId="0" fontId="17" fillId="0" borderId="41" xfId="2326" applyFont="1" applyFill="1" applyBorder="1" applyAlignment="1">
      <alignment horizontal="left" vertical="center"/>
    </xf>
    <xf numFmtId="0" fontId="33" fillId="0" borderId="36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center" vertical="center"/>
    </xf>
    <xf numFmtId="0" fontId="30" fillId="0" borderId="0" xfId="2326" applyFont="1" applyAlignment="1">
      <alignment horizontal="left" vertical="center"/>
    </xf>
    <xf numFmtId="0" fontId="35" fillId="0" borderId="19" xfId="2326" applyFont="1" applyBorder="1" applyAlignment="1">
      <alignment horizontal="center" vertical="top"/>
    </xf>
    <xf numFmtId="0" fontId="34" fillId="0" borderId="42" xfId="2326" applyFont="1" applyBorder="1" applyAlignment="1">
      <alignment horizontal="left" vertical="center"/>
    </xf>
    <xf numFmtId="0" fontId="18" fillId="0" borderId="43" xfId="2326" applyFont="1" applyBorder="1" applyAlignment="1">
      <alignment horizontal="center" vertical="center"/>
    </xf>
    <xf numFmtId="0" fontId="34" fillId="0" borderId="43" xfId="2326" applyFont="1" applyBorder="1" applyAlignment="1">
      <alignment horizontal="center" vertical="center"/>
    </xf>
    <xf numFmtId="0" fontId="33" fillId="0" borderId="43" xfId="2326" applyFont="1" applyBorder="1" applyAlignment="1">
      <alignment horizontal="left" vertical="center"/>
    </xf>
    <xf numFmtId="0" fontId="33" fillId="0" borderId="20" xfId="2326" applyFont="1" applyBorder="1" applyAlignment="1">
      <alignment horizontal="center" vertical="center"/>
    </xf>
    <xf numFmtId="0" fontId="33" fillId="0" borderId="21" xfId="2326" applyFont="1" applyBorder="1" applyAlignment="1">
      <alignment horizontal="center" vertical="center"/>
    </xf>
    <xf numFmtId="0" fontId="33" fillId="0" borderId="36" xfId="2326" applyFont="1" applyBorder="1" applyAlignment="1">
      <alignment horizontal="center" vertical="center"/>
    </xf>
    <xf numFmtId="0" fontId="34" fillId="0" borderId="20" xfId="2326" applyFont="1" applyBorder="1" applyAlignment="1">
      <alignment horizontal="center" vertical="center"/>
    </xf>
    <xf numFmtId="0" fontId="34" fillId="0" borderId="21" xfId="2326" applyFont="1" applyBorder="1" applyAlignment="1">
      <alignment horizontal="center" vertical="center"/>
    </xf>
    <xf numFmtId="0" fontId="34" fillId="0" borderId="36" xfId="2326" applyFont="1" applyBorder="1" applyAlignment="1">
      <alignment horizontal="center" vertical="center"/>
    </xf>
    <xf numFmtId="0" fontId="33" fillId="0" borderId="23" xfId="2326" applyFont="1" applyBorder="1" applyAlignment="1">
      <alignment horizontal="left" vertical="center"/>
    </xf>
    <xf numFmtId="0" fontId="33" fillId="0" borderId="22" xfId="2326" applyFont="1" applyBorder="1" applyAlignment="1">
      <alignment horizontal="left" vertical="center"/>
    </xf>
    <xf numFmtId="14" fontId="18" fillId="0" borderId="22" xfId="2326" applyNumberFormat="1" applyFont="1" applyFill="1" applyBorder="1" applyAlignment="1">
      <alignment horizontal="center" vertical="center"/>
    </xf>
    <xf numFmtId="14" fontId="18" fillId="0" borderId="37" xfId="2326" applyNumberFormat="1" applyFont="1" applyFill="1" applyBorder="1" applyAlignment="1">
      <alignment horizontal="center" vertical="center"/>
    </xf>
    <xf numFmtId="0" fontId="33" fillId="0" borderId="23" xfId="2326" applyFont="1" applyBorder="1" applyAlignment="1">
      <alignment vertical="center"/>
    </xf>
    <xf numFmtId="0" fontId="18" fillId="0" borderId="22" xfId="2326" applyFont="1" applyBorder="1" applyAlignment="1">
      <alignment vertical="center"/>
    </xf>
    <xf numFmtId="0" fontId="18" fillId="0" borderId="37" xfId="2326" applyFont="1" applyBorder="1" applyAlignment="1">
      <alignment vertical="center"/>
    </xf>
    <xf numFmtId="0" fontId="33" fillId="0" borderId="22" xfId="2326" applyFont="1" applyBorder="1" applyAlignment="1">
      <alignment vertical="center"/>
    </xf>
    <xf numFmtId="0" fontId="18" fillId="0" borderId="28" xfId="2326" applyFont="1" applyBorder="1" applyAlignment="1">
      <alignment horizontal="left" vertical="center"/>
    </xf>
    <xf numFmtId="0" fontId="18" fillId="0" borderId="40" xfId="2326" applyFont="1" applyBorder="1" applyAlignment="1">
      <alignment horizontal="left" vertical="center"/>
    </xf>
    <xf numFmtId="0" fontId="30" fillId="0" borderId="22" xfId="2326" applyFont="1" applyBorder="1" applyAlignment="1">
      <alignment vertical="center"/>
    </xf>
    <xf numFmtId="0" fontId="33" fillId="0" borderId="24" xfId="2326" applyFont="1" applyBorder="1" applyAlignment="1">
      <alignment vertical="center"/>
    </xf>
    <xf numFmtId="0" fontId="18" fillId="0" borderId="25" xfId="2326" applyFont="1" applyBorder="1" applyAlignment="1">
      <alignment horizontal="center" vertical="center"/>
    </xf>
    <xf numFmtId="0" fontId="18" fillId="0" borderId="38" xfId="2326" applyFont="1" applyBorder="1" applyAlignment="1">
      <alignment horizontal="center" vertical="center"/>
    </xf>
    <xf numFmtId="0" fontId="33" fillId="0" borderId="24" xfId="2326" applyFont="1" applyBorder="1" applyAlignment="1">
      <alignment horizontal="left" vertical="center"/>
    </xf>
    <xf numFmtId="0" fontId="33" fillId="0" borderId="25" xfId="2326" applyFont="1" applyBorder="1" applyAlignment="1">
      <alignment horizontal="left" vertical="center"/>
    </xf>
    <xf numFmtId="14" fontId="18" fillId="0" borderId="25" xfId="2326" applyNumberFormat="1" applyFont="1" applyFill="1" applyBorder="1" applyAlignment="1">
      <alignment horizontal="center" vertical="center"/>
    </xf>
    <xf numFmtId="14" fontId="18" fillId="0" borderId="38" xfId="2326" applyNumberFormat="1" applyFont="1" applyFill="1" applyBorder="1" applyAlignment="1">
      <alignment horizontal="center" vertical="center"/>
    </xf>
    <xf numFmtId="0" fontId="34" fillId="0" borderId="0" xfId="2326" applyFont="1" applyBorder="1" applyAlignment="1">
      <alignment horizontal="left" vertical="center"/>
    </xf>
    <xf numFmtId="0" fontId="33" fillId="0" borderId="20" xfId="2326" applyFont="1" applyBorder="1" applyAlignment="1">
      <alignment vertical="center"/>
    </xf>
    <xf numFmtId="0" fontId="30" fillId="0" borderId="21" xfId="2326" applyFont="1" applyBorder="1" applyAlignment="1">
      <alignment horizontal="left" vertical="center"/>
    </xf>
    <xf numFmtId="0" fontId="18" fillId="0" borderId="21" xfId="2326" applyFont="1" applyBorder="1" applyAlignment="1">
      <alignment horizontal="left" vertical="center"/>
    </xf>
    <xf numFmtId="0" fontId="30" fillId="0" borderId="21" xfId="2326" applyFont="1" applyBorder="1" applyAlignment="1">
      <alignment vertical="center"/>
    </xf>
    <xf numFmtId="0" fontId="33" fillId="0" borderId="21" xfId="2326" applyFont="1" applyBorder="1" applyAlignment="1">
      <alignment vertical="center"/>
    </xf>
    <xf numFmtId="0" fontId="30" fillId="0" borderId="22" xfId="2326" applyFont="1" applyBorder="1" applyAlignment="1">
      <alignment horizontal="left" vertical="center"/>
    </xf>
    <xf numFmtId="0" fontId="18" fillId="0" borderId="22" xfId="2326" applyFont="1" applyBorder="1" applyAlignment="1">
      <alignment horizontal="left" vertical="center"/>
    </xf>
    <xf numFmtId="0" fontId="33" fillId="0" borderId="44" xfId="2326" applyFont="1" applyBorder="1" applyAlignment="1">
      <alignment horizontal="left" vertical="center"/>
    </xf>
    <xf numFmtId="0" fontId="33" fillId="0" borderId="45" xfId="2326" applyFont="1" applyBorder="1" applyAlignment="1">
      <alignment horizontal="left" vertical="center"/>
    </xf>
    <xf numFmtId="0" fontId="17" fillId="0" borderId="44" xfId="2326" applyFont="1" applyBorder="1" applyAlignment="1">
      <alignment horizontal="left" vertical="center"/>
    </xf>
    <xf numFmtId="0" fontId="17" fillId="0" borderId="27" xfId="2326" applyFont="1" applyBorder="1" applyAlignment="1">
      <alignment horizontal="left" vertical="center"/>
    </xf>
    <xf numFmtId="0" fontId="17" fillId="0" borderId="46" xfId="2326" applyFont="1" applyBorder="1" applyAlignment="1">
      <alignment horizontal="left" vertical="center"/>
    </xf>
    <xf numFmtId="0" fontId="17" fillId="0" borderId="21" xfId="2326" applyFont="1" applyBorder="1" applyAlignment="1">
      <alignment horizontal="left" vertical="center"/>
    </xf>
    <xf numFmtId="0" fontId="17" fillId="0" borderId="47" xfId="2326" applyFont="1" applyBorder="1" applyAlignment="1">
      <alignment horizontal="left" vertical="center"/>
    </xf>
    <xf numFmtId="0" fontId="17" fillId="0" borderId="0" xfId="2326" applyFont="1" applyBorder="1" applyAlignment="1">
      <alignment horizontal="left" vertical="center"/>
    </xf>
    <xf numFmtId="0" fontId="17" fillId="0" borderId="29" xfId="2326" applyFont="1" applyBorder="1" applyAlignment="1">
      <alignment horizontal="left" vertical="center"/>
    </xf>
    <xf numFmtId="0" fontId="17" fillId="0" borderId="35" xfId="2326" applyFont="1" applyBorder="1" applyAlignment="1">
      <alignment horizontal="left" vertical="center"/>
    </xf>
    <xf numFmtId="0" fontId="17" fillId="0" borderId="48" xfId="2326" applyFont="1" applyBorder="1" applyAlignment="1">
      <alignment horizontal="left" vertical="center"/>
    </xf>
    <xf numFmtId="0" fontId="17" fillId="0" borderId="19" xfId="2326" applyFont="1" applyBorder="1" applyAlignment="1">
      <alignment horizontal="left" vertical="center"/>
    </xf>
    <xf numFmtId="0" fontId="33" fillId="0" borderId="0" xfId="2326" applyFont="1" applyBorder="1" applyAlignment="1">
      <alignment horizontal="left" vertical="center"/>
    </xf>
    <xf numFmtId="0" fontId="17" fillId="0" borderId="32" xfId="2326" applyFont="1" applyBorder="1" applyAlignment="1">
      <alignment horizontal="left" vertical="center"/>
    </xf>
    <xf numFmtId="0" fontId="17" fillId="0" borderId="2" xfId="2326" applyFont="1" applyBorder="1" applyAlignment="1">
      <alignment horizontal="left" vertical="center"/>
    </xf>
    <xf numFmtId="0" fontId="17" fillId="0" borderId="49" xfId="2326" applyFont="1" applyBorder="1" applyAlignment="1">
      <alignment horizontal="left" vertical="center"/>
    </xf>
    <xf numFmtId="0" fontId="17" fillId="0" borderId="50" xfId="2326" applyFont="1" applyBorder="1" applyAlignment="1">
      <alignment horizontal="left" vertical="center"/>
    </xf>
    <xf numFmtId="0" fontId="17" fillId="0" borderId="51" xfId="2326" applyFont="1" applyBorder="1" applyAlignment="1">
      <alignment horizontal="left" vertical="center"/>
    </xf>
    <xf numFmtId="0" fontId="17" fillId="0" borderId="52" xfId="2326" applyFont="1" applyBorder="1" applyAlignment="1">
      <alignment horizontal="left" vertical="center"/>
    </xf>
    <xf numFmtId="0" fontId="18" fillId="0" borderId="24" xfId="2326" applyFont="1" applyBorder="1" applyAlignment="1">
      <alignment horizontal="left" vertical="center"/>
    </xf>
    <xf numFmtId="0" fontId="18" fillId="0" borderId="25" xfId="232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3" xfId="2326" applyFont="1" applyFill="1" applyBorder="1" applyAlignment="1">
      <alignment horizontal="left" vertical="center"/>
    </xf>
    <xf numFmtId="0" fontId="18" fillId="0" borderId="22" xfId="2326" applyFont="1" applyFill="1" applyBorder="1" applyAlignment="1">
      <alignment horizontal="left" vertical="center"/>
    </xf>
    <xf numFmtId="0" fontId="33" fillId="0" borderId="24" xfId="2326" applyFont="1" applyBorder="1" applyAlignment="1">
      <alignment horizontal="center" vertical="center"/>
    </xf>
    <xf numFmtId="0" fontId="33" fillId="0" borderId="25" xfId="2326" applyFont="1" applyBorder="1" applyAlignment="1">
      <alignment horizontal="center" vertical="center"/>
    </xf>
    <xf numFmtId="0" fontId="33" fillId="0" borderId="23" xfId="2326" applyFont="1" applyBorder="1" applyAlignment="1">
      <alignment horizontal="center" vertical="center"/>
    </xf>
    <xf numFmtId="0" fontId="33" fillId="0" borderId="22" xfId="2326" applyFont="1" applyBorder="1" applyAlignment="1">
      <alignment horizontal="center" vertical="center"/>
    </xf>
    <xf numFmtId="0" fontId="32" fillId="0" borderId="22" xfId="2326" applyFont="1" applyBorder="1" applyAlignment="1">
      <alignment horizontal="left" vertical="center"/>
    </xf>
    <xf numFmtId="0" fontId="33" fillId="0" borderId="33" xfId="2326" applyFont="1" applyFill="1" applyBorder="1" applyAlignment="1">
      <alignment horizontal="left" vertical="center"/>
    </xf>
    <xf numFmtId="0" fontId="33" fillId="0" borderId="34" xfId="2326" applyFont="1" applyFill="1" applyBorder="1" applyAlignment="1">
      <alignment horizontal="left" vertical="center"/>
    </xf>
    <xf numFmtId="0" fontId="34" fillId="0" borderId="0" xfId="2326" applyFont="1" applyFill="1" applyBorder="1" applyAlignment="1">
      <alignment horizontal="left" vertical="center"/>
    </xf>
    <xf numFmtId="0" fontId="18" fillId="0" borderId="32" xfId="2326" applyFont="1" applyFill="1" applyBorder="1" applyAlignment="1">
      <alignment horizontal="left" vertical="center"/>
    </xf>
    <xf numFmtId="0" fontId="18" fillId="0" borderId="27" xfId="2326" applyFont="1" applyFill="1" applyBorder="1" applyAlignment="1">
      <alignment horizontal="left" vertical="center"/>
    </xf>
    <xf numFmtId="20" fontId="18" fillId="0" borderId="30" xfId="2326" applyNumberFormat="1" applyFont="1" applyFill="1" applyBorder="1" applyAlignment="1">
      <alignment horizontal="left" vertical="center"/>
    </xf>
    <xf numFmtId="0" fontId="18" fillId="0" borderId="29" xfId="2326" applyFont="1" applyFill="1" applyBorder="1" applyAlignment="1">
      <alignment horizontal="left" vertical="center"/>
    </xf>
    <xf numFmtId="0" fontId="18" fillId="0" borderId="30" xfId="2326" applyFont="1" applyFill="1" applyBorder="1" applyAlignment="1">
      <alignment horizontal="left" vertical="center"/>
    </xf>
    <xf numFmtId="0" fontId="33" fillId="0" borderId="30" xfId="2326" applyFont="1" applyBorder="1" applyAlignment="1">
      <alignment horizontal="left" vertical="center"/>
    </xf>
    <xf numFmtId="0" fontId="33" fillId="0" borderId="29" xfId="2326" applyFont="1" applyBorder="1" applyAlignment="1">
      <alignment horizontal="left" vertical="center"/>
    </xf>
    <xf numFmtId="0" fontId="34" fillId="0" borderId="53" xfId="2326" applyFont="1" applyBorder="1" applyAlignment="1">
      <alignment vertical="center"/>
    </xf>
    <xf numFmtId="0" fontId="18" fillId="0" borderId="54" xfId="2326" applyFont="1" applyBorder="1" applyAlignment="1">
      <alignment horizontal="center" vertical="center"/>
    </xf>
    <xf numFmtId="0" fontId="34" fillId="0" borderId="54" xfId="2326" applyFont="1" applyBorder="1" applyAlignment="1">
      <alignment vertical="center"/>
    </xf>
    <xf numFmtId="58" fontId="30" fillId="0" borderId="54" xfId="2326" applyNumberFormat="1" applyFont="1" applyBorder="1" applyAlignment="1">
      <alignment vertical="center"/>
    </xf>
    <xf numFmtId="0" fontId="34" fillId="0" borderId="54" xfId="2326" applyFont="1" applyBorder="1" applyAlignment="1">
      <alignment horizontal="center" vertical="center"/>
    </xf>
    <xf numFmtId="0" fontId="34" fillId="0" borderId="55" xfId="2326" applyFont="1" applyFill="1" applyBorder="1" applyAlignment="1">
      <alignment horizontal="left" vertical="center"/>
    </xf>
    <xf numFmtId="0" fontId="34" fillId="0" borderId="54" xfId="2326" applyFont="1" applyFill="1" applyBorder="1" applyAlignment="1">
      <alignment horizontal="left" vertical="center"/>
    </xf>
    <xf numFmtId="0" fontId="34" fillId="0" borderId="56" xfId="2326" applyFont="1" applyFill="1" applyBorder="1" applyAlignment="1">
      <alignment horizontal="center" vertical="center"/>
    </xf>
    <xf numFmtId="0" fontId="34" fillId="0" borderId="57" xfId="2326" applyFont="1" applyFill="1" applyBorder="1" applyAlignment="1">
      <alignment horizontal="center" vertical="center"/>
    </xf>
    <xf numFmtId="0" fontId="34" fillId="0" borderId="24" xfId="2326" applyFont="1" applyFill="1" applyBorder="1" applyAlignment="1">
      <alignment horizontal="center" vertical="center"/>
    </xf>
    <xf numFmtId="0" fontId="34" fillId="0" borderId="25" xfId="2326" applyFont="1" applyFill="1" applyBorder="1" applyAlignment="1">
      <alignment horizontal="center" vertical="center"/>
    </xf>
    <xf numFmtId="58" fontId="34" fillId="0" borderId="54" xfId="2326" applyNumberFormat="1" applyFont="1" applyBorder="1" applyAlignment="1">
      <alignment vertical="center"/>
    </xf>
    <xf numFmtId="0" fontId="30" fillId="0" borderId="43" xfId="2326" applyFont="1" applyBorder="1" applyAlignment="1">
      <alignment horizontal="center" vertical="center"/>
    </xf>
    <xf numFmtId="0" fontId="30" fillId="0" borderId="58" xfId="2326" applyFont="1" applyBorder="1" applyAlignment="1">
      <alignment horizontal="center" vertical="center"/>
    </xf>
    <xf numFmtId="0" fontId="18" fillId="0" borderId="37" xfId="2326" applyFont="1" applyBorder="1" applyAlignment="1">
      <alignment horizontal="left" vertical="center"/>
    </xf>
    <xf numFmtId="0" fontId="18" fillId="0" borderId="38" xfId="2326" applyFont="1" applyBorder="1" applyAlignment="1">
      <alignment horizontal="left" vertical="center"/>
    </xf>
    <xf numFmtId="0" fontId="18" fillId="0" borderId="36" xfId="2326" applyFont="1" applyBorder="1" applyAlignment="1">
      <alignment horizontal="left" vertical="center"/>
    </xf>
    <xf numFmtId="0" fontId="33" fillId="0" borderId="38" xfId="2326" applyFont="1" applyBorder="1" applyAlignment="1">
      <alignment horizontal="left" vertical="center"/>
    </xf>
    <xf numFmtId="0" fontId="33" fillId="0" borderId="59" xfId="2326" applyFont="1" applyBorder="1" applyAlignment="1">
      <alignment horizontal="left" vertical="center"/>
    </xf>
    <xf numFmtId="0" fontId="32" fillId="0" borderId="21" xfId="2326" applyFont="1" applyBorder="1" applyAlignment="1">
      <alignment horizontal="left" vertical="center"/>
    </xf>
    <xf numFmtId="0" fontId="32" fillId="0" borderId="36" xfId="2326" applyFont="1" applyBorder="1" applyAlignment="1">
      <alignment horizontal="left" vertical="center"/>
    </xf>
    <xf numFmtId="0" fontId="32" fillId="0" borderId="28" xfId="2326" applyFont="1" applyBorder="1" applyAlignment="1">
      <alignment horizontal="left" vertical="center"/>
    </xf>
    <xf numFmtId="0" fontId="32" fillId="0" borderId="29" xfId="2326" applyFont="1" applyBorder="1" applyAlignment="1">
      <alignment horizontal="left" vertical="center"/>
    </xf>
    <xf numFmtId="0" fontId="32" fillId="0" borderId="40" xfId="2326" applyFont="1" applyBorder="1" applyAlignment="1">
      <alignment horizontal="left" vertical="center"/>
    </xf>
    <xf numFmtId="0" fontId="32" fillId="0" borderId="19" xfId="2326" applyFont="1" applyBorder="1" applyAlignment="1">
      <alignment horizontal="left" vertical="center"/>
    </xf>
    <xf numFmtId="0" fontId="32" fillId="0" borderId="60" xfId="2326" applyFont="1" applyBorder="1" applyAlignment="1">
      <alignment horizontal="left" vertical="center"/>
    </xf>
    <xf numFmtId="0" fontId="32" fillId="0" borderId="46" xfId="2326" applyFont="1" applyBorder="1" applyAlignment="1">
      <alignment horizontal="left" vertical="center"/>
    </xf>
    <xf numFmtId="0" fontId="18" fillId="0" borderId="37" xfId="2326" applyFont="1" applyFill="1" applyBorder="1" applyAlignment="1">
      <alignment horizontal="left" vertical="center"/>
    </xf>
    <xf numFmtId="0" fontId="33" fillId="0" borderId="38" xfId="2326" applyFont="1" applyBorder="1" applyAlignment="1">
      <alignment horizontal="center" vertical="center"/>
    </xf>
    <xf numFmtId="0" fontId="32" fillId="0" borderId="37" xfId="2326" applyFont="1" applyBorder="1" applyAlignment="1">
      <alignment horizontal="left" vertical="center"/>
    </xf>
    <xf numFmtId="0" fontId="33" fillId="0" borderId="41" xfId="2326" applyFont="1" applyFill="1" applyBorder="1" applyAlignment="1">
      <alignment horizontal="left" vertical="center"/>
    </xf>
    <xf numFmtId="0" fontId="18" fillId="0" borderId="39" xfId="2326" applyFont="1" applyFill="1" applyBorder="1" applyAlignment="1">
      <alignment horizontal="left" vertical="center"/>
    </xf>
    <xf numFmtId="0" fontId="18" fillId="0" borderId="40" xfId="2326" applyFont="1" applyFill="1" applyBorder="1" applyAlignment="1">
      <alignment horizontal="left" vertical="center"/>
    </xf>
    <xf numFmtId="0" fontId="33" fillId="0" borderId="40" xfId="2326" applyFont="1" applyBorder="1" applyAlignment="1">
      <alignment horizontal="left" vertical="center"/>
    </xf>
    <xf numFmtId="0" fontId="18" fillId="0" borderId="61" xfId="2326" applyFont="1" applyBorder="1" applyAlignment="1">
      <alignment horizontal="center" vertical="center"/>
    </xf>
    <xf numFmtId="0" fontId="34" fillId="0" borderId="62" xfId="2326" applyFont="1" applyFill="1" applyBorder="1" applyAlignment="1">
      <alignment horizontal="left" vertical="center"/>
    </xf>
    <xf numFmtId="0" fontId="34" fillId="0" borderId="63" xfId="2326" applyFont="1" applyFill="1" applyBorder="1" applyAlignment="1">
      <alignment horizontal="center" vertical="center"/>
    </xf>
    <xf numFmtId="0" fontId="34" fillId="0" borderId="38" xfId="2326" applyFont="1" applyFill="1" applyBorder="1" applyAlignment="1">
      <alignment horizontal="center" vertical="center"/>
    </xf>
    <xf numFmtId="0" fontId="30" fillId="0" borderId="54" xfId="2326" applyFont="1" applyBorder="1" applyAlignment="1">
      <alignment horizontal="center" vertical="center"/>
    </xf>
    <xf numFmtId="0" fontId="30" fillId="0" borderId="61" xfId="2326" applyFont="1" applyBorder="1" applyAlignment="1">
      <alignment horizontal="center" vertical="center"/>
    </xf>
    <xf numFmtId="0" fontId="30" fillId="0" borderId="0" xfId="2326" applyFont="1" applyBorder="1" applyAlignment="1">
      <alignment horizontal="left" vertical="center"/>
    </xf>
    <xf numFmtId="0" fontId="36" fillId="0" borderId="19" xfId="2326" applyFont="1" applyBorder="1" applyAlignment="1">
      <alignment horizontal="center" vertical="top"/>
    </xf>
    <xf numFmtId="0" fontId="33" fillId="0" borderId="24" xfId="2326" applyFont="1" applyFill="1" applyBorder="1" applyAlignment="1">
      <alignment vertical="center"/>
    </xf>
    <xf numFmtId="0" fontId="18" fillId="0" borderId="25" xfId="2326" applyFont="1" applyFill="1" applyBorder="1" applyAlignment="1">
      <alignment horizontal="center" vertical="center"/>
    </xf>
    <xf numFmtId="0" fontId="18" fillId="0" borderId="38" xfId="2326" applyFont="1" applyFill="1" applyBorder="1" applyAlignment="1">
      <alignment horizontal="center" vertical="center"/>
    </xf>
    <xf numFmtId="0" fontId="33" fillId="0" borderId="64" xfId="2326" applyFont="1" applyBorder="1" applyAlignment="1">
      <alignment horizontal="left" vertical="center"/>
    </xf>
    <xf numFmtId="0" fontId="33" fillId="0" borderId="31" xfId="2326" applyFont="1" applyBorder="1" applyAlignment="1">
      <alignment horizontal="left" vertical="center"/>
    </xf>
    <xf numFmtId="0" fontId="34" fillId="0" borderId="55" xfId="2326" applyFont="1" applyBorder="1" applyAlignment="1">
      <alignment horizontal="left" vertical="center"/>
    </xf>
    <xf numFmtId="0" fontId="34" fillId="0" borderId="54" xfId="2326" applyFont="1" applyBorder="1" applyAlignment="1">
      <alignment horizontal="left" vertical="center"/>
    </xf>
    <xf numFmtId="0" fontId="33" fillId="0" borderId="56" xfId="2326" applyFont="1" applyBorder="1" applyAlignment="1">
      <alignment vertical="center"/>
    </xf>
    <xf numFmtId="0" fontId="30" fillId="0" borderId="57" xfId="2326" applyFont="1" applyBorder="1" applyAlignment="1">
      <alignment horizontal="left" vertical="center"/>
    </xf>
    <xf numFmtId="0" fontId="18" fillId="0" borderId="57" xfId="2326" applyFont="1" applyBorder="1" applyAlignment="1">
      <alignment horizontal="left" vertical="center"/>
    </xf>
    <xf numFmtId="0" fontId="30" fillId="0" borderId="57" xfId="2326" applyFont="1" applyBorder="1" applyAlignment="1">
      <alignment vertical="center"/>
    </xf>
    <xf numFmtId="0" fontId="33" fillId="0" borderId="57" xfId="2326" applyFont="1" applyBorder="1" applyAlignment="1">
      <alignment vertical="center"/>
    </xf>
    <xf numFmtId="0" fontId="33" fillId="0" borderId="56" xfId="2326" applyFont="1" applyBorder="1" applyAlignment="1">
      <alignment horizontal="center" vertical="center"/>
    </xf>
    <xf numFmtId="0" fontId="18" fillId="0" borderId="57" xfId="2326" applyFont="1" applyBorder="1" applyAlignment="1">
      <alignment horizontal="center" vertical="center"/>
    </xf>
    <xf numFmtId="0" fontId="33" fillId="0" borderId="57" xfId="2326" applyFont="1" applyBorder="1" applyAlignment="1">
      <alignment horizontal="center" vertical="center"/>
    </xf>
    <xf numFmtId="0" fontId="30" fillId="0" borderId="57" xfId="2326" applyFont="1" applyBorder="1" applyAlignment="1">
      <alignment horizontal="center" vertical="center"/>
    </xf>
    <xf numFmtId="0" fontId="18" fillId="0" borderId="22" xfId="2326" applyFont="1" applyBorder="1" applyAlignment="1">
      <alignment horizontal="center" vertical="center"/>
    </xf>
    <xf numFmtId="0" fontId="30" fillId="0" borderId="22" xfId="2326" applyFont="1" applyBorder="1" applyAlignment="1">
      <alignment horizontal="center" vertical="center"/>
    </xf>
    <xf numFmtId="0" fontId="33" fillId="0" borderId="33" xfId="2326" applyFont="1" applyBorder="1" applyAlignment="1">
      <alignment horizontal="left" vertical="center" wrapText="1"/>
    </xf>
    <xf numFmtId="0" fontId="33" fillId="0" borderId="34" xfId="2326" applyFont="1" applyBorder="1" applyAlignment="1">
      <alignment horizontal="left" vertical="center" wrapText="1"/>
    </xf>
    <xf numFmtId="0" fontId="33" fillId="0" borderId="56" xfId="2326" applyFont="1" applyBorder="1" applyAlignment="1">
      <alignment horizontal="left" vertical="center"/>
    </xf>
    <xf numFmtId="0" fontId="33" fillId="0" borderId="57" xfId="2326" applyFont="1" applyBorder="1" applyAlignment="1">
      <alignment horizontal="left" vertical="center"/>
    </xf>
    <xf numFmtId="0" fontId="37" fillId="0" borderId="65" xfId="2326" applyFont="1" applyBorder="1" applyAlignment="1">
      <alignment horizontal="left" vertical="center" wrapText="1"/>
    </xf>
    <xf numFmtId="0" fontId="33" fillId="0" borderId="66" xfId="2326" applyFont="1" applyBorder="1" applyAlignment="1">
      <alignment horizontal="center" vertical="center"/>
    </xf>
    <xf numFmtId="0" fontId="0" fillId="3" borderId="22" xfId="0" applyFont="1" applyFill="1" applyBorder="1" applyAlignment="1">
      <alignment vertical="center"/>
    </xf>
    <xf numFmtId="9" fontId="18" fillId="0" borderId="22" xfId="2326" applyNumberFormat="1" applyFont="1" applyBorder="1" applyAlignment="1">
      <alignment horizontal="center" vertical="center"/>
    </xf>
    <xf numFmtId="9" fontId="18" fillId="0" borderId="28" xfId="2326" applyNumberFormat="1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/>
    </xf>
    <xf numFmtId="0" fontId="30" fillId="3" borderId="22" xfId="2326" applyFont="1" applyFill="1" applyBorder="1" applyAlignment="1">
      <alignment horizontal="left" vertical="center"/>
    </xf>
    <xf numFmtId="0" fontId="18" fillId="0" borderId="23" xfId="2326" applyFont="1" applyBorder="1" applyAlignment="1">
      <alignment horizontal="left" vertical="center"/>
    </xf>
    <xf numFmtId="9" fontId="18" fillId="3" borderId="22" xfId="2326" applyNumberFormat="1" applyFont="1" applyFill="1" applyBorder="1" applyAlignment="1">
      <alignment horizontal="center" vertical="center"/>
    </xf>
    <xf numFmtId="0" fontId="17" fillId="3" borderId="22" xfId="2326" applyFont="1" applyFill="1" applyBorder="1" applyAlignment="1">
      <alignment horizontal="left" vertical="center"/>
    </xf>
    <xf numFmtId="181" fontId="18" fillId="3" borderId="22" xfId="2326" applyNumberFormat="1" applyFont="1" applyFill="1" applyBorder="1" applyAlignment="1">
      <alignment horizontal="center" vertical="center"/>
    </xf>
    <xf numFmtId="181" fontId="18" fillId="0" borderId="22" xfId="2326" applyNumberFormat="1" applyFont="1" applyBorder="1" applyAlignment="1">
      <alignment horizontal="center" vertical="center"/>
    </xf>
    <xf numFmtId="0" fontId="34" fillId="0" borderId="67" xfId="0" applyFont="1" applyBorder="1" applyAlignment="1">
      <alignment horizontal="left" vertical="center"/>
    </xf>
    <xf numFmtId="0" fontId="34" fillId="0" borderId="68" xfId="0" applyFont="1" applyBorder="1" applyAlignment="1">
      <alignment horizontal="left" vertical="center"/>
    </xf>
    <xf numFmtId="9" fontId="18" fillId="0" borderId="21" xfId="2326" applyNumberFormat="1" applyFont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9" fontId="18" fillId="0" borderId="25" xfId="2326" applyNumberFormat="1" applyFont="1" applyBorder="1" applyAlignment="1">
      <alignment vertical="center"/>
    </xf>
    <xf numFmtId="0" fontId="30" fillId="0" borderId="25" xfId="2326" applyFont="1" applyBorder="1" applyAlignment="1">
      <alignment horizontal="left" vertical="center"/>
    </xf>
    <xf numFmtId="9" fontId="18" fillId="0" borderId="25" xfId="2326" applyNumberFormat="1" applyFont="1" applyBorder="1" applyAlignment="1">
      <alignment horizontal="left" vertical="center"/>
    </xf>
    <xf numFmtId="9" fontId="18" fillId="0" borderId="69" xfId="2326" applyNumberFormat="1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0" fontId="32" fillId="0" borderId="56" xfId="2326" applyFont="1" applyFill="1" applyBorder="1" applyAlignment="1">
      <alignment horizontal="left" vertical="center"/>
    </xf>
    <xf numFmtId="0" fontId="32" fillId="0" borderId="57" xfId="2326" applyFont="1" applyFill="1" applyBorder="1" applyAlignment="1">
      <alignment horizontal="left" vertical="center"/>
    </xf>
    <xf numFmtId="0" fontId="32" fillId="0" borderId="70" xfId="2326" applyFont="1" applyFill="1" applyBorder="1" applyAlignment="1">
      <alignment horizontal="left" vertical="center"/>
    </xf>
    <xf numFmtId="0" fontId="32" fillId="0" borderId="34" xfId="2326" applyFont="1" applyFill="1" applyBorder="1" applyAlignment="1">
      <alignment horizontal="left" vertical="center"/>
    </xf>
    <xf numFmtId="0" fontId="34" fillId="0" borderId="31" xfId="2326" applyFont="1" applyFill="1" applyBorder="1" applyAlignment="1">
      <alignment horizontal="left" vertical="center"/>
    </xf>
    <xf numFmtId="0" fontId="18" fillId="0" borderId="71" xfId="2326" applyFont="1" applyFill="1" applyBorder="1" applyAlignment="1">
      <alignment horizontal="left" vertical="center"/>
    </xf>
    <xf numFmtId="0" fontId="18" fillId="0" borderId="51" xfId="2326" applyFont="1" applyFill="1" applyBorder="1" applyAlignment="1">
      <alignment horizontal="left" vertical="center"/>
    </xf>
    <xf numFmtId="0" fontId="34" fillId="0" borderId="42" xfId="2326" applyFont="1" applyBorder="1" applyAlignment="1">
      <alignment vertical="center"/>
    </xf>
    <xf numFmtId="0" fontId="38" fillId="0" borderId="54" xfId="2326" applyFont="1" applyBorder="1" applyAlignment="1">
      <alignment horizontal="center" vertical="center"/>
    </xf>
    <xf numFmtId="0" fontId="34" fillId="0" borderId="43" xfId="2326" applyFont="1" applyBorder="1" applyAlignment="1">
      <alignment vertical="center"/>
    </xf>
    <xf numFmtId="0" fontId="18" fillId="0" borderId="72" xfId="2326" applyFont="1" applyBorder="1" applyAlignment="1">
      <alignment vertical="center"/>
    </xf>
    <xf numFmtId="0" fontId="34" fillId="0" borderId="72" xfId="2326" applyFont="1" applyBorder="1" applyAlignment="1">
      <alignment vertical="center"/>
    </xf>
    <xf numFmtId="58" fontId="17" fillId="0" borderId="43" xfId="2326" applyNumberFormat="1" applyFont="1" applyBorder="1" applyAlignment="1">
      <alignment vertical="center"/>
    </xf>
    <xf numFmtId="0" fontId="34" fillId="0" borderId="31" xfId="2326" applyFont="1" applyBorder="1" applyAlignment="1">
      <alignment horizontal="center" vertical="center"/>
    </xf>
    <xf numFmtId="0" fontId="18" fillId="0" borderId="64" xfId="2326" applyFont="1" applyFill="1" applyBorder="1" applyAlignment="1">
      <alignment horizontal="left" vertical="center"/>
    </xf>
    <xf numFmtId="0" fontId="18" fillId="0" borderId="31" xfId="2326" applyFont="1" applyFill="1" applyBorder="1" applyAlignment="1">
      <alignment horizontal="left" vertical="center"/>
    </xf>
    <xf numFmtId="0" fontId="30" fillId="0" borderId="72" xfId="2326" applyFont="1" applyBorder="1" applyAlignment="1">
      <alignment vertical="center"/>
    </xf>
    <xf numFmtId="58" fontId="30" fillId="0" borderId="43" xfId="2326" applyNumberFormat="1" applyFont="1" applyBorder="1" applyAlignment="1">
      <alignment vertical="center"/>
    </xf>
    <xf numFmtId="0" fontId="33" fillId="0" borderId="73" xfId="2326" applyFont="1" applyBorder="1" applyAlignment="1">
      <alignment horizontal="left" vertical="center"/>
    </xf>
    <xf numFmtId="0" fontId="34" fillId="0" borderId="62" xfId="2326" applyFont="1" applyBorder="1" applyAlignment="1">
      <alignment horizontal="left" vertical="center"/>
    </xf>
    <xf numFmtId="0" fontId="18" fillId="0" borderId="63" xfId="2326" applyFont="1" applyBorder="1" applyAlignment="1">
      <alignment horizontal="left" vertical="center"/>
    </xf>
    <xf numFmtId="0" fontId="33" fillId="0" borderId="0" xfId="2326" applyFont="1" applyBorder="1" applyAlignment="1">
      <alignment vertical="center"/>
    </xf>
    <xf numFmtId="0" fontId="33" fillId="0" borderId="41" xfId="2326" applyFont="1" applyBorder="1" applyAlignment="1">
      <alignment horizontal="left" vertical="center" wrapText="1"/>
    </xf>
    <xf numFmtId="0" fontId="33" fillId="0" borderId="63" xfId="2326" applyFont="1" applyBorder="1" applyAlignment="1">
      <alignment horizontal="left" vertical="center"/>
    </xf>
    <xf numFmtId="9" fontId="18" fillId="0" borderId="35" xfId="2326" applyNumberFormat="1" applyFont="1" applyBorder="1" applyAlignment="1">
      <alignment horizontal="center" vertical="center"/>
    </xf>
    <xf numFmtId="0" fontId="39" fillId="0" borderId="37" xfId="2326" applyFont="1" applyBorder="1" applyAlignment="1">
      <alignment horizontal="left" vertical="center" wrapText="1"/>
    </xf>
    <xf numFmtId="0" fontId="39" fillId="0" borderId="37" xfId="2326" applyFont="1" applyBorder="1" applyAlignment="1">
      <alignment horizontal="left" vertical="center"/>
    </xf>
    <xf numFmtId="0" fontId="17" fillId="0" borderId="37" xfId="2326" applyFont="1" applyBorder="1" applyAlignment="1">
      <alignment horizontal="left" vertical="center"/>
    </xf>
    <xf numFmtId="0" fontId="34" fillId="0" borderId="74" xfId="0" applyFont="1" applyBorder="1" applyAlignment="1">
      <alignment horizontal="left" vertical="center"/>
    </xf>
    <xf numFmtId="9" fontId="18" fillId="0" borderId="36" xfId="2326" applyNumberFormat="1" applyFont="1" applyBorder="1" applyAlignment="1">
      <alignment vertical="center"/>
    </xf>
    <xf numFmtId="9" fontId="18" fillId="0" borderId="75" xfId="2326" applyNumberFormat="1" applyFont="1" applyBorder="1" applyAlignment="1">
      <alignment horizontal="left" vertical="center"/>
    </xf>
    <xf numFmtId="0" fontId="34" fillId="0" borderId="62" xfId="0" applyFont="1" applyBorder="1" applyAlignment="1">
      <alignment horizontal="left" vertical="center"/>
    </xf>
    <xf numFmtId="0" fontId="32" fillId="0" borderId="63" xfId="2326" applyFont="1" applyFill="1" applyBorder="1" applyAlignment="1">
      <alignment horizontal="left" vertical="center"/>
    </xf>
    <xf numFmtId="0" fontId="32" fillId="0" borderId="41" xfId="2326" applyFont="1" applyFill="1" applyBorder="1" applyAlignment="1">
      <alignment horizontal="left" vertical="center"/>
    </xf>
    <xf numFmtId="0" fontId="18" fillId="0" borderId="76" xfId="2326" applyFont="1" applyFill="1" applyBorder="1" applyAlignment="1">
      <alignment horizontal="left" vertical="center"/>
    </xf>
    <xf numFmtId="0" fontId="34" fillId="0" borderId="77" xfId="2326" applyFont="1" applyBorder="1" applyAlignment="1">
      <alignment horizontal="center" vertical="center"/>
    </xf>
    <xf numFmtId="0" fontId="18" fillId="0" borderId="72" xfId="2326" applyFont="1" applyBorder="1" applyAlignment="1">
      <alignment horizontal="center" vertical="center"/>
    </xf>
    <xf numFmtId="0" fontId="18" fillId="0" borderId="73" xfId="2326" applyFont="1" applyBorder="1" applyAlignment="1">
      <alignment horizontal="center" vertical="center"/>
    </xf>
    <xf numFmtId="0" fontId="18" fillId="0" borderId="73" xfId="2326" applyFont="1" applyFill="1" applyBorder="1" applyAlignment="1">
      <alignment horizontal="left" vertical="center"/>
    </xf>
    <xf numFmtId="0" fontId="40" fillId="0" borderId="78" xfId="0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1" fillId="0" borderId="8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80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5" borderId="82" xfId="0" applyFill="1" applyBorder="1"/>
    <xf numFmtId="0" fontId="0" fillId="6" borderId="0" xfId="0" applyFill="1"/>
    <xf numFmtId="0" fontId="40" fillId="0" borderId="83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/>
    </xf>
    <xf numFmtId="0" fontId="41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24" fillId="0" borderId="5" xfId="0" applyFont="1" applyFill="1" applyBorder="1" applyAlignment="1" quotePrefix="1">
      <alignment horizontal="left"/>
    </xf>
    <xf numFmtId="0" fontId="16" fillId="0" borderId="15" xfId="5599" applyFont="1" applyFill="1" applyBorder="1" applyAlignment="1" quotePrefix="1">
      <alignment horizontal="center" vertical="center" wrapText="1"/>
    </xf>
    <xf numFmtId="0" fontId="10" fillId="0" borderId="3" xfId="5599" applyFont="1" applyBorder="1" applyAlignment="1" quotePrefix="1">
      <alignment horizontal="center" vertical="center" wrapText="1"/>
    </xf>
    <xf numFmtId="0" fontId="14" fillId="0" borderId="10" xfId="5600" applyFont="1" applyBorder="1" applyAlignment="1" quotePrefix="1">
      <alignment horizontal="center" vertical="center" wrapText="1" shrinkToFit="1"/>
    </xf>
    <xf numFmtId="0" fontId="14" fillId="0" borderId="11" xfId="5600" applyFont="1" applyBorder="1" applyAlignment="1" quotePrefix="1">
      <alignment horizontal="center" vertical="center" wrapText="1"/>
    </xf>
  </cellXfs>
  <cellStyles count="56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  <cellStyle name="S10" xfId="5599"/>
    <cellStyle name="常规_10AW核价-润懋(35款已核，单耗未减)" xfId="56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219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2009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193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9431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30099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200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3000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190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300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2382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4287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477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286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57225"/>
              <a:ext cx="390525" cy="66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19125"/>
              <a:ext cx="390525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819150"/>
              <a:ext cx="400050" cy="38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477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2382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4287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409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90773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92583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90678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9258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9258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3622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409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2193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2028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93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9342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78422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65151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78422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7626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65055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7816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78014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54214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79919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54214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79919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56119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808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570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7626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7626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65246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65151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83729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58024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81824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58024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83717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82764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85634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85634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85634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84682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83729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957072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958024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959929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959929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959929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257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9800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343025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980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980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90753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638425"/>
              <a:ext cx="779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2574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133600"/>
              <a:ext cx="6381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324100"/>
              <a:ext cx="63817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533650"/>
              <a:ext cx="6381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14550"/>
              <a:ext cx="3524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24100"/>
              <a:ext cx="3524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476500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10490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859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954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859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95425"/>
              <a:ext cx="769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95425"/>
              <a:ext cx="6667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95425"/>
              <a:ext cx="34480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333875"/>
              <a:ext cx="3143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257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4479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10490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324100"/>
              <a:ext cx="50292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219575"/>
              <a:ext cx="304800" cy="542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409825"/>
              <a:ext cx="77914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628900"/>
              <a:ext cx="6267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247900"/>
              <a:ext cx="63627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419350"/>
              <a:ext cx="7067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95425"/>
              <a:ext cx="6648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76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18" name="直接连接符 17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5" name="直接连接符 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" name="直接连接符 5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35300" y="1854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0447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40" name="直接连接符 39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44" name="直接连接符 43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67" name="直接连接符 66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8" name="直接连接符 67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9" name="直接连接符 68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84" name="直接连接符 83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85" name="直接连接符 84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2" name="直接连接符 11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34" name="直接连接符 33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5" name="直接连接符 3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6" name="直接连接符 35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3035300" y="1854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0" y="20447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66" name="直接连接符 65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70" name="直接连接符 69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93" name="直接连接符 92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94" name="直接连接符 93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95" name="直接连接符 9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110" name="直接连接符 109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111" name="直接连接符 110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35300" y="1854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0447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9" name="直接连接符 18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44" name="直接连接符 43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45" name="直接连接符 4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46" name="直接连接符 45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61" name="直接连接符 60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62" name="直接连接符 61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y\AppData\Local\Temp\360zip$Temp\360$0\&#36339;&#30721;&#26679;&#24847;&#35265;TAMMAM92540&#22899;&#24335;&#26053;&#34892;&#35044;202401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758款物料单"/>
      <sheetName val="工艺说明"/>
      <sheetName val="批版报告"/>
      <sheetName val="全码规格"/>
      <sheetName val="跳码样0124"/>
      <sheetName val="758二版核价单"/>
      <sheetName val="物料单"/>
      <sheetName val="物料单1015"/>
    </sheetNames>
    <sheetDataSet>
      <sheetData sheetId="0">
        <row r="4">
          <cell r="G4" t="str">
            <v>女式旅行长裤</v>
          </cell>
        </row>
        <row r="5">
          <cell r="G5" t="str">
            <v>TAMMAM92540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9" workbookViewId="0">
      <selection activeCell="D13" sqref="D13"/>
    </sheetView>
  </sheetViews>
  <sheetFormatPr defaultColWidth="11" defaultRowHeight="15" outlineLevelCol="1"/>
  <cols>
    <col min="1" max="1" width="5.5" customWidth="1"/>
    <col min="2" max="2" width="96.4" style="440" customWidth="1"/>
    <col min="3" max="3" width="10.1" customWidth="1"/>
  </cols>
  <sheetData>
    <row r="1" ht="21" customHeight="1" spans="1:2">
      <c r="A1" s="441"/>
      <c r="B1" s="442" t="s">
        <v>0</v>
      </c>
    </row>
    <row r="2" spans="1:2">
      <c r="A2" s="10">
        <v>1</v>
      </c>
      <c r="B2" s="443" t="s">
        <v>1</v>
      </c>
    </row>
    <row r="3" spans="1:2">
      <c r="A3" s="10">
        <v>2</v>
      </c>
      <c r="B3" s="443" t="s">
        <v>2</v>
      </c>
    </row>
    <row r="4" spans="1:2">
      <c r="A4" s="10">
        <v>3</v>
      </c>
      <c r="B4" s="443" t="s">
        <v>3</v>
      </c>
    </row>
    <row r="5" spans="1:2">
      <c r="A5" s="10">
        <v>4</v>
      </c>
      <c r="B5" s="443" t="s">
        <v>4</v>
      </c>
    </row>
    <row r="6" spans="1:2">
      <c r="A6" s="10">
        <v>5</v>
      </c>
      <c r="B6" s="443" t="s">
        <v>5</v>
      </c>
    </row>
    <row r="7" spans="1:2">
      <c r="A7" s="10">
        <v>6</v>
      </c>
      <c r="B7" s="443" t="s">
        <v>6</v>
      </c>
    </row>
    <row r="8" s="439" customFormat="1" customHeight="1" spans="1:2">
      <c r="A8" s="444">
        <v>7</v>
      </c>
      <c r="B8" s="445" t="s">
        <v>7</v>
      </c>
    </row>
    <row r="9" ht="18.9" customHeight="1" spans="1:2">
      <c r="A9" s="441"/>
      <c r="B9" s="446" t="s">
        <v>8</v>
      </c>
    </row>
    <row r="10" ht="15.9" customHeight="1" spans="1:2">
      <c r="A10" s="10">
        <v>1</v>
      </c>
      <c r="B10" s="447" t="s">
        <v>9</v>
      </c>
    </row>
    <row r="11" spans="1:2">
      <c r="A11" s="10">
        <v>2</v>
      </c>
      <c r="B11" s="443" t="s">
        <v>10</v>
      </c>
    </row>
    <row r="12" spans="1:2">
      <c r="A12" s="10">
        <v>3</v>
      </c>
      <c r="B12" s="445" t="s">
        <v>11</v>
      </c>
    </row>
    <row r="13" spans="1:2">
      <c r="A13" s="10">
        <v>4</v>
      </c>
      <c r="B13" s="443" t="s">
        <v>12</v>
      </c>
    </row>
    <row r="14" spans="1:2">
      <c r="A14" s="10">
        <v>5</v>
      </c>
      <c r="B14" s="443" t="s">
        <v>13</v>
      </c>
    </row>
    <row r="15" spans="1:2">
      <c r="A15" s="10">
        <v>6</v>
      </c>
      <c r="B15" s="443" t="s">
        <v>14</v>
      </c>
    </row>
    <row r="16" spans="1:2">
      <c r="A16" s="10">
        <v>7</v>
      </c>
      <c r="B16" s="443" t="s">
        <v>15</v>
      </c>
    </row>
    <row r="17" spans="1:2">
      <c r="A17" s="10">
        <v>8</v>
      </c>
      <c r="B17" s="443" t="s">
        <v>16</v>
      </c>
    </row>
    <row r="18" spans="1:2">
      <c r="A18" s="10">
        <v>9</v>
      </c>
      <c r="B18" s="443" t="s">
        <v>17</v>
      </c>
    </row>
    <row r="19" spans="1:2">
      <c r="A19" s="10"/>
      <c r="B19" s="443"/>
    </row>
    <row r="20" ht="21" spans="1:2">
      <c r="A20" s="441"/>
      <c r="B20" s="442" t="s">
        <v>18</v>
      </c>
    </row>
    <row r="21" spans="1:2">
      <c r="A21" s="10">
        <v>1</v>
      </c>
      <c r="B21" s="448" t="s">
        <v>19</v>
      </c>
    </row>
    <row r="22" spans="1:2">
      <c r="A22" s="10">
        <v>2</v>
      </c>
      <c r="B22" s="443" t="s">
        <v>20</v>
      </c>
    </row>
    <row r="23" spans="1:2">
      <c r="A23" s="10">
        <v>3</v>
      </c>
      <c r="B23" s="443" t="s">
        <v>21</v>
      </c>
    </row>
    <row r="24" spans="1:2">
      <c r="A24" s="10">
        <v>4</v>
      </c>
      <c r="B24" s="443" t="s">
        <v>22</v>
      </c>
    </row>
    <row r="25" spans="1:2">
      <c r="A25" s="10">
        <v>5</v>
      </c>
      <c r="B25" s="443" t="s">
        <v>23</v>
      </c>
    </row>
    <row r="26" spans="1:2">
      <c r="A26" s="10">
        <v>6</v>
      </c>
      <c r="B26" s="443" t="s">
        <v>24</v>
      </c>
    </row>
    <row r="27" spans="1:2">
      <c r="A27" s="10">
        <v>7</v>
      </c>
      <c r="B27" s="443" t="s">
        <v>25</v>
      </c>
    </row>
    <row r="28" spans="1:2">
      <c r="A28" s="10">
        <v>8</v>
      </c>
      <c r="B28" s="443" t="s">
        <v>26</v>
      </c>
    </row>
    <row r="29" spans="1:2">
      <c r="A29" s="10"/>
      <c r="B29" s="443"/>
    </row>
    <row r="30" ht="21" spans="1:2">
      <c r="A30" s="441"/>
      <c r="B30" s="442" t="s">
        <v>27</v>
      </c>
    </row>
    <row r="31" spans="1:2">
      <c r="A31" s="10">
        <v>1</v>
      </c>
      <c r="B31" s="448" t="s">
        <v>28</v>
      </c>
    </row>
    <row r="32" spans="1:2">
      <c r="A32" s="10">
        <v>2</v>
      </c>
      <c r="B32" s="443" t="s">
        <v>29</v>
      </c>
    </row>
    <row r="33" spans="1:2">
      <c r="A33" s="10">
        <v>3</v>
      </c>
      <c r="B33" s="443" t="s">
        <v>30</v>
      </c>
    </row>
    <row r="34" spans="1:2">
      <c r="A34" s="10">
        <v>4</v>
      </c>
      <c r="B34" s="443" t="s">
        <v>31</v>
      </c>
    </row>
    <row r="35" spans="1:2">
      <c r="A35" s="10">
        <v>5</v>
      </c>
      <c r="B35" s="443" t="s">
        <v>32</v>
      </c>
    </row>
    <row r="36" spans="1:2">
      <c r="A36" s="10">
        <v>6</v>
      </c>
      <c r="B36" s="443" t="s">
        <v>33</v>
      </c>
    </row>
    <row r="37" spans="1:2">
      <c r="A37" s="10">
        <v>7</v>
      </c>
      <c r="B37" s="443" t="s">
        <v>34</v>
      </c>
    </row>
    <row r="38" spans="1:2">
      <c r="A38" s="10"/>
      <c r="B38" s="443"/>
    </row>
    <row r="40" spans="1:2">
      <c r="A40" s="449" t="s">
        <v>35</v>
      </c>
      <c r="B40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A10" sqref="A10"/>
    </sheetView>
  </sheetViews>
  <sheetFormatPr defaultColWidth="9" defaultRowHeight="1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70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7.5" spans="1:13">
      <c r="A1" s="3" t="s">
        <v>315</v>
      </c>
      <c r="B1" s="3"/>
      <c r="C1" s="3"/>
      <c r="D1" s="3"/>
      <c r="E1" s="3"/>
      <c r="F1" s="3"/>
      <c r="G1" s="71"/>
      <c r="H1" s="71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316</v>
      </c>
      <c r="H2" s="4"/>
      <c r="I2" s="4" t="s">
        <v>317</v>
      </c>
      <c r="J2" s="4"/>
      <c r="K2" s="6" t="s">
        <v>318</v>
      </c>
      <c r="L2" s="89" t="s">
        <v>319</v>
      </c>
      <c r="M2" s="22" t="s">
        <v>320</v>
      </c>
    </row>
    <row r="3" s="1" customFormat="1" ht="16.5" spans="1:13">
      <c r="A3" s="4"/>
      <c r="B3" s="7"/>
      <c r="C3" s="7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90"/>
      <c r="M3" s="23"/>
    </row>
    <row r="4" ht="16.5" spans="1:13">
      <c r="A4" s="10">
        <v>1</v>
      </c>
      <c r="B4" s="40" t="s">
        <v>305</v>
      </c>
      <c r="C4" s="72" t="s">
        <v>308</v>
      </c>
      <c r="D4" s="452" t="s">
        <v>304</v>
      </c>
      <c r="E4" s="74" t="s">
        <v>116</v>
      </c>
      <c r="F4" s="29" t="s">
        <v>64</v>
      </c>
      <c r="G4" s="75"/>
      <c r="H4" s="76">
        <v>0.01</v>
      </c>
      <c r="I4" s="76">
        <v>0.012</v>
      </c>
      <c r="J4" s="76">
        <v>0.01</v>
      </c>
      <c r="K4" s="91">
        <f>SUM(G4:J4)</f>
        <v>0.032</v>
      </c>
      <c r="L4" s="9" t="s">
        <v>68</v>
      </c>
      <c r="M4" s="65" t="s">
        <v>323</v>
      </c>
    </row>
    <row r="5" ht="16.5" spans="1:13">
      <c r="A5" s="10">
        <v>2</v>
      </c>
      <c r="B5" s="40" t="s">
        <v>305</v>
      </c>
      <c r="C5" s="72" t="s">
        <v>308</v>
      </c>
      <c r="D5" s="452" t="s">
        <v>304</v>
      </c>
      <c r="E5" s="74" t="s">
        <v>116</v>
      </c>
      <c r="F5" s="29" t="s">
        <v>64</v>
      </c>
      <c r="G5" s="75"/>
      <c r="H5" s="76">
        <v>0.008</v>
      </c>
      <c r="I5" s="76">
        <v>0.01</v>
      </c>
      <c r="J5" s="76">
        <v>0.008</v>
      </c>
      <c r="K5" s="91">
        <f>SUM(G5:J5)</f>
        <v>0.026</v>
      </c>
      <c r="L5" s="9" t="s">
        <v>68</v>
      </c>
      <c r="M5" s="65" t="s">
        <v>323</v>
      </c>
    </row>
    <row r="6" ht="16.5" spans="1:13">
      <c r="A6" s="10">
        <v>3</v>
      </c>
      <c r="B6" s="40" t="s">
        <v>305</v>
      </c>
      <c r="C6" s="72" t="s">
        <v>311</v>
      </c>
      <c r="D6" s="452" t="s">
        <v>304</v>
      </c>
      <c r="E6" s="74" t="s">
        <v>324</v>
      </c>
      <c r="F6" s="29" t="s">
        <v>64</v>
      </c>
      <c r="G6" s="75"/>
      <c r="H6" s="76">
        <v>0.01</v>
      </c>
      <c r="I6" s="76">
        <v>0.009</v>
      </c>
      <c r="J6" s="76">
        <v>0.01</v>
      </c>
      <c r="K6" s="91">
        <f>SUM(G6:J6)</f>
        <v>0.029</v>
      </c>
      <c r="L6" s="9" t="s">
        <v>68</v>
      </c>
      <c r="M6" s="65" t="s">
        <v>323</v>
      </c>
    </row>
    <row r="7" ht="16.5" spans="1:13">
      <c r="A7" s="10">
        <v>4</v>
      </c>
      <c r="B7" s="40" t="s">
        <v>305</v>
      </c>
      <c r="C7" s="72" t="s">
        <v>325</v>
      </c>
      <c r="D7" s="452" t="s">
        <v>304</v>
      </c>
      <c r="E7" s="74" t="s">
        <v>324</v>
      </c>
      <c r="F7" s="29" t="s">
        <v>64</v>
      </c>
      <c r="G7" s="75"/>
      <c r="H7" s="76">
        <v>0.011</v>
      </c>
      <c r="I7" s="76">
        <v>0.01</v>
      </c>
      <c r="J7" s="76">
        <v>0.009</v>
      </c>
      <c r="K7" s="91">
        <f>SUM(G7:J7)</f>
        <v>0.03</v>
      </c>
      <c r="L7" s="9" t="s">
        <v>68</v>
      </c>
      <c r="M7" s="65" t="s">
        <v>323</v>
      </c>
    </row>
    <row r="8" ht="16.5" spans="1:13">
      <c r="A8" s="10">
        <v>5</v>
      </c>
      <c r="B8" s="40" t="s">
        <v>305</v>
      </c>
      <c r="C8" s="72" t="s">
        <v>310</v>
      </c>
      <c r="D8" s="452" t="s">
        <v>304</v>
      </c>
      <c r="E8" s="74" t="s">
        <v>326</v>
      </c>
      <c r="F8" s="29" t="s">
        <v>64</v>
      </c>
      <c r="G8" s="75"/>
      <c r="H8" s="76">
        <v>0.012</v>
      </c>
      <c r="I8" s="76">
        <v>0.009</v>
      </c>
      <c r="J8" s="76">
        <v>0.01</v>
      </c>
      <c r="K8" s="91">
        <f>SUM(G8:J8)</f>
        <v>0.031</v>
      </c>
      <c r="L8" s="9" t="s">
        <v>68</v>
      </c>
      <c r="M8" s="65" t="s">
        <v>323</v>
      </c>
    </row>
    <row r="9" ht="16.5" spans="1:13">
      <c r="A9" s="10">
        <v>6</v>
      </c>
      <c r="B9" s="40" t="s">
        <v>305</v>
      </c>
      <c r="C9" s="72" t="s">
        <v>310</v>
      </c>
      <c r="D9" s="452" t="s">
        <v>304</v>
      </c>
      <c r="E9" s="77" t="s">
        <v>326</v>
      </c>
      <c r="F9" s="29" t="s">
        <v>64</v>
      </c>
      <c r="G9" s="76"/>
      <c r="H9" s="76">
        <v>0.013</v>
      </c>
      <c r="I9" s="76">
        <v>0.01</v>
      </c>
      <c r="J9" s="76">
        <v>0.008</v>
      </c>
      <c r="K9" s="91">
        <v>0.031</v>
      </c>
      <c r="L9" s="9" t="s">
        <v>68</v>
      </c>
      <c r="M9" s="65" t="s">
        <v>323</v>
      </c>
    </row>
    <row r="10" spans="1:13">
      <c r="A10" s="10"/>
      <c r="B10" s="40"/>
      <c r="C10" s="72"/>
      <c r="D10" s="78"/>
      <c r="E10" s="79"/>
      <c r="F10" s="29"/>
      <c r="G10" s="76"/>
      <c r="H10" s="76"/>
      <c r="I10" s="76"/>
      <c r="J10" s="76"/>
      <c r="K10" s="91"/>
      <c r="L10" s="9"/>
      <c r="M10" s="65"/>
    </row>
    <row r="11" spans="1:13">
      <c r="A11" s="10"/>
      <c r="B11" s="40"/>
      <c r="C11" s="9"/>
      <c r="D11" s="78"/>
      <c r="E11" s="79"/>
      <c r="F11" s="29"/>
      <c r="G11" s="76"/>
      <c r="H11" s="76"/>
      <c r="I11" s="76"/>
      <c r="J11" s="76"/>
      <c r="K11" s="91"/>
      <c r="L11" s="9"/>
      <c r="M11" s="65"/>
    </row>
    <row r="12" spans="1:13">
      <c r="A12" s="10"/>
      <c r="B12" s="40"/>
      <c r="C12" s="9"/>
      <c r="D12" s="78"/>
      <c r="E12" s="79"/>
      <c r="F12" s="29"/>
      <c r="G12" s="76"/>
      <c r="H12" s="76"/>
      <c r="I12" s="76"/>
      <c r="J12" s="76"/>
      <c r="K12" s="91"/>
      <c r="L12" s="9"/>
      <c r="M12" s="65"/>
    </row>
    <row r="13" spans="1:13">
      <c r="A13" s="10"/>
      <c r="B13" s="40"/>
      <c r="C13" s="9"/>
      <c r="D13" s="78"/>
      <c r="E13" s="79"/>
      <c r="F13" s="29"/>
      <c r="G13" s="76"/>
      <c r="H13" s="76"/>
      <c r="I13" s="76"/>
      <c r="J13" s="76"/>
      <c r="K13" s="91"/>
      <c r="L13" s="9"/>
      <c r="M13" s="65"/>
    </row>
    <row r="14" spans="1:13">
      <c r="A14" s="10"/>
      <c r="B14" s="40"/>
      <c r="C14" s="9"/>
      <c r="D14" s="78"/>
      <c r="E14" s="80"/>
      <c r="F14" s="29"/>
      <c r="G14" s="76"/>
      <c r="H14" s="76"/>
      <c r="I14" s="76"/>
      <c r="J14" s="76"/>
      <c r="K14" s="91"/>
      <c r="L14" s="9"/>
      <c r="M14" s="65"/>
    </row>
    <row r="15" spans="1:13">
      <c r="A15" s="10"/>
      <c r="B15" s="40"/>
      <c r="C15" s="9"/>
      <c r="D15" s="78"/>
      <c r="E15" s="80"/>
      <c r="F15" s="29"/>
      <c r="G15" s="76"/>
      <c r="H15" s="76"/>
      <c r="I15" s="76"/>
      <c r="J15" s="76"/>
      <c r="K15" s="91"/>
      <c r="L15" s="9"/>
      <c r="M15" s="65"/>
    </row>
    <row r="16" spans="1:13">
      <c r="A16" s="10"/>
      <c r="B16" s="40"/>
      <c r="C16" s="9"/>
      <c r="D16" s="78"/>
      <c r="E16" s="80"/>
      <c r="F16" s="29"/>
      <c r="G16" s="76"/>
      <c r="H16" s="76"/>
      <c r="I16" s="76"/>
      <c r="J16" s="76"/>
      <c r="K16" s="91"/>
      <c r="L16" s="9"/>
      <c r="M16" s="65"/>
    </row>
    <row r="17" spans="1:13">
      <c r="A17" s="10"/>
      <c r="B17" s="40"/>
      <c r="C17" s="72"/>
      <c r="D17" s="78"/>
      <c r="E17" s="80"/>
      <c r="F17" s="29"/>
      <c r="G17" s="76"/>
      <c r="H17" s="76"/>
      <c r="I17" s="76"/>
      <c r="J17" s="76"/>
      <c r="K17" s="91"/>
      <c r="L17" s="9"/>
      <c r="M17" s="65"/>
    </row>
    <row r="18" spans="1:13">
      <c r="A18" s="10"/>
      <c r="B18" s="40"/>
      <c r="C18" s="72"/>
      <c r="D18" s="81"/>
      <c r="E18" s="80"/>
      <c r="F18" s="29"/>
      <c r="G18" s="76"/>
      <c r="H18" s="76"/>
      <c r="I18" s="76"/>
      <c r="J18" s="76"/>
      <c r="K18" s="91"/>
      <c r="L18" s="9"/>
      <c r="M18" s="65"/>
    </row>
    <row r="19" spans="1:13">
      <c r="A19" s="10"/>
      <c r="B19" s="10"/>
      <c r="C19" s="10"/>
      <c r="D19" s="82"/>
      <c r="E19" s="83"/>
      <c r="F19" s="29"/>
      <c r="G19" s="84"/>
      <c r="H19" s="84"/>
      <c r="I19" s="10"/>
      <c r="J19" s="10"/>
      <c r="K19" s="10"/>
      <c r="L19" s="10"/>
      <c r="M19" s="10"/>
    </row>
    <row r="20" spans="1:13">
      <c r="A20" s="10"/>
      <c r="B20" s="10"/>
      <c r="C20" s="10"/>
      <c r="D20" s="82"/>
      <c r="E20" s="10"/>
      <c r="F20" s="10"/>
      <c r="G20" s="84"/>
      <c r="H20" s="84"/>
      <c r="I20" s="10"/>
      <c r="J20" s="10"/>
      <c r="K20" s="10"/>
      <c r="L20" s="10"/>
      <c r="M20" s="10"/>
    </row>
    <row r="21" s="2" customFormat="1" ht="17.5" spans="1:13">
      <c r="A21" s="85">
        <v>45381</v>
      </c>
      <c r="B21" s="17"/>
      <c r="C21" s="17"/>
      <c r="D21" s="17"/>
      <c r="E21" s="18"/>
      <c r="F21" s="19"/>
      <c r="G21" s="86"/>
      <c r="H21" s="87" t="s">
        <v>327</v>
      </c>
      <c r="I21" s="17"/>
      <c r="J21" s="17"/>
      <c r="K21" s="18"/>
      <c r="L21" s="92"/>
      <c r="M21" s="25"/>
    </row>
    <row r="22" spans="1:13">
      <c r="A22" s="88" t="s">
        <v>328</v>
      </c>
      <c r="B22" s="88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8 M19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opLeftCell="A4" workbookViewId="0">
      <selection activeCell="J9" sqref="J9"/>
    </sheetView>
  </sheetViews>
  <sheetFormatPr defaultColWidth="9" defaultRowHeight="15"/>
  <sheetData>
    <row r="1" ht="27.5" spans="1:20">
      <c r="A1" s="43" t="s">
        <v>329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67"/>
      <c r="T1" s="68"/>
    </row>
    <row r="2" ht="27.5" spans="1:20">
      <c r="A2" s="44" t="s">
        <v>330</v>
      </c>
      <c r="B2" s="44" t="s">
        <v>292</v>
      </c>
      <c r="C2" s="44" t="s">
        <v>288</v>
      </c>
      <c r="D2" s="44" t="s">
        <v>289</v>
      </c>
      <c r="E2" s="44" t="s">
        <v>290</v>
      </c>
      <c r="F2" s="44" t="s">
        <v>291</v>
      </c>
      <c r="G2" s="44" t="s">
        <v>331</v>
      </c>
      <c r="H2" s="44"/>
      <c r="I2" s="44"/>
      <c r="J2" s="44" t="s">
        <v>332</v>
      </c>
      <c r="K2" s="44"/>
      <c r="L2" s="44"/>
      <c r="M2" s="44" t="s">
        <v>333</v>
      </c>
      <c r="N2" s="44"/>
      <c r="O2" s="44"/>
      <c r="P2" s="44" t="s">
        <v>334</v>
      </c>
      <c r="Q2" s="44"/>
      <c r="R2" s="44"/>
      <c r="S2" s="67"/>
      <c r="T2" s="68"/>
    </row>
    <row r="3" ht="27.5" spans="1:20">
      <c r="A3" s="44"/>
      <c r="B3" s="44"/>
      <c r="C3" s="44"/>
      <c r="D3" s="44"/>
      <c r="E3" s="44"/>
      <c r="F3" s="44"/>
      <c r="G3" s="44" t="s">
        <v>335</v>
      </c>
      <c r="H3" s="44" t="s">
        <v>69</v>
      </c>
      <c r="I3" s="44" t="s">
        <v>292</v>
      </c>
      <c r="J3" s="44" t="s">
        <v>335</v>
      </c>
      <c r="K3" s="44" t="s">
        <v>69</v>
      </c>
      <c r="L3" s="44" t="s">
        <v>292</v>
      </c>
      <c r="M3" s="44" t="s">
        <v>335</v>
      </c>
      <c r="N3" s="44" t="s">
        <v>69</v>
      </c>
      <c r="O3" s="44" t="s">
        <v>292</v>
      </c>
      <c r="P3" s="44" t="s">
        <v>335</v>
      </c>
      <c r="Q3" s="44" t="s">
        <v>69</v>
      </c>
      <c r="R3" s="44" t="s">
        <v>292</v>
      </c>
      <c r="S3" s="44" t="s">
        <v>336</v>
      </c>
      <c r="T3" s="68"/>
    </row>
    <row r="4" ht="38" customHeight="1" spans="1:20">
      <c r="A4" s="45" t="s">
        <v>337</v>
      </c>
      <c r="B4" s="46" t="s">
        <v>305</v>
      </c>
      <c r="C4" s="47"/>
      <c r="D4" s="453" t="s">
        <v>304</v>
      </c>
      <c r="E4" s="45" t="s">
        <v>116</v>
      </c>
      <c r="F4" s="49" t="s">
        <v>64</v>
      </c>
      <c r="G4" s="454" t="s">
        <v>304</v>
      </c>
      <c r="H4" s="51" t="s">
        <v>338</v>
      </c>
      <c r="I4" s="65" t="s">
        <v>305</v>
      </c>
      <c r="J4" s="454" t="s">
        <v>339</v>
      </c>
      <c r="K4" s="51" t="s">
        <v>340</v>
      </c>
      <c r="L4" s="65" t="s">
        <v>341</v>
      </c>
      <c r="M4" s="454" t="s">
        <v>342</v>
      </c>
      <c r="N4" s="51" t="s">
        <v>343</v>
      </c>
      <c r="O4" s="65" t="s">
        <v>344</v>
      </c>
      <c r="P4" s="454" t="s">
        <v>345</v>
      </c>
      <c r="Q4" s="455" t="s">
        <v>346</v>
      </c>
      <c r="R4" s="65" t="s">
        <v>347</v>
      </c>
      <c r="S4" s="65" t="s">
        <v>96</v>
      </c>
      <c r="T4" s="68"/>
    </row>
    <row r="5" ht="27.5" spans="1:20">
      <c r="A5" s="52"/>
      <c r="B5" s="53"/>
      <c r="C5" s="47"/>
      <c r="D5" s="54"/>
      <c r="E5" s="52"/>
      <c r="F5" s="55"/>
      <c r="G5" s="44" t="s">
        <v>348</v>
      </c>
      <c r="H5" s="44"/>
      <c r="I5" s="44"/>
      <c r="J5" s="44" t="s">
        <v>349</v>
      </c>
      <c r="K5" s="44"/>
      <c r="L5" s="44"/>
      <c r="M5" s="44" t="s">
        <v>350</v>
      </c>
      <c r="N5" s="44"/>
      <c r="O5" s="44"/>
      <c r="P5" s="44" t="s">
        <v>351</v>
      </c>
      <c r="Q5" s="44"/>
      <c r="R5" s="44"/>
      <c r="S5" s="65"/>
      <c r="T5" s="68"/>
    </row>
    <row r="6" ht="27.5" spans="1:20">
      <c r="A6" s="52"/>
      <c r="B6" s="53"/>
      <c r="C6" s="47"/>
      <c r="D6" s="54"/>
      <c r="E6" s="52"/>
      <c r="F6" s="55"/>
      <c r="G6" s="44" t="s">
        <v>335</v>
      </c>
      <c r="H6" s="44" t="s">
        <v>69</v>
      </c>
      <c r="I6" s="44" t="s">
        <v>292</v>
      </c>
      <c r="J6" s="44" t="s">
        <v>335</v>
      </c>
      <c r="K6" s="44" t="s">
        <v>69</v>
      </c>
      <c r="L6" s="44" t="s">
        <v>292</v>
      </c>
      <c r="M6" s="44" t="s">
        <v>335</v>
      </c>
      <c r="N6" s="44" t="s">
        <v>69</v>
      </c>
      <c r="O6" s="44" t="s">
        <v>292</v>
      </c>
      <c r="P6" s="44" t="s">
        <v>335</v>
      </c>
      <c r="Q6" s="44" t="s">
        <v>69</v>
      </c>
      <c r="R6" s="44" t="s">
        <v>292</v>
      </c>
      <c r="S6" s="65"/>
      <c r="T6" s="68"/>
    </row>
    <row r="7" ht="53" customHeight="1" spans="1:20">
      <c r="A7" s="52"/>
      <c r="B7" s="53"/>
      <c r="C7" s="47"/>
      <c r="D7" s="54"/>
      <c r="E7" s="52"/>
      <c r="F7" s="55"/>
      <c r="G7" s="454" t="s">
        <v>352</v>
      </c>
      <c r="H7" s="455" t="s">
        <v>353</v>
      </c>
      <c r="I7" s="65" t="s">
        <v>354</v>
      </c>
      <c r="J7" s="454" t="s">
        <v>355</v>
      </c>
      <c r="K7" s="455" t="s">
        <v>356</v>
      </c>
      <c r="L7" s="65" t="s">
        <v>357</v>
      </c>
      <c r="M7" s="454" t="s">
        <v>358</v>
      </c>
      <c r="N7" s="455" t="s">
        <v>359</v>
      </c>
      <c r="O7" s="65" t="s">
        <v>360</v>
      </c>
      <c r="P7" s="50"/>
      <c r="Q7" s="51" t="s">
        <v>361</v>
      </c>
      <c r="R7" s="65" t="s">
        <v>362</v>
      </c>
      <c r="S7" s="65" t="s">
        <v>96</v>
      </c>
      <c r="T7" s="68"/>
    </row>
    <row r="8" ht="27.5" spans="1:20">
      <c r="A8" s="52"/>
      <c r="B8" s="53"/>
      <c r="C8" s="47"/>
      <c r="D8" s="54"/>
      <c r="E8" s="52"/>
      <c r="F8" s="55"/>
      <c r="G8" s="44" t="s">
        <v>363</v>
      </c>
      <c r="H8" s="44"/>
      <c r="I8" s="44"/>
      <c r="J8" s="44" t="s">
        <v>364</v>
      </c>
      <c r="K8" s="44"/>
      <c r="L8" s="44"/>
      <c r="M8" s="44" t="s">
        <v>365</v>
      </c>
      <c r="N8" s="44"/>
      <c r="O8" s="44"/>
      <c r="P8" s="44" t="s">
        <v>366</v>
      </c>
      <c r="Q8" s="44"/>
      <c r="R8" s="44"/>
      <c r="S8" s="65"/>
      <c r="T8" s="68"/>
    </row>
    <row r="9" ht="27.5" spans="1:20">
      <c r="A9" s="52"/>
      <c r="B9" s="53"/>
      <c r="C9" s="47"/>
      <c r="D9" s="54"/>
      <c r="E9" s="52"/>
      <c r="F9" s="55"/>
      <c r="G9" s="44" t="s">
        <v>335</v>
      </c>
      <c r="H9" s="44" t="s">
        <v>69</v>
      </c>
      <c r="I9" s="44" t="s">
        <v>292</v>
      </c>
      <c r="J9" s="44" t="s">
        <v>335</v>
      </c>
      <c r="K9" s="44" t="s">
        <v>69</v>
      </c>
      <c r="L9" s="44" t="s">
        <v>292</v>
      </c>
      <c r="M9" s="44" t="s">
        <v>335</v>
      </c>
      <c r="N9" s="44" t="s">
        <v>69</v>
      </c>
      <c r="O9" s="44" t="s">
        <v>292</v>
      </c>
      <c r="P9" s="44" t="s">
        <v>335</v>
      </c>
      <c r="Q9" s="44" t="s">
        <v>69</v>
      </c>
      <c r="R9" s="44" t="s">
        <v>292</v>
      </c>
      <c r="S9" s="65"/>
      <c r="T9" s="68"/>
    </row>
    <row r="10" ht="51" customHeight="1" spans="1:20">
      <c r="A10" s="56"/>
      <c r="B10" s="57"/>
      <c r="C10" s="47"/>
      <c r="D10" s="58"/>
      <c r="E10" s="56"/>
      <c r="F10" s="59"/>
      <c r="G10" s="50" t="s">
        <v>367</v>
      </c>
      <c r="H10" s="51" t="s">
        <v>368</v>
      </c>
      <c r="I10" s="65" t="s">
        <v>369</v>
      </c>
      <c r="J10" s="50" t="s">
        <v>370</v>
      </c>
      <c r="K10" s="51" t="s">
        <v>371</v>
      </c>
      <c r="L10" s="65" t="s">
        <v>372</v>
      </c>
      <c r="M10" s="50" t="s">
        <v>373</v>
      </c>
      <c r="N10" s="51" t="s">
        <v>374</v>
      </c>
      <c r="O10" s="65" t="s">
        <v>372</v>
      </c>
      <c r="P10" s="454" t="s">
        <v>375</v>
      </c>
      <c r="Q10" s="51" t="s">
        <v>376</v>
      </c>
      <c r="R10" s="65" t="s">
        <v>377</v>
      </c>
      <c r="S10" s="65" t="s">
        <v>96</v>
      </c>
      <c r="T10" s="68"/>
    </row>
    <row r="11" ht="27.5" spans="1:20">
      <c r="A11" s="45" t="s">
        <v>337</v>
      </c>
      <c r="B11" s="60" t="s">
        <v>305</v>
      </c>
      <c r="C11" s="47"/>
      <c r="D11" s="453" t="s">
        <v>304</v>
      </c>
      <c r="E11" s="45" t="s">
        <v>312</v>
      </c>
      <c r="F11" s="49" t="s">
        <v>64</v>
      </c>
      <c r="G11" s="44" t="s">
        <v>335</v>
      </c>
      <c r="H11" s="44" t="s">
        <v>69</v>
      </c>
      <c r="I11" s="44" t="s">
        <v>292</v>
      </c>
      <c r="J11" s="44" t="s">
        <v>335</v>
      </c>
      <c r="K11" s="44" t="s">
        <v>69</v>
      </c>
      <c r="L11" s="44" t="s">
        <v>292</v>
      </c>
      <c r="M11" s="44" t="s">
        <v>335</v>
      </c>
      <c r="N11" s="44" t="s">
        <v>69</v>
      </c>
      <c r="O11" s="44" t="s">
        <v>292</v>
      </c>
      <c r="P11" s="44" t="s">
        <v>335</v>
      </c>
      <c r="Q11" s="44" t="s">
        <v>69</v>
      </c>
      <c r="R11" s="44" t="s">
        <v>292</v>
      </c>
      <c r="S11" s="44" t="s">
        <v>336</v>
      </c>
      <c r="T11" s="68"/>
    </row>
    <row r="12" ht="48" customHeight="1" spans="1:20">
      <c r="A12" s="52"/>
      <c r="B12" s="60"/>
      <c r="C12" s="47"/>
      <c r="D12" s="54"/>
      <c r="E12" s="52"/>
      <c r="F12" s="55"/>
      <c r="G12" s="454" t="s">
        <v>304</v>
      </c>
      <c r="H12" s="51" t="s">
        <v>338</v>
      </c>
      <c r="I12" s="65" t="s">
        <v>305</v>
      </c>
      <c r="J12" s="454" t="s">
        <v>339</v>
      </c>
      <c r="K12" s="51" t="s">
        <v>340</v>
      </c>
      <c r="L12" s="65" t="s">
        <v>341</v>
      </c>
      <c r="M12" s="454" t="s">
        <v>342</v>
      </c>
      <c r="N12" s="51" t="s">
        <v>343</v>
      </c>
      <c r="O12" s="65" t="s">
        <v>344</v>
      </c>
      <c r="P12" s="454" t="s">
        <v>345</v>
      </c>
      <c r="Q12" s="455" t="s">
        <v>346</v>
      </c>
      <c r="R12" s="65" t="s">
        <v>347</v>
      </c>
      <c r="S12" s="65" t="s">
        <v>96</v>
      </c>
      <c r="T12" s="68"/>
    </row>
    <row r="13" ht="27.5" spans="1:20">
      <c r="A13" s="52"/>
      <c r="B13" s="60"/>
      <c r="C13" s="47"/>
      <c r="D13" s="54"/>
      <c r="E13" s="52"/>
      <c r="F13" s="55"/>
      <c r="G13" s="44" t="s">
        <v>348</v>
      </c>
      <c r="H13" s="44"/>
      <c r="I13" s="44"/>
      <c r="J13" s="44" t="s">
        <v>349</v>
      </c>
      <c r="K13" s="44"/>
      <c r="L13" s="44"/>
      <c r="M13" s="44" t="s">
        <v>350</v>
      </c>
      <c r="N13" s="44"/>
      <c r="O13" s="44"/>
      <c r="P13" s="44" t="s">
        <v>351</v>
      </c>
      <c r="Q13" s="44"/>
      <c r="R13" s="44"/>
      <c r="S13" s="65"/>
      <c r="T13" s="68"/>
    </row>
    <row r="14" ht="27.5" spans="1:20">
      <c r="A14" s="52"/>
      <c r="B14" s="60"/>
      <c r="C14" s="47"/>
      <c r="D14" s="54"/>
      <c r="E14" s="52"/>
      <c r="F14" s="55"/>
      <c r="G14" s="44" t="s">
        <v>335</v>
      </c>
      <c r="H14" s="44" t="s">
        <v>69</v>
      </c>
      <c r="I14" s="44" t="s">
        <v>292</v>
      </c>
      <c r="J14" s="44" t="s">
        <v>335</v>
      </c>
      <c r="K14" s="44" t="s">
        <v>69</v>
      </c>
      <c r="L14" s="44" t="s">
        <v>292</v>
      </c>
      <c r="M14" s="44" t="s">
        <v>335</v>
      </c>
      <c r="N14" s="44" t="s">
        <v>69</v>
      </c>
      <c r="O14" s="44" t="s">
        <v>292</v>
      </c>
      <c r="P14" s="44" t="s">
        <v>335</v>
      </c>
      <c r="Q14" s="44" t="s">
        <v>69</v>
      </c>
      <c r="R14" s="44" t="s">
        <v>292</v>
      </c>
      <c r="S14" s="65"/>
      <c r="T14" s="68"/>
    </row>
    <row r="15" ht="47" customHeight="1" spans="1:20">
      <c r="A15" s="52"/>
      <c r="B15" s="60"/>
      <c r="C15" s="47"/>
      <c r="D15" s="54"/>
      <c r="E15" s="52"/>
      <c r="F15" s="55"/>
      <c r="G15" s="454" t="s">
        <v>352</v>
      </c>
      <c r="H15" s="455" t="s">
        <v>353</v>
      </c>
      <c r="I15" s="65" t="s">
        <v>357</v>
      </c>
      <c r="J15" s="454" t="s">
        <v>355</v>
      </c>
      <c r="K15" s="455" t="s">
        <v>356</v>
      </c>
      <c r="L15" s="65" t="s">
        <v>357</v>
      </c>
      <c r="M15" s="454" t="s">
        <v>358</v>
      </c>
      <c r="N15" s="455" t="s">
        <v>359</v>
      </c>
      <c r="O15" s="65" t="s">
        <v>360</v>
      </c>
      <c r="P15" s="50"/>
      <c r="Q15" s="51" t="s">
        <v>361</v>
      </c>
      <c r="R15" s="65" t="s">
        <v>362</v>
      </c>
      <c r="S15" s="65" t="s">
        <v>96</v>
      </c>
      <c r="T15" s="68"/>
    </row>
    <row r="16" ht="27.5" spans="1:20">
      <c r="A16" s="52"/>
      <c r="B16" s="60"/>
      <c r="C16" s="47"/>
      <c r="D16" s="54"/>
      <c r="E16" s="52"/>
      <c r="F16" s="55"/>
      <c r="G16" s="44" t="s">
        <v>363</v>
      </c>
      <c r="H16" s="44"/>
      <c r="I16" s="44"/>
      <c r="J16" s="44" t="s">
        <v>364</v>
      </c>
      <c r="K16" s="44"/>
      <c r="L16" s="44"/>
      <c r="M16" s="44" t="s">
        <v>365</v>
      </c>
      <c r="N16" s="44"/>
      <c r="O16" s="44"/>
      <c r="P16" s="44" t="s">
        <v>366</v>
      </c>
      <c r="Q16" s="44"/>
      <c r="R16" s="44"/>
      <c r="S16" s="65"/>
      <c r="T16" s="68"/>
    </row>
    <row r="17" ht="27.5" spans="1:20">
      <c r="A17" s="52"/>
      <c r="B17" s="60"/>
      <c r="C17" s="47"/>
      <c r="D17" s="54"/>
      <c r="E17" s="52"/>
      <c r="F17" s="55"/>
      <c r="G17" s="44" t="s">
        <v>335</v>
      </c>
      <c r="H17" s="44" t="s">
        <v>69</v>
      </c>
      <c r="I17" s="44" t="s">
        <v>292</v>
      </c>
      <c r="J17" s="44" t="s">
        <v>335</v>
      </c>
      <c r="K17" s="44" t="s">
        <v>69</v>
      </c>
      <c r="L17" s="44" t="s">
        <v>292</v>
      </c>
      <c r="M17" s="44" t="s">
        <v>335</v>
      </c>
      <c r="N17" s="44" t="s">
        <v>69</v>
      </c>
      <c r="O17" s="44" t="s">
        <v>292</v>
      </c>
      <c r="P17" s="44" t="s">
        <v>335</v>
      </c>
      <c r="Q17" s="44" t="s">
        <v>69</v>
      </c>
      <c r="R17" s="44" t="s">
        <v>292</v>
      </c>
      <c r="S17" s="65"/>
      <c r="T17" s="68"/>
    </row>
    <row r="18" ht="60" customHeight="1" spans="1:20">
      <c r="A18" s="56"/>
      <c r="B18" s="60"/>
      <c r="C18" s="47"/>
      <c r="D18" s="58"/>
      <c r="E18" s="56"/>
      <c r="F18" s="59"/>
      <c r="G18" s="50" t="s">
        <v>367</v>
      </c>
      <c r="H18" s="51" t="s">
        <v>378</v>
      </c>
      <c r="I18" s="65" t="s">
        <v>369</v>
      </c>
      <c r="J18" s="50" t="s">
        <v>370</v>
      </c>
      <c r="K18" s="51" t="s">
        <v>371</v>
      </c>
      <c r="L18" s="65" t="s">
        <v>372</v>
      </c>
      <c r="M18" s="50" t="s">
        <v>373</v>
      </c>
      <c r="N18" s="51" t="s">
        <v>374</v>
      </c>
      <c r="O18" s="65" t="s">
        <v>372</v>
      </c>
      <c r="P18" s="454" t="s">
        <v>375</v>
      </c>
      <c r="Q18" s="51" t="s">
        <v>376</v>
      </c>
      <c r="R18" s="65" t="s">
        <v>377</v>
      </c>
      <c r="S18" s="65" t="s">
        <v>96</v>
      </c>
      <c r="T18" s="68"/>
    </row>
    <row r="19" ht="27.5" spans="1:20">
      <c r="A19" s="45" t="s">
        <v>337</v>
      </c>
      <c r="B19" s="60" t="s">
        <v>305</v>
      </c>
      <c r="C19" s="47"/>
      <c r="D19" s="453" t="s">
        <v>304</v>
      </c>
      <c r="E19" s="45" t="s">
        <v>119</v>
      </c>
      <c r="F19" s="49" t="s">
        <v>64</v>
      </c>
      <c r="G19" s="44" t="s">
        <v>335</v>
      </c>
      <c r="H19" s="44" t="s">
        <v>69</v>
      </c>
      <c r="I19" s="44" t="s">
        <v>292</v>
      </c>
      <c r="J19" s="44" t="s">
        <v>335</v>
      </c>
      <c r="K19" s="44" t="s">
        <v>69</v>
      </c>
      <c r="L19" s="44" t="s">
        <v>292</v>
      </c>
      <c r="M19" s="44" t="s">
        <v>335</v>
      </c>
      <c r="N19" s="44" t="s">
        <v>69</v>
      </c>
      <c r="O19" s="44" t="s">
        <v>292</v>
      </c>
      <c r="P19" s="44" t="s">
        <v>335</v>
      </c>
      <c r="Q19" s="44" t="s">
        <v>69</v>
      </c>
      <c r="R19" s="44" t="s">
        <v>292</v>
      </c>
      <c r="S19" s="44" t="s">
        <v>336</v>
      </c>
      <c r="T19" s="68"/>
    </row>
    <row r="20" ht="40" customHeight="1" spans="1:20">
      <c r="A20" s="52"/>
      <c r="B20" s="60"/>
      <c r="C20" s="47"/>
      <c r="D20" s="54"/>
      <c r="E20" s="52"/>
      <c r="F20" s="55"/>
      <c r="G20" s="454" t="s">
        <v>304</v>
      </c>
      <c r="H20" s="51" t="s">
        <v>338</v>
      </c>
      <c r="I20" s="65" t="s">
        <v>305</v>
      </c>
      <c r="J20" s="454" t="s">
        <v>339</v>
      </c>
      <c r="K20" s="51" t="s">
        <v>340</v>
      </c>
      <c r="L20" s="65" t="s">
        <v>341</v>
      </c>
      <c r="M20" s="454" t="s">
        <v>342</v>
      </c>
      <c r="N20" s="51" t="s">
        <v>343</v>
      </c>
      <c r="O20" s="65" t="s">
        <v>344</v>
      </c>
      <c r="P20" s="454" t="s">
        <v>345</v>
      </c>
      <c r="Q20" s="455" t="s">
        <v>346</v>
      </c>
      <c r="R20" s="65" t="s">
        <v>347</v>
      </c>
      <c r="S20" s="65" t="s">
        <v>96</v>
      </c>
      <c r="T20" s="68"/>
    </row>
    <row r="21" ht="27.5" spans="1:20">
      <c r="A21" s="52"/>
      <c r="B21" s="60"/>
      <c r="C21" s="47"/>
      <c r="D21" s="54"/>
      <c r="E21" s="52"/>
      <c r="F21" s="55"/>
      <c r="G21" s="44" t="s">
        <v>348</v>
      </c>
      <c r="H21" s="44"/>
      <c r="I21" s="44"/>
      <c r="J21" s="44" t="s">
        <v>349</v>
      </c>
      <c r="K21" s="44"/>
      <c r="L21" s="44"/>
      <c r="M21" s="44" t="s">
        <v>350</v>
      </c>
      <c r="N21" s="44"/>
      <c r="O21" s="44"/>
      <c r="P21" s="44" t="s">
        <v>351</v>
      </c>
      <c r="Q21" s="44"/>
      <c r="R21" s="44"/>
      <c r="S21" s="65"/>
      <c r="T21" s="68"/>
    </row>
    <row r="22" ht="27.5" spans="1:20">
      <c r="A22" s="52"/>
      <c r="B22" s="60"/>
      <c r="C22" s="47"/>
      <c r="D22" s="54"/>
      <c r="E22" s="52"/>
      <c r="F22" s="55"/>
      <c r="G22" s="44" t="s">
        <v>335</v>
      </c>
      <c r="H22" s="44" t="s">
        <v>69</v>
      </c>
      <c r="I22" s="44" t="s">
        <v>292</v>
      </c>
      <c r="J22" s="44" t="s">
        <v>335</v>
      </c>
      <c r="K22" s="44" t="s">
        <v>69</v>
      </c>
      <c r="L22" s="44" t="s">
        <v>292</v>
      </c>
      <c r="M22" s="44" t="s">
        <v>335</v>
      </c>
      <c r="N22" s="44" t="s">
        <v>69</v>
      </c>
      <c r="O22" s="44" t="s">
        <v>292</v>
      </c>
      <c r="P22" s="44" t="s">
        <v>335</v>
      </c>
      <c r="Q22" s="44" t="s">
        <v>69</v>
      </c>
      <c r="R22" s="44" t="s">
        <v>292</v>
      </c>
      <c r="S22" s="65"/>
      <c r="T22" s="68"/>
    </row>
    <row r="23" ht="51" customHeight="1" spans="1:20">
      <c r="A23" s="52"/>
      <c r="B23" s="60"/>
      <c r="C23" s="47"/>
      <c r="D23" s="54"/>
      <c r="E23" s="52"/>
      <c r="F23" s="55"/>
      <c r="G23" s="454" t="s">
        <v>352</v>
      </c>
      <c r="H23" s="455" t="s">
        <v>353</v>
      </c>
      <c r="I23" s="65" t="s">
        <v>357</v>
      </c>
      <c r="J23" s="454" t="s">
        <v>355</v>
      </c>
      <c r="K23" s="455" t="s">
        <v>356</v>
      </c>
      <c r="L23" s="65" t="s">
        <v>357</v>
      </c>
      <c r="M23" s="454" t="s">
        <v>358</v>
      </c>
      <c r="N23" s="455" t="s">
        <v>359</v>
      </c>
      <c r="O23" s="65" t="s">
        <v>360</v>
      </c>
      <c r="P23" s="50"/>
      <c r="Q23" s="51" t="s">
        <v>361</v>
      </c>
      <c r="R23" s="65" t="s">
        <v>362</v>
      </c>
      <c r="S23" s="65" t="s">
        <v>96</v>
      </c>
      <c r="T23" s="68"/>
    </row>
    <row r="24" ht="27.5" spans="1:20">
      <c r="A24" s="52"/>
      <c r="B24" s="60"/>
      <c r="C24" s="47"/>
      <c r="D24" s="54"/>
      <c r="E24" s="52"/>
      <c r="F24" s="55"/>
      <c r="G24" s="44" t="s">
        <v>363</v>
      </c>
      <c r="H24" s="44"/>
      <c r="I24" s="44"/>
      <c r="J24" s="44" t="s">
        <v>364</v>
      </c>
      <c r="K24" s="44"/>
      <c r="L24" s="44"/>
      <c r="M24" s="44" t="s">
        <v>365</v>
      </c>
      <c r="N24" s="44"/>
      <c r="O24" s="44"/>
      <c r="P24" s="44" t="s">
        <v>366</v>
      </c>
      <c r="Q24" s="44"/>
      <c r="R24" s="44"/>
      <c r="S24" s="65"/>
      <c r="T24" s="68"/>
    </row>
    <row r="25" ht="27.5" spans="1:20">
      <c r="A25" s="52"/>
      <c r="B25" s="60"/>
      <c r="C25" s="47"/>
      <c r="D25" s="54"/>
      <c r="E25" s="52"/>
      <c r="F25" s="55"/>
      <c r="G25" s="44" t="s">
        <v>335</v>
      </c>
      <c r="H25" s="44" t="s">
        <v>69</v>
      </c>
      <c r="I25" s="44" t="s">
        <v>292</v>
      </c>
      <c r="J25" s="44" t="s">
        <v>335</v>
      </c>
      <c r="K25" s="44" t="s">
        <v>69</v>
      </c>
      <c r="L25" s="44" t="s">
        <v>292</v>
      </c>
      <c r="M25" s="44" t="s">
        <v>335</v>
      </c>
      <c r="N25" s="44" t="s">
        <v>69</v>
      </c>
      <c r="O25" s="44" t="s">
        <v>292</v>
      </c>
      <c r="P25" s="44" t="s">
        <v>335</v>
      </c>
      <c r="Q25" s="44" t="s">
        <v>69</v>
      </c>
      <c r="R25" s="44" t="s">
        <v>292</v>
      </c>
      <c r="S25" s="65"/>
      <c r="T25" s="68"/>
    </row>
    <row r="26" ht="47" customHeight="1" spans="1:20">
      <c r="A26" s="56"/>
      <c r="B26" s="60"/>
      <c r="C26" s="47"/>
      <c r="D26" s="58"/>
      <c r="E26" s="56"/>
      <c r="F26" s="59"/>
      <c r="G26" s="50" t="s">
        <v>367</v>
      </c>
      <c r="H26" s="51" t="s">
        <v>378</v>
      </c>
      <c r="I26" s="65" t="s">
        <v>369</v>
      </c>
      <c r="J26" s="50" t="s">
        <v>370</v>
      </c>
      <c r="K26" s="51" t="s">
        <v>371</v>
      </c>
      <c r="L26" s="65" t="s">
        <v>372</v>
      </c>
      <c r="M26" s="50" t="s">
        <v>373</v>
      </c>
      <c r="N26" s="51" t="s">
        <v>374</v>
      </c>
      <c r="O26" s="65" t="s">
        <v>372</v>
      </c>
      <c r="P26" s="454" t="s">
        <v>375</v>
      </c>
      <c r="Q26" s="51" t="s">
        <v>376</v>
      </c>
      <c r="R26" s="65" t="s">
        <v>377</v>
      </c>
      <c r="S26" s="65" t="s">
        <v>96</v>
      </c>
      <c r="T26" s="68"/>
    </row>
    <row r="27" ht="27.5" spans="1:20">
      <c r="A27" s="60"/>
      <c r="B27" s="61"/>
      <c r="C27" s="61"/>
      <c r="D27" s="61"/>
      <c r="E27" s="61"/>
      <c r="F27" s="61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7"/>
      <c r="T27" s="68"/>
    </row>
    <row r="28" ht="27.5" spans="1:20">
      <c r="A28" s="62"/>
      <c r="B28" s="61"/>
      <c r="C28" s="61"/>
      <c r="D28" s="61"/>
      <c r="E28" s="61"/>
      <c r="F28" s="61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7"/>
      <c r="T28" s="68"/>
    </row>
    <row r="29" ht="27.5" spans="1:20">
      <c r="A29" s="63" t="s">
        <v>379</v>
      </c>
      <c r="B29" s="63"/>
      <c r="C29" s="63"/>
      <c r="D29" s="63"/>
      <c r="E29" s="63"/>
      <c r="F29" s="64"/>
      <c r="G29" s="64"/>
      <c r="H29" s="60"/>
      <c r="I29" s="60"/>
      <c r="J29" s="66"/>
      <c r="K29" s="66"/>
      <c r="L29" s="66"/>
      <c r="M29" s="66"/>
      <c r="N29" s="66"/>
      <c r="O29" s="66"/>
      <c r="P29" s="66"/>
      <c r="Q29" s="66"/>
      <c r="R29" s="66"/>
      <c r="S29" s="67"/>
      <c r="T29" s="68"/>
    </row>
    <row r="30" spans="19:20">
      <c r="S30" s="69"/>
      <c r="T30" s="69"/>
    </row>
  </sheetData>
  <mergeCells count="54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3:I13"/>
    <mergeCell ref="J13:L13"/>
    <mergeCell ref="M13:O13"/>
    <mergeCell ref="P13:R13"/>
    <mergeCell ref="G16:I16"/>
    <mergeCell ref="J16:L16"/>
    <mergeCell ref="M16:O16"/>
    <mergeCell ref="P16:R16"/>
    <mergeCell ref="G21:I21"/>
    <mergeCell ref="J21:L21"/>
    <mergeCell ref="M21:O21"/>
    <mergeCell ref="P21:R21"/>
    <mergeCell ref="G24:I24"/>
    <mergeCell ref="J24:L24"/>
    <mergeCell ref="M24:O24"/>
    <mergeCell ref="P24:R24"/>
    <mergeCell ref="A29:E29"/>
    <mergeCell ref="A2:A3"/>
    <mergeCell ref="A4:A10"/>
    <mergeCell ref="A11:A18"/>
    <mergeCell ref="A19:A26"/>
    <mergeCell ref="B2:B3"/>
    <mergeCell ref="B4:B10"/>
    <mergeCell ref="B11:B18"/>
    <mergeCell ref="B19:B26"/>
    <mergeCell ref="C2:C3"/>
    <mergeCell ref="C4:C10"/>
    <mergeCell ref="C11:C18"/>
    <mergeCell ref="C19:C26"/>
    <mergeCell ref="D2:D3"/>
    <mergeCell ref="D4:D10"/>
    <mergeCell ref="D11:D18"/>
    <mergeCell ref="D19:D26"/>
    <mergeCell ref="E2:E3"/>
    <mergeCell ref="E4:E10"/>
    <mergeCell ref="E11:E18"/>
    <mergeCell ref="E19:E26"/>
    <mergeCell ref="F2:F3"/>
    <mergeCell ref="F4:F10"/>
    <mergeCell ref="F11:F18"/>
    <mergeCell ref="F19:F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E26" sqref="E26"/>
    </sheetView>
  </sheetViews>
  <sheetFormatPr defaultColWidth="9" defaultRowHeight="1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7.5" spans="1:14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381</v>
      </c>
      <c r="B2" s="35" t="s">
        <v>288</v>
      </c>
      <c r="C2" s="35" t="s">
        <v>289</v>
      </c>
      <c r="D2" s="35" t="s">
        <v>290</v>
      </c>
      <c r="E2" s="35" t="s">
        <v>291</v>
      </c>
      <c r="F2" s="35" t="s">
        <v>292</v>
      </c>
      <c r="G2" s="34" t="s">
        <v>382</v>
      </c>
      <c r="H2" s="34" t="s">
        <v>383</v>
      </c>
      <c r="I2" s="34" t="s">
        <v>384</v>
      </c>
      <c r="J2" s="34" t="s">
        <v>383</v>
      </c>
      <c r="K2" s="34" t="s">
        <v>385</v>
      </c>
      <c r="L2" s="34" t="s">
        <v>383</v>
      </c>
      <c r="M2" s="35" t="s">
        <v>336</v>
      </c>
      <c r="N2" s="35" t="s">
        <v>301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6" t="s">
        <v>381</v>
      </c>
      <c r="B4" s="37" t="s">
        <v>386</v>
      </c>
      <c r="C4" s="37" t="s">
        <v>335</v>
      </c>
      <c r="D4" s="37" t="s">
        <v>290</v>
      </c>
      <c r="E4" s="35" t="s">
        <v>291</v>
      </c>
      <c r="F4" s="35" t="s">
        <v>292</v>
      </c>
      <c r="G4" s="34" t="s">
        <v>382</v>
      </c>
      <c r="H4" s="34" t="s">
        <v>383</v>
      </c>
      <c r="I4" s="34" t="s">
        <v>384</v>
      </c>
      <c r="J4" s="34" t="s">
        <v>383</v>
      </c>
      <c r="K4" s="34" t="s">
        <v>385</v>
      </c>
      <c r="L4" s="34" t="s">
        <v>383</v>
      </c>
      <c r="M4" s="35" t="s">
        <v>336</v>
      </c>
      <c r="N4" s="35" t="s">
        <v>301</v>
      </c>
    </row>
    <row r="5" spans="1:14">
      <c r="A5" s="38"/>
      <c r="B5" s="9"/>
      <c r="C5" s="39"/>
      <c r="D5" s="9"/>
      <c r="E5" s="29"/>
      <c r="F5" s="40"/>
      <c r="G5" s="41"/>
      <c r="H5" s="9"/>
      <c r="I5" s="41"/>
      <c r="J5" s="9"/>
      <c r="K5" s="9"/>
      <c r="L5" s="9"/>
      <c r="M5" s="9"/>
      <c r="N5" s="9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2" customFormat="1" ht="17.5" spans="1:14">
      <c r="A8" s="16" t="s">
        <v>387</v>
      </c>
      <c r="B8" s="17"/>
      <c r="C8" s="17"/>
      <c r="D8" s="18"/>
      <c r="E8" s="19"/>
      <c r="F8" s="42"/>
      <c r="G8" s="32"/>
      <c r="H8" s="42"/>
      <c r="I8" s="16" t="s">
        <v>388</v>
      </c>
      <c r="J8" s="17"/>
      <c r="K8" s="17"/>
      <c r="L8" s="17"/>
      <c r="M8" s="17"/>
      <c r="N8" s="25"/>
    </row>
    <row r="9" spans="1:14">
      <c r="A9" s="20" t="s">
        <v>389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 N6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6"/>
  <sheetViews>
    <sheetView zoomScale="125" zoomScaleNormal="125" workbookViewId="0">
      <selection activeCell="C13" sqref="C13:C14"/>
    </sheetView>
  </sheetViews>
  <sheetFormatPr defaultColWidth="9" defaultRowHeight="1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8" width="17.8" style="26" customWidth="1"/>
    <col min="9" max="9" width="14" customWidth="1"/>
    <col min="10" max="10" width="11.5" customWidth="1"/>
  </cols>
  <sheetData>
    <row r="1" ht="27.5" spans="1:10">
      <c r="A1" s="3" t="s">
        <v>390</v>
      </c>
      <c r="B1" s="3"/>
      <c r="C1" s="3"/>
      <c r="D1" s="3"/>
      <c r="E1" s="3"/>
      <c r="F1" s="3"/>
      <c r="G1" s="3"/>
      <c r="H1" s="27"/>
      <c r="I1" s="3"/>
      <c r="J1" s="3"/>
    </row>
    <row r="2" s="1" customFormat="1" ht="16.5" spans="1:12">
      <c r="A2" s="4" t="s">
        <v>330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391</v>
      </c>
      <c r="H2" s="28" t="s">
        <v>392</v>
      </c>
      <c r="I2" s="4" t="s">
        <v>393</v>
      </c>
      <c r="J2" s="4" t="s">
        <v>394</v>
      </c>
      <c r="K2" s="5" t="s">
        <v>336</v>
      </c>
      <c r="L2" s="5" t="s">
        <v>301</v>
      </c>
    </row>
    <row r="3" ht="18" customHeight="1" spans="1:12">
      <c r="A3" s="10" t="s">
        <v>395</v>
      </c>
      <c r="B3" s="10"/>
      <c r="C3" s="9"/>
      <c r="D3" s="9"/>
      <c r="E3" s="9"/>
      <c r="F3" s="29" t="s">
        <v>64</v>
      </c>
      <c r="G3" s="9" t="s">
        <v>396</v>
      </c>
      <c r="H3" s="30" t="s">
        <v>397</v>
      </c>
      <c r="I3" s="9"/>
      <c r="J3" s="9"/>
      <c r="K3" s="9" t="s">
        <v>96</v>
      </c>
      <c r="L3" s="9"/>
    </row>
    <row r="4" ht="22" customHeight="1" spans="1:12">
      <c r="A4" s="10" t="s">
        <v>398</v>
      </c>
      <c r="B4" s="10"/>
      <c r="C4" s="9"/>
      <c r="D4" s="9"/>
      <c r="E4" s="9"/>
      <c r="F4" s="29" t="s">
        <v>64</v>
      </c>
      <c r="G4" s="9" t="s">
        <v>396</v>
      </c>
      <c r="H4" s="30" t="s">
        <v>397</v>
      </c>
      <c r="I4" s="9"/>
      <c r="J4" s="9"/>
      <c r="K4" s="9" t="s">
        <v>96</v>
      </c>
      <c r="L4" s="9"/>
    </row>
    <row r="5" ht="17" customHeight="1" spans="1:12">
      <c r="A5" s="10" t="s">
        <v>399</v>
      </c>
      <c r="B5" s="10"/>
      <c r="C5" s="9"/>
      <c r="D5" s="9"/>
      <c r="E5" s="9"/>
      <c r="F5" s="29" t="s">
        <v>64</v>
      </c>
      <c r="G5" s="9" t="s">
        <v>396</v>
      </c>
      <c r="H5" s="30" t="s">
        <v>397</v>
      </c>
      <c r="I5" s="9"/>
      <c r="J5" s="9"/>
      <c r="K5" s="9" t="s">
        <v>96</v>
      </c>
      <c r="L5" s="9"/>
    </row>
    <row r="6" ht="18" customHeight="1" spans="1:12">
      <c r="A6" s="10" t="s">
        <v>400</v>
      </c>
      <c r="B6" s="10"/>
      <c r="C6" s="9"/>
      <c r="D6" s="9"/>
      <c r="E6" s="9"/>
      <c r="F6" s="29" t="s">
        <v>64</v>
      </c>
      <c r="G6" s="9" t="s">
        <v>396</v>
      </c>
      <c r="H6" s="30" t="s">
        <v>397</v>
      </c>
      <c r="I6" s="9"/>
      <c r="J6" s="9"/>
      <c r="K6" s="9" t="s">
        <v>96</v>
      </c>
      <c r="L6" s="9"/>
    </row>
    <row r="7" ht="19" customHeight="1" spans="1:12">
      <c r="A7" s="10" t="s">
        <v>337</v>
      </c>
      <c r="B7" s="10"/>
      <c r="C7" s="10"/>
      <c r="D7" s="10"/>
      <c r="E7" s="9"/>
      <c r="F7" s="29" t="s">
        <v>64</v>
      </c>
      <c r="G7" s="9" t="s">
        <v>396</v>
      </c>
      <c r="H7" s="30" t="s">
        <v>397</v>
      </c>
      <c r="I7" s="9"/>
      <c r="J7" s="9"/>
      <c r="K7" s="9" t="s">
        <v>96</v>
      </c>
      <c r="L7" s="10"/>
    </row>
    <row r="8" spans="1:12">
      <c r="A8" s="10"/>
      <c r="B8" s="10"/>
      <c r="C8" s="10"/>
      <c r="D8" s="10"/>
      <c r="E8" s="10"/>
      <c r="F8" s="10"/>
      <c r="G8" s="10"/>
      <c r="H8" s="31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31"/>
      <c r="I9" s="10"/>
      <c r="J9" s="10"/>
      <c r="K9" s="10"/>
      <c r="L9" s="10"/>
    </row>
    <row r="10" s="2" customFormat="1" ht="17.5" spans="1:12">
      <c r="A10" s="16" t="s">
        <v>401</v>
      </c>
      <c r="B10" s="17"/>
      <c r="C10" s="17"/>
      <c r="D10" s="17"/>
      <c r="E10" s="18"/>
      <c r="F10" s="19"/>
      <c r="G10" s="32"/>
      <c r="H10" s="33" t="s">
        <v>327</v>
      </c>
      <c r="I10" s="17"/>
      <c r="J10" s="17"/>
      <c r="K10" s="17"/>
      <c r="L10" s="25"/>
    </row>
    <row r="11" spans="1:12">
      <c r="A11" s="20" t="s">
        <v>402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6" spans="10:10">
      <c r="J16" t="s">
        <v>403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7 L8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E12" sqref="E12"/>
    </sheetView>
  </sheetViews>
  <sheetFormatPr defaultColWidth="9" defaultRowHeight="1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7.5" spans="1:9">
      <c r="A1" s="3" t="s">
        <v>404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335</v>
      </c>
      <c r="D2" s="5" t="s">
        <v>290</v>
      </c>
      <c r="E2" s="5" t="s">
        <v>291</v>
      </c>
      <c r="F2" s="4" t="s">
        <v>405</v>
      </c>
      <c r="G2" s="4" t="s">
        <v>317</v>
      </c>
      <c r="H2" s="6" t="s">
        <v>318</v>
      </c>
      <c r="I2" s="22" t="s">
        <v>320</v>
      </c>
    </row>
    <row r="3" s="1" customFormat="1" ht="16.5" spans="1:9">
      <c r="A3" s="4"/>
      <c r="B3" s="7"/>
      <c r="C3" s="7"/>
      <c r="D3" s="7"/>
      <c r="E3" s="7"/>
      <c r="F3" s="4" t="s">
        <v>406</v>
      </c>
      <c r="G3" s="4" t="s">
        <v>321</v>
      </c>
      <c r="H3" s="8"/>
      <c r="I3" s="23"/>
    </row>
    <row r="4" spans="1:9">
      <c r="A4" s="9">
        <v>1</v>
      </c>
      <c r="B4" s="10"/>
      <c r="C4" s="11" t="s">
        <v>407</v>
      </c>
      <c r="D4" s="9" t="s">
        <v>116</v>
      </c>
      <c r="E4" s="9" t="s">
        <v>64</v>
      </c>
      <c r="F4" s="12">
        <v>0.05</v>
      </c>
      <c r="G4" s="12">
        <v>0.05</v>
      </c>
      <c r="H4" s="12">
        <v>0.05</v>
      </c>
      <c r="I4" s="24"/>
    </row>
    <row r="5" spans="1:9">
      <c r="A5" s="13">
        <v>2</v>
      </c>
      <c r="B5" s="10"/>
      <c r="C5" s="9" t="s">
        <v>408</v>
      </c>
      <c r="D5" s="9" t="s">
        <v>116</v>
      </c>
      <c r="E5" s="14" t="s">
        <v>64</v>
      </c>
      <c r="F5" s="12">
        <v>0.04</v>
      </c>
      <c r="G5" s="15">
        <v>0.04</v>
      </c>
      <c r="H5" s="15">
        <v>0.04</v>
      </c>
      <c r="I5" s="9"/>
    </row>
    <row r="6" spans="1:9">
      <c r="A6" s="13">
        <v>3</v>
      </c>
      <c r="B6" s="10"/>
      <c r="C6" s="9"/>
      <c r="D6" s="9"/>
      <c r="E6" s="9"/>
      <c r="F6" s="9"/>
      <c r="G6" s="9"/>
      <c r="H6" s="9"/>
      <c r="I6" s="9"/>
    </row>
    <row r="7" spans="1:9">
      <c r="A7" s="13">
        <v>4</v>
      </c>
      <c r="B7" s="10"/>
      <c r="C7" s="9"/>
      <c r="D7" s="9"/>
      <c r="E7" s="9"/>
      <c r="F7" s="9"/>
      <c r="G7" s="9"/>
      <c r="H7" s="9"/>
      <c r="I7" s="9"/>
    </row>
    <row r="8" spans="1:9">
      <c r="A8" s="13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3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3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7.5" spans="1:9">
      <c r="A12" s="16" t="s">
        <v>387</v>
      </c>
      <c r="B12" s="17"/>
      <c r="C12" s="17"/>
      <c r="D12" s="18"/>
      <c r="E12" s="19"/>
      <c r="F12" s="16" t="s">
        <v>409</v>
      </c>
      <c r="G12" s="17"/>
      <c r="H12" s="18"/>
      <c r="I12" s="25"/>
    </row>
    <row r="13" spans="1:9">
      <c r="A13" s="20" t="s">
        <v>410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5"/>
  <cols>
    <col min="2" max="2" width="12.9" customWidth="1"/>
    <col min="3" max="3" width="11.9" customWidth="1"/>
    <col min="4" max="4" width="11" customWidth="1"/>
    <col min="5" max="5" width="10" customWidth="1"/>
  </cols>
  <sheetData>
    <row r="1" ht="15.75"/>
    <row r="2" ht="41.1" customHeight="1" spans="2:9">
      <c r="B2" s="419" t="s">
        <v>36</v>
      </c>
      <c r="C2" s="420"/>
      <c r="D2" s="420"/>
      <c r="E2" s="420"/>
      <c r="F2" s="420"/>
      <c r="G2" s="420"/>
      <c r="H2" s="420"/>
      <c r="I2" s="434"/>
    </row>
    <row r="3" ht="27.9" customHeight="1" spans="2:9">
      <c r="B3" s="421"/>
      <c r="C3" s="422"/>
      <c r="D3" s="423" t="s">
        <v>37</v>
      </c>
      <c r="E3" s="424"/>
      <c r="F3" s="425" t="s">
        <v>38</v>
      </c>
      <c r="G3" s="426"/>
      <c r="H3" s="423" t="s">
        <v>39</v>
      </c>
      <c r="I3" s="435"/>
    </row>
    <row r="4" ht="27.9" customHeight="1" spans="2:9">
      <c r="B4" s="421" t="s">
        <v>40</v>
      </c>
      <c r="C4" s="422" t="s">
        <v>41</v>
      </c>
      <c r="D4" s="422" t="s">
        <v>42</v>
      </c>
      <c r="E4" s="422" t="s">
        <v>43</v>
      </c>
      <c r="F4" s="427" t="s">
        <v>42</v>
      </c>
      <c r="G4" s="427" t="s">
        <v>43</v>
      </c>
      <c r="H4" s="422" t="s">
        <v>42</v>
      </c>
      <c r="I4" s="436" t="s">
        <v>43</v>
      </c>
    </row>
    <row r="5" ht="27.9" customHeight="1" spans="2:9">
      <c r="B5" s="428" t="s">
        <v>44</v>
      </c>
      <c r="C5" s="10">
        <v>13</v>
      </c>
      <c r="D5" s="10">
        <v>0</v>
      </c>
      <c r="E5" s="10">
        <v>1</v>
      </c>
      <c r="F5" s="429">
        <v>0</v>
      </c>
      <c r="G5" s="429">
        <v>1</v>
      </c>
      <c r="H5" s="10">
        <v>1</v>
      </c>
      <c r="I5" s="437">
        <v>2</v>
      </c>
    </row>
    <row r="6" ht="27.9" customHeight="1" spans="2:9">
      <c r="B6" s="428" t="s">
        <v>45</v>
      </c>
      <c r="C6" s="10">
        <v>20</v>
      </c>
      <c r="D6" s="10">
        <v>0</v>
      </c>
      <c r="E6" s="10">
        <v>1</v>
      </c>
      <c r="F6" s="429">
        <v>1</v>
      </c>
      <c r="G6" s="429">
        <v>2</v>
      </c>
      <c r="H6" s="10">
        <v>2</v>
      </c>
      <c r="I6" s="437">
        <v>3</v>
      </c>
    </row>
    <row r="7" ht="27.9" customHeight="1" spans="2:9">
      <c r="B7" s="428" t="s">
        <v>46</v>
      </c>
      <c r="C7" s="10">
        <v>32</v>
      </c>
      <c r="D7" s="10">
        <v>0</v>
      </c>
      <c r="E7" s="10">
        <v>1</v>
      </c>
      <c r="F7" s="429">
        <v>2</v>
      </c>
      <c r="G7" s="429">
        <v>3</v>
      </c>
      <c r="H7" s="10">
        <v>3</v>
      </c>
      <c r="I7" s="437">
        <v>4</v>
      </c>
    </row>
    <row r="8" ht="27.9" customHeight="1" spans="2:9">
      <c r="B8" s="428" t="s">
        <v>47</v>
      </c>
      <c r="C8" s="10">
        <v>50</v>
      </c>
      <c r="D8" s="10">
        <v>1</v>
      </c>
      <c r="E8" s="10">
        <v>2</v>
      </c>
      <c r="F8" s="429">
        <v>3</v>
      </c>
      <c r="G8" s="429">
        <v>4</v>
      </c>
      <c r="H8" s="10">
        <v>5</v>
      </c>
      <c r="I8" s="437">
        <v>6</v>
      </c>
    </row>
    <row r="9" ht="27.9" customHeight="1" spans="2:9">
      <c r="B9" s="428" t="s">
        <v>48</v>
      </c>
      <c r="C9" s="10">
        <v>80</v>
      </c>
      <c r="D9" s="10">
        <v>2</v>
      </c>
      <c r="E9" s="10">
        <v>3</v>
      </c>
      <c r="F9" s="429">
        <v>5</v>
      </c>
      <c r="G9" s="429">
        <v>6</v>
      </c>
      <c r="H9" s="10">
        <v>7</v>
      </c>
      <c r="I9" s="437">
        <v>8</v>
      </c>
    </row>
    <row r="10" ht="27.9" customHeight="1" spans="2:9">
      <c r="B10" s="428" t="s">
        <v>49</v>
      </c>
      <c r="C10" s="10">
        <v>125</v>
      </c>
      <c r="D10" s="10">
        <v>3</v>
      </c>
      <c r="E10" s="10">
        <v>4</v>
      </c>
      <c r="F10" s="429">
        <v>7</v>
      </c>
      <c r="G10" s="429">
        <v>8</v>
      </c>
      <c r="H10" s="10">
        <v>10</v>
      </c>
      <c r="I10" s="437">
        <v>11</v>
      </c>
    </row>
    <row r="11" ht="27.9" customHeight="1" spans="2:9">
      <c r="B11" s="428" t="s">
        <v>50</v>
      </c>
      <c r="C11" s="10">
        <v>200</v>
      </c>
      <c r="D11" s="10">
        <v>5</v>
      </c>
      <c r="E11" s="10">
        <v>6</v>
      </c>
      <c r="F11" s="429">
        <v>10</v>
      </c>
      <c r="G11" s="429">
        <v>11</v>
      </c>
      <c r="H11" s="10">
        <v>14</v>
      </c>
      <c r="I11" s="437">
        <v>15</v>
      </c>
    </row>
    <row r="12" ht="27.9" customHeight="1" spans="2:9">
      <c r="B12" s="430" t="s">
        <v>51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52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H17" sqref="H17"/>
    </sheetView>
  </sheetViews>
  <sheetFormatPr defaultColWidth="10.4" defaultRowHeight="16.5" customHeight="1"/>
  <cols>
    <col min="1" max="9" width="10.4" style="216"/>
    <col min="10" max="10" width="8.9" style="216" customWidth="1"/>
    <col min="11" max="11" width="12" style="216" customWidth="1"/>
    <col min="12" max="12" width="12.8" style="216" customWidth="1"/>
    <col min="13" max="16384" width="10.4" style="216"/>
  </cols>
  <sheetData>
    <row r="1" ht="21.75" spans="1:11">
      <c r="A1" s="334" t="s">
        <v>53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5.75" spans="1:11">
      <c r="A2" s="218" t="s">
        <v>54</v>
      </c>
      <c r="B2" s="219" t="s">
        <v>55</v>
      </c>
      <c r="C2" s="219"/>
      <c r="D2" s="220" t="s">
        <v>56</v>
      </c>
      <c r="E2" s="220"/>
      <c r="F2" s="219" t="s">
        <v>57</v>
      </c>
      <c r="G2" s="219"/>
      <c r="H2" s="221" t="s">
        <v>58</v>
      </c>
      <c r="I2" s="305" t="s">
        <v>59</v>
      </c>
      <c r="J2" s="305"/>
      <c r="K2" s="306"/>
    </row>
    <row r="3" ht="15" spans="1:11">
      <c r="A3" s="222" t="s">
        <v>60</v>
      </c>
      <c r="B3" s="223"/>
      <c r="C3" s="224"/>
      <c r="D3" s="225" t="s">
        <v>61</v>
      </c>
      <c r="E3" s="226"/>
      <c r="F3" s="226"/>
      <c r="G3" s="227"/>
      <c r="H3" s="225" t="s">
        <v>62</v>
      </c>
      <c r="I3" s="226"/>
      <c r="J3" s="226"/>
      <c r="K3" s="227"/>
    </row>
    <row r="4" ht="15" spans="1:11">
      <c r="A4" s="228" t="s">
        <v>63</v>
      </c>
      <c r="B4" s="148" t="s">
        <v>64</v>
      </c>
      <c r="C4" s="149"/>
      <c r="D4" s="228" t="s">
        <v>65</v>
      </c>
      <c r="E4" s="229"/>
      <c r="F4" s="230">
        <v>45468</v>
      </c>
      <c r="G4" s="231"/>
      <c r="H4" s="228" t="s">
        <v>66</v>
      </c>
      <c r="I4" s="229"/>
      <c r="J4" s="253" t="s">
        <v>67</v>
      </c>
      <c r="K4" s="307" t="s">
        <v>68</v>
      </c>
    </row>
    <row r="5" ht="15" spans="1:11">
      <c r="A5" s="232" t="s">
        <v>69</v>
      </c>
      <c r="B5" s="150" t="s">
        <v>70</v>
      </c>
      <c r="C5" s="150"/>
      <c r="D5" s="228" t="s">
        <v>71</v>
      </c>
      <c r="E5" s="229"/>
      <c r="F5" s="230">
        <v>45436</v>
      </c>
      <c r="G5" s="231"/>
      <c r="H5" s="228" t="s">
        <v>72</v>
      </c>
      <c r="I5" s="229"/>
      <c r="J5" s="253" t="s">
        <v>67</v>
      </c>
      <c r="K5" s="307" t="s">
        <v>68</v>
      </c>
    </row>
    <row r="6" ht="15" spans="1:11">
      <c r="A6" s="228" t="s">
        <v>73</v>
      </c>
      <c r="B6" s="233">
        <v>1</v>
      </c>
      <c r="C6" s="234">
        <v>5</v>
      </c>
      <c r="D6" s="232" t="s">
        <v>74</v>
      </c>
      <c r="E6" s="235"/>
      <c r="F6" s="230">
        <v>45467</v>
      </c>
      <c r="G6" s="231"/>
      <c r="H6" s="228" t="s">
        <v>75</v>
      </c>
      <c r="I6" s="229"/>
      <c r="J6" s="253" t="s">
        <v>67</v>
      </c>
      <c r="K6" s="307" t="s">
        <v>68</v>
      </c>
    </row>
    <row r="7" ht="15" spans="1:11">
      <c r="A7" s="228" t="s">
        <v>76</v>
      </c>
      <c r="B7" s="236">
        <v>661</v>
      </c>
      <c r="C7" s="237"/>
      <c r="D7" s="232" t="s">
        <v>77</v>
      </c>
      <c r="E7" s="238"/>
      <c r="F7" s="230">
        <v>191565</v>
      </c>
      <c r="G7" s="231"/>
      <c r="H7" s="228" t="s">
        <v>78</v>
      </c>
      <c r="I7" s="229"/>
      <c r="J7" s="253" t="s">
        <v>67</v>
      </c>
      <c r="K7" s="307" t="s">
        <v>68</v>
      </c>
    </row>
    <row r="8" ht="15.75" spans="1:11">
      <c r="A8" s="335" t="s">
        <v>79</v>
      </c>
      <c r="B8" s="336" t="s">
        <v>80</v>
      </c>
      <c r="C8" s="337"/>
      <c r="D8" s="242" t="s">
        <v>81</v>
      </c>
      <c r="E8" s="243"/>
      <c r="F8" s="244">
        <v>45472</v>
      </c>
      <c r="G8" s="245"/>
      <c r="H8" s="242" t="s">
        <v>82</v>
      </c>
      <c r="I8" s="243"/>
      <c r="J8" s="274" t="s">
        <v>67</v>
      </c>
      <c r="K8" s="308" t="s">
        <v>68</v>
      </c>
    </row>
    <row r="9" ht="15.75" spans="1:11">
      <c r="A9" s="338" t="s">
        <v>83</v>
      </c>
      <c r="B9" s="339"/>
      <c r="C9" s="339"/>
      <c r="D9" s="339"/>
      <c r="E9" s="339"/>
      <c r="F9" s="339"/>
      <c r="G9" s="339"/>
      <c r="H9" s="339"/>
      <c r="I9" s="339"/>
      <c r="J9" s="339"/>
      <c r="K9" s="398"/>
    </row>
    <row r="10" ht="15.75" spans="1:11">
      <c r="A10" s="340" t="s">
        <v>84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99"/>
    </row>
    <row r="11" ht="15" spans="1:11">
      <c r="A11" s="342" t="s">
        <v>85</v>
      </c>
      <c r="B11" s="343" t="s">
        <v>86</v>
      </c>
      <c r="C11" s="344" t="s">
        <v>87</v>
      </c>
      <c r="D11" s="345"/>
      <c r="E11" s="346" t="s">
        <v>88</v>
      </c>
      <c r="F11" s="343" t="s">
        <v>86</v>
      </c>
      <c r="G11" s="344" t="s">
        <v>87</v>
      </c>
      <c r="H11" s="344" t="s">
        <v>89</v>
      </c>
      <c r="I11" s="346" t="s">
        <v>90</v>
      </c>
      <c r="J11" s="343" t="s">
        <v>86</v>
      </c>
      <c r="K11" s="400" t="s">
        <v>87</v>
      </c>
    </row>
    <row r="12" ht="15" spans="1:11">
      <c r="A12" s="232" t="s">
        <v>91</v>
      </c>
      <c r="B12" s="252" t="s">
        <v>86</v>
      </c>
      <c r="C12" s="253" t="s">
        <v>87</v>
      </c>
      <c r="D12" s="238"/>
      <c r="E12" s="235" t="s">
        <v>92</v>
      </c>
      <c r="F12" s="252" t="s">
        <v>86</v>
      </c>
      <c r="G12" s="253" t="s">
        <v>87</v>
      </c>
      <c r="H12" s="253" t="s">
        <v>89</v>
      </c>
      <c r="I12" s="235" t="s">
        <v>93</v>
      </c>
      <c r="J12" s="252" t="s">
        <v>86</v>
      </c>
      <c r="K12" s="307" t="s">
        <v>87</v>
      </c>
    </row>
    <row r="13" ht="15" spans="1:11">
      <c r="A13" s="232" t="s">
        <v>94</v>
      </c>
      <c r="B13" s="252" t="s">
        <v>86</v>
      </c>
      <c r="C13" s="253" t="s">
        <v>87</v>
      </c>
      <c r="D13" s="238"/>
      <c r="E13" s="235" t="s">
        <v>95</v>
      </c>
      <c r="F13" s="253" t="s">
        <v>96</v>
      </c>
      <c r="G13" s="253" t="s">
        <v>97</v>
      </c>
      <c r="H13" s="253" t="s">
        <v>89</v>
      </c>
      <c r="I13" s="235" t="s">
        <v>98</v>
      </c>
      <c r="J13" s="252" t="s">
        <v>86</v>
      </c>
      <c r="K13" s="307" t="s">
        <v>87</v>
      </c>
    </row>
    <row r="14" ht="15.75" spans="1:11">
      <c r="A14" s="242" t="s">
        <v>99</v>
      </c>
      <c r="B14" s="243"/>
      <c r="C14" s="243"/>
      <c r="D14" s="243"/>
      <c r="E14" s="243"/>
      <c r="F14" s="243"/>
      <c r="G14" s="243"/>
      <c r="H14" s="243"/>
      <c r="I14" s="243"/>
      <c r="J14" s="243"/>
      <c r="K14" s="310"/>
    </row>
    <row r="15" ht="15.75" spans="1:11">
      <c r="A15" s="340" t="s">
        <v>100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99"/>
    </row>
    <row r="16" ht="15" spans="1:11">
      <c r="A16" s="347" t="s">
        <v>101</v>
      </c>
      <c r="B16" s="344" t="s">
        <v>96</v>
      </c>
      <c r="C16" s="344" t="s">
        <v>97</v>
      </c>
      <c r="D16" s="348"/>
      <c r="E16" s="349" t="s">
        <v>102</v>
      </c>
      <c r="F16" s="344" t="s">
        <v>96</v>
      </c>
      <c r="G16" s="344" t="s">
        <v>97</v>
      </c>
      <c r="H16" s="350"/>
      <c r="I16" s="349" t="s">
        <v>103</v>
      </c>
      <c r="J16" s="344" t="s">
        <v>96</v>
      </c>
      <c r="K16" s="400" t="s">
        <v>97</v>
      </c>
    </row>
    <row r="17" customHeight="1" spans="1:22">
      <c r="A17" s="280" t="s">
        <v>104</v>
      </c>
      <c r="B17" s="253" t="s">
        <v>96</v>
      </c>
      <c r="C17" s="253" t="s">
        <v>97</v>
      </c>
      <c r="D17" s="351"/>
      <c r="E17" s="281" t="s">
        <v>105</v>
      </c>
      <c r="F17" s="253" t="s">
        <v>96</v>
      </c>
      <c r="G17" s="253" t="s">
        <v>97</v>
      </c>
      <c r="H17" s="352"/>
      <c r="I17" s="281" t="s">
        <v>106</v>
      </c>
      <c r="J17" s="253" t="s">
        <v>96</v>
      </c>
      <c r="K17" s="307" t="s">
        <v>97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11">
      <c r="A18" s="353" t="s">
        <v>107</v>
      </c>
      <c r="B18" s="354"/>
      <c r="C18" s="354"/>
      <c r="D18" s="354"/>
      <c r="E18" s="354"/>
      <c r="F18" s="354"/>
      <c r="G18" s="354"/>
      <c r="H18" s="354"/>
      <c r="I18" s="354"/>
      <c r="J18" s="354"/>
      <c r="K18" s="402"/>
    </row>
    <row r="19" s="333" customFormat="1" ht="18" customHeight="1" spans="1:11">
      <c r="A19" s="340" t="s">
        <v>108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99"/>
    </row>
    <row r="20" customHeight="1" spans="1:11">
      <c r="A20" s="355" t="s">
        <v>109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403"/>
    </row>
    <row r="21" ht="21.75" customHeight="1" spans="1:11">
      <c r="A21" s="357" t="s">
        <v>110</v>
      </c>
      <c r="B21" s="358" t="s">
        <v>111</v>
      </c>
      <c r="C21" s="358" t="s">
        <v>112</v>
      </c>
      <c r="D21" s="358" t="s">
        <v>113</v>
      </c>
      <c r="E21" s="358" t="s">
        <v>114</v>
      </c>
      <c r="F21" s="358" t="s">
        <v>115</v>
      </c>
      <c r="G21" s="358"/>
      <c r="H21" s="358"/>
      <c r="I21" s="358"/>
      <c r="J21" s="281"/>
      <c r="K21" s="322"/>
    </row>
    <row r="22" customHeight="1" spans="1:11">
      <c r="A22" s="359" t="s">
        <v>116</v>
      </c>
      <c r="B22" s="360">
        <v>1</v>
      </c>
      <c r="C22" s="361">
        <v>1</v>
      </c>
      <c r="D22" s="361">
        <v>1</v>
      </c>
      <c r="E22" s="361">
        <v>1</v>
      </c>
      <c r="F22" s="361">
        <v>1</v>
      </c>
      <c r="G22" s="361"/>
      <c r="H22" s="362"/>
      <c r="I22" s="362"/>
      <c r="J22" s="404"/>
      <c r="K22" s="405"/>
    </row>
    <row r="23" customHeight="1" spans="1:11">
      <c r="A23" s="359"/>
      <c r="B23" s="361"/>
      <c r="C23" s="361"/>
      <c r="D23" s="361"/>
      <c r="E23" s="361"/>
      <c r="F23" s="361"/>
      <c r="G23" s="361"/>
      <c r="H23" s="362"/>
      <c r="I23" s="362"/>
      <c r="J23" s="404"/>
      <c r="K23" s="406"/>
    </row>
    <row r="24" customHeight="1" spans="1:9">
      <c r="A24" s="359"/>
      <c r="B24" s="361"/>
      <c r="C24" s="361"/>
      <c r="D24" s="361"/>
      <c r="E24" s="361"/>
      <c r="F24" s="361"/>
      <c r="G24" s="361"/>
      <c r="H24" s="363"/>
      <c r="I24" s="363"/>
    </row>
    <row r="25" customHeight="1" spans="1:9">
      <c r="A25" s="364"/>
      <c r="B25" s="360"/>
      <c r="C25" s="361"/>
      <c r="D25" s="365"/>
      <c r="E25" s="366"/>
      <c r="F25" s="363"/>
      <c r="G25" s="363"/>
      <c r="H25" s="363"/>
      <c r="I25" s="363"/>
    </row>
    <row r="26" customHeight="1" spans="1:11">
      <c r="A26" s="364"/>
      <c r="B26" s="360"/>
      <c r="C26" s="361"/>
      <c r="D26" s="367"/>
      <c r="E26" s="367"/>
      <c r="F26" s="367"/>
      <c r="G26" s="367"/>
      <c r="H26" s="367"/>
      <c r="I26" s="367"/>
      <c r="J26" s="404"/>
      <c r="K26" s="407"/>
    </row>
    <row r="27" customHeight="1" spans="1:11">
      <c r="A27" s="364"/>
      <c r="B27" s="360"/>
      <c r="C27" s="360"/>
      <c r="D27" s="368"/>
      <c r="E27" s="368"/>
      <c r="F27" s="368"/>
      <c r="G27" s="368"/>
      <c r="H27" s="368"/>
      <c r="I27" s="368"/>
      <c r="J27" s="360"/>
      <c r="K27" s="407"/>
    </row>
    <row r="28" customHeight="1" spans="1:11">
      <c r="A28" s="364"/>
      <c r="B28" s="360"/>
      <c r="C28" s="360"/>
      <c r="D28" s="360"/>
      <c r="E28" s="360"/>
      <c r="F28" s="360"/>
      <c r="G28" s="360"/>
      <c r="H28" s="360"/>
      <c r="I28" s="360"/>
      <c r="J28" s="360"/>
      <c r="K28" s="407"/>
    </row>
    <row r="29" ht="18" customHeight="1" spans="1:11">
      <c r="A29" s="369" t="s">
        <v>117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8"/>
    </row>
    <row r="30" ht="18.75" customHeight="1" spans="1:11">
      <c r="A30" s="359" t="s">
        <v>116</v>
      </c>
      <c r="B30" s="371" t="s">
        <v>118</v>
      </c>
      <c r="C30" s="371"/>
      <c r="D30" s="371"/>
      <c r="E30" s="248"/>
      <c r="F30" s="371"/>
      <c r="G30" s="371"/>
      <c r="H30" s="371"/>
      <c r="I30" s="371"/>
      <c r="J30" s="371"/>
      <c r="K30" s="409"/>
    </row>
    <row r="31" ht="18.75" customHeight="1" spans="1:11">
      <c r="A31" s="372" t="s">
        <v>119</v>
      </c>
      <c r="B31" s="373" t="s">
        <v>120</v>
      </c>
      <c r="C31" s="373"/>
      <c r="D31" s="373"/>
      <c r="E31" s="374"/>
      <c r="F31" s="375"/>
      <c r="G31" s="376"/>
      <c r="H31" s="376"/>
      <c r="I31" s="376"/>
      <c r="J31" s="376"/>
      <c r="K31" s="410"/>
    </row>
    <row r="32" ht="18" customHeight="1" spans="1:11">
      <c r="A32" s="377" t="s">
        <v>121</v>
      </c>
      <c r="B32" s="378"/>
      <c r="C32" s="378"/>
      <c r="D32" s="378"/>
      <c r="E32" s="379"/>
      <c r="F32" s="379"/>
      <c r="G32" s="379"/>
      <c r="H32" s="379"/>
      <c r="I32" s="379"/>
      <c r="J32" s="379"/>
      <c r="K32" s="411"/>
    </row>
    <row r="33" ht="1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12"/>
    </row>
    <row r="34" ht="15.75" spans="1:11">
      <c r="A34" s="155" t="s">
        <v>123</v>
      </c>
      <c r="B34" s="157"/>
      <c r="C34" s="253" t="s">
        <v>67</v>
      </c>
      <c r="D34" s="253" t="s">
        <v>68</v>
      </c>
      <c r="E34" s="382" t="s">
        <v>124</v>
      </c>
      <c r="F34" s="383"/>
      <c r="G34" s="383"/>
      <c r="H34" s="383"/>
      <c r="I34" s="383"/>
      <c r="J34" s="383"/>
      <c r="K34" s="413"/>
    </row>
    <row r="35" ht="15.7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5" spans="1:11">
      <c r="A36" s="286" t="s">
        <v>126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24"/>
    </row>
    <row r="37" ht="15" spans="1:11">
      <c r="A37" s="290" t="s">
        <v>127</v>
      </c>
      <c r="B37" s="289"/>
      <c r="C37" s="289"/>
      <c r="D37" s="289"/>
      <c r="E37" s="289"/>
      <c r="F37" s="289"/>
      <c r="G37" s="289"/>
      <c r="H37" s="289"/>
      <c r="I37" s="289"/>
      <c r="J37" s="289"/>
      <c r="K37" s="325"/>
    </row>
    <row r="38" ht="15" spans="1:11">
      <c r="A38" s="290" t="s">
        <v>128</v>
      </c>
      <c r="B38" s="289"/>
      <c r="C38" s="289"/>
      <c r="D38" s="289"/>
      <c r="E38" s="289"/>
      <c r="F38" s="289"/>
      <c r="G38" s="289"/>
      <c r="H38" s="289"/>
      <c r="I38" s="289"/>
      <c r="J38" s="289"/>
      <c r="K38" s="325"/>
    </row>
    <row r="39" ht="15" spans="1:11">
      <c r="A39" s="290"/>
      <c r="B39" s="289"/>
      <c r="C39" s="289"/>
      <c r="D39" s="289"/>
      <c r="E39" s="289"/>
      <c r="F39" s="289"/>
      <c r="G39" s="289"/>
      <c r="H39" s="289"/>
      <c r="I39" s="289"/>
      <c r="J39" s="289"/>
      <c r="K39" s="325"/>
    </row>
    <row r="40" ht="15" spans="1:11">
      <c r="A40" s="290"/>
      <c r="B40" s="289"/>
      <c r="C40" s="289"/>
      <c r="D40" s="289"/>
      <c r="E40" s="289"/>
      <c r="F40" s="289"/>
      <c r="G40" s="289"/>
      <c r="H40" s="289"/>
      <c r="I40" s="289"/>
      <c r="J40" s="289"/>
      <c r="K40" s="325"/>
    </row>
    <row r="41" ht="15" spans="1:11">
      <c r="A41" s="290"/>
      <c r="B41" s="289"/>
      <c r="C41" s="289"/>
      <c r="D41" s="289"/>
      <c r="E41" s="289"/>
      <c r="F41" s="289"/>
      <c r="G41" s="289"/>
      <c r="H41" s="289"/>
      <c r="I41" s="289"/>
      <c r="J41" s="289"/>
      <c r="K41" s="325"/>
    </row>
    <row r="42" ht="15" spans="1:11">
      <c r="A42" s="290"/>
      <c r="B42" s="289"/>
      <c r="C42" s="289"/>
      <c r="D42" s="289"/>
      <c r="E42" s="289"/>
      <c r="F42" s="289"/>
      <c r="G42" s="289"/>
      <c r="H42" s="289"/>
      <c r="I42" s="289"/>
      <c r="J42" s="289"/>
      <c r="K42" s="325"/>
    </row>
    <row r="43" ht="15.75" spans="1:11">
      <c r="A43" s="283" t="s">
        <v>129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23"/>
    </row>
    <row r="44" ht="15.75" spans="1:11">
      <c r="A44" s="340" t="s">
        <v>130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99"/>
    </row>
    <row r="45" ht="15" spans="1:11">
      <c r="A45" s="347" t="s">
        <v>131</v>
      </c>
      <c r="B45" s="344" t="s">
        <v>96</v>
      </c>
      <c r="C45" s="344" t="s">
        <v>97</v>
      </c>
      <c r="D45" s="344" t="s">
        <v>89</v>
      </c>
      <c r="E45" s="349" t="s">
        <v>132</v>
      </c>
      <c r="F45" s="344" t="s">
        <v>96</v>
      </c>
      <c r="G45" s="344" t="s">
        <v>97</v>
      </c>
      <c r="H45" s="344" t="s">
        <v>89</v>
      </c>
      <c r="I45" s="349" t="s">
        <v>133</v>
      </c>
      <c r="J45" s="344" t="s">
        <v>96</v>
      </c>
      <c r="K45" s="400" t="s">
        <v>97</v>
      </c>
    </row>
    <row r="46" ht="15" spans="1:11">
      <c r="A46" s="280" t="s">
        <v>88</v>
      </c>
      <c r="B46" s="253" t="s">
        <v>96</v>
      </c>
      <c r="C46" s="253" t="s">
        <v>97</v>
      </c>
      <c r="D46" s="253" t="s">
        <v>89</v>
      </c>
      <c r="E46" s="281" t="s">
        <v>95</v>
      </c>
      <c r="F46" s="253" t="s">
        <v>96</v>
      </c>
      <c r="G46" s="253" t="s">
        <v>97</v>
      </c>
      <c r="H46" s="253" t="s">
        <v>89</v>
      </c>
      <c r="I46" s="281" t="s">
        <v>106</v>
      </c>
      <c r="J46" s="253" t="s">
        <v>96</v>
      </c>
      <c r="K46" s="307" t="s">
        <v>97</v>
      </c>
    </row>
    <row r="47" ht="15.75" spans="1:11">
      <c r="A47" s="242" t="s">
        <v>99</v>
      </c>
      <c r="B47" s="243"/>
      <c r="C47" s="243"/>
      <c r="D47" s="243"/>
      <c r="E47" s="243"/>
      <c r="F47" s="243"/>
      <c r="G47" s="243"/>
      <c r="H47" s="243"/>
      <c r="I47" s="243"/>
      <c r="J47" s="243"/>
      <c r="K47" s="310"/>
    </row>
    <row r="48" ht="15.75" spans="1:11">
      <c r="A48" s="384" t="s">
        <v>134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ht="15.7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14"/>
    </row>
    <row r="50" ht="15.75" spans="1:11">
      <c r="A50" s="387" t="s">
        <v>135</v>
      </c>
      <c r="B50" s="388" t="s">
        <v>136</v>
      </c>
      <c r="C50" s="388"/>
      <c r="D50" s="389" t="s">
        <v>137</v>
      </c>
      <c r="E50" s="390"/>
      <c r="F50" s="391" t="s">
        <v>138</v>
      </c>
      <c r="G50" s="392">
        <v>45399</v>
      </c>
      <c r="H50" s="393" t="s">
        <v>139</v>
      </c>
      <c r="I50" s="415"/>
      <c r="J50" s="416" t="s">
        <v>140</v>
      </c>
      <c r="K50" s="417"/>
    </row>
    <row r="51" ht="15.75" spans="1:11">
      <c r="A51" s="384" t="s">
        <v>141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.75" spans="1:11">
      <c r="A52" s="394"/>
      <c r="B52" s="395"/>
      <c r="C52" s="395"/>
      <c r="D52" s="395"/>
      <c r="E52" s="395"/>
      <c r="F52" s="395"/>
      <c r="G52" s="395"/>
      <c r="H52" s="395"/>
      <c r="I52" s="395"/>
      <c r="J52" s="395"/>
      <c r="K52" s="418"/>
    </row>
    <row r="53" ht="15.75" spans="1:11">
      <c r="A53" s="387" t="s">
        <v>135</v>
      </c>
      <c r="B53" s="388" t="s">
        <v>136</v>
      </c>
      <c r="C53" s="388"/>
      <c r="D53" s="389" t="s">
        <v>137</v>
      </c>
      <c r="E53" s="396"/>
      <c r="F53" s="391" t="s">
        <v>142</v>
      </c>
      <c r="G53" s="397"/>
      <c r="H53" s="393" t="s">
        <v>139</v>
      </c>
      <c r="I53" s="415"/>
      <c r="J53" s="416"/>
      <c r="K53" s="417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workbookViewId="0">
      <selection activeCell="E14" sqref="E14:H14"/>
    </sheetView>
  </sheetViews>
  <sheetFormatPr defaultColWidth="10" defaultRowHeight="16.5" customHeight="1"/>
  <cols>
    <col min="1" max="2" width="10" style="216"/>
    <col min="3" max="3" width="9.4" style="216" customWidth="1"/>
    <col min="4" max="4" width="33.6" style="216" customWidth="1"/>
    <col min="5" max="6" width="10" style="216"/>
    <col min="7" max="7" width="10.1" style="216"/>
    <col min="8" max="16384" width="10" style="216"/>
  </cols>
  <sheetData>
    <row r="1" ht="22.5" customHeight="1" spans="1:11">
      <c r="A1" s="217" t="s">
        <v>143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54</v>
      </c>
      <c r="B2" s="219" t="str">
        <f>首期!$B$2</f>
        <v>期单</v>
      </c>
      <c r="C2" s="219"/>
      <c r="D2" s="220" t="s">
        <v>56</v>
      </c>
      <c r="E2" s="220"/>
      <c r="F2" s="219" t="str">
        <f>首期!$F$2</f>
        <v>江阴市腾圣时装有限公司</v>
      </c>
      <c r="G2" s="219"/>
      <c r="H2" s="221" t="s">
        <v>58</v>
      </c>
      <c r="I2" s="305" t="str">
        <f>首期!$I$2</f>
        <v>鸿鑫智能管理有限公司</v>
      </c>
      <c r="J2" s="305"/>
      <c r="K2" s="306"/>
    </row>
    <row r="3" customHeight="1" spans="1:11">
      <c r="A3" s="222" t="s">
        <v>60</v>
      </c>
      <c r="B3" s="223"/>
      <c r="C3" s="224"/>
      <c r="D3" s="225" t="s">
        <v>61</v>
      </c>
      <c r="E3" s="226"/>
      <c r="F3" s="226"/>
      <c r="G3" s="227"/>
      <c r="H3" s="225" t="s">
        <v>62</v>
      </c>
      <c r="I3" s="226"/>
      <c r="J3" s="226"/>
      <c r="K3" s="227"/>
    </row>
    <row r="4" customHeight="1" spans="1:11">
      <c r="A4" s="228" t="s">
        <v>63</v>
      </c>
      <c r="B4" s="148" t="s">
        <v>64</v>
      </c>
      <c r="C4" s="149"/>
      <c r="D4" s="228" t="s">
        <v>65</v>
      </c>
      <c r="E4" s="229"/>
      <c r="F4" s="230">
        <v>45468</v>
      </c>
      <c r="G4" s="231"/>
      <c r="H4" s="228" t="s">
        <v>66</v>
      </c>
      <c r="I4" s="229"/>
      <c r="J4" s="253" t="s">
        <v>67</v>
      </c>
      <c r="K4" s="307" t="s">
        <v>68</v>
      </c>
    </row>
    <row r="5" customHeight="1" spans="1:11">
      <c r="A5" s="232" t="s">
        <v>69</v>
      </c>
      <c r="B5" s="150" t="s">
        <v>70</v>
      </c>
      <c r="C5" s="150"/>
      <c r="D5" s="228" t="s">
        <v>71</v>
      </c>
      <c r="E5" s="229"/>
      <c r="F5" s="230">
        <v>45436</v>
      </c>
      <c r="G5" s="231"/>
      <c r="H5" s="228" t="s">
        <v>72</v>
      </c>
      <c r="I5" s="229"/>
      <c r="J5" s="253" t="s">
        <v>67</v>
      </c>
      <c r="K5" s="307" t="s">
        <v>68</v>
      </c>
    </row>
    <row r="6" customHeight="1" spans="1:11">
      <c r="A6" s="228" t="s">
        <v>73</v>
      </c>
      <c r="B6" s="233">
        <f>首期!$B$6</f>
        <v>1</v>
      </c>
      <c r="C6" s="234">
        <f>首期!$C$6</f>
        <v>5</v>
      </c>
      <c r="D6" s="232" t="s">
        <v>74</v>
      </c>
      <c r="E6" s="235"/>
      <c r="F6" s="230">
        <v>45467</v>
      </c>
      <c r="G6" s="231"/>
      <c r="H6" s="228" t="s">
        <v>75</v>
      </c>
      <c r="I6" s="229"/>
      <c r="J6" s="253" t="s">
        <v>67</v>
      </c>
      <c r="K6" s="307" t="s">
        <v>68</v>
      </c>
    </row>
    <row r="7" customHeight="1" spans="1:11">
      <c r="A7" s="228" t="s">
        <v>76</v>
      </c>
      <c r="B7" s="236">
        <v>661</v>
      </c>
      <c r="C7" s="237"/>
      <c r="D7" s="232" t="s">
        <v>77</v>
      </c>
      <c r="E7" s="238"/>
      <c r="F7" s="230">
        <v>191564</v>
      </c>
      <c r="G7" s="231"/>
      <c r="H7" s="228" t="s">
        <v>78</v>
      </c>
      <c r="I7" s="229"/>
      <c r="J7" s="253" t="s">
        <v>67</v>
      </c>
      <c r="K7" s="307" t="s">
        <v>68</v>
      </c>
    </row>
    <row r="8" customHeight="1" spans="1:11">
      <c r="A8" s="239" t="s">
        <v>144</v>
      </c>
      <c r="B8" s="240" t="s">
        <v>80</v>
      </c>
      <c r="C8" s="241"/>
      <c r="D8" s="242" t="s">
        <v>81</v>
      </c>
      <c r="E8" s="243"/>
      <c r="F8" s="244">
        <v>45472</v>
      </c>
      <c r="G8" s="245"/>
      <c r="H8" s="242" t="s">
        <v>82</v>
      </c>
      <c r="I8" s="243"/>
      <c r="J8" s="274" t="s">
        <v>67</v>
      </c>
      <c r="K8" s="308" t="s">
        <v>68</v>
      </c>
    </row>
    <row r="9" customHeight="1" spans="1:11">
      <c r="A9" s="246" t="s">
        <v>145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85</v>
      </c>
      <c r="B10" s="248" t="s">
        <v>86</v>
      </c>
      <c r="C10" s="249" t="s">
        <v>87</v>
      </c>
      <c r="D10" s="250"/>
      <c r="E10" s="251" t="s">
        <v>90</v>
      </c>
      <c r="F10" s="248" t="s">
        <v>86</v>
      </c>
      <c r="G10" s="249" t="s">
        <v>87</v>
      </c>
      <c r="H10" s="248"/>
      <c r="I10" s="251" t="s">
        <v>88</v>
      </c>
      <c r="J10" s="248" t="s">
        <v>86</v>
      </c>
      <c r="K10" s="309" t="s">
        <v>87</v>
      </c>
    </row>
    <row r="11" customHeight="1" spans="1:11">
      <c r="A11" s="232" t="s">
        <v>91</v>
      </c>
      <c r="B11" s="252" t="s">
        <v>86</v>
      </c>
      <c r="C11" s="253" t="s">
        <v>87</v>
      </c>
      <c r="D11" s="238"/>
      <c r="E11" s="235" t="s">
        <v>93</v>
      </c>
      <c r="F11" s="252" t="s">
        <v>86</v>
      </c>
      <c r="G11" s="253" t="s">
        <v>87</v>
      </c>
      <c r="H11" s="252"/>
      <c r="I11" s="235" t="s">
        <v>98</v>
      </c>
      <c r="J11" s="252" t="s">
        <v>86</v>
      </c>
      <c r="K11" s="307" t="s">
        <v>87</v>
      </c>
    </row>
    <row r="12" customHeight="1" spans="1:11">
      <c r="A12" s="242" t="s">
        <v>124</v>
      </c>
      <c r="B12" s="243"/>
      <c r="C12" s="243"/>
      <c r="D12" s="243"/>
      <c r="E12" s="243"/>
      <c r="F12" s="243"/>
      <c r="G12" s="243"/>
      <c r="H12" s="243"/>
      <c r="I12" s="243"/>
      <c r="J12" s="243"/>
      <c r="K12" s="310"/>
    </row>
    <row r="13" customHeight="1" spans="1:11">
      <c r="A13" s="254" t="s">
        <v>146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311"/>
    </row>
    <row r="14" customHeight="1" spans="1:11">
      <c r="A14" s="256" t="s">
        <v>147</v>
      </c>
      <c r="B14" s="257"/>
      <c r="C14" s="257"/>
      <c r="D14" s="257"/>
      <c r="E14" s="258"/>
      <c r="F14" s="259"/>
      <c r="G14" s="259"/>
      <c r="H14" s="259"/>
      <c r="I14" s="312"/>
      <c r="J14" s="312"/>
      <c r="K14" s="313"/>
    </row>
    <row r="15" customHeight="1" spans="1:11">
      <c r="A15" s="260" t="s">
        <v>148</v>
      </c>
      <c r="B15" s="261"/>
      <c r="C15" s="261"/>
      <c r="D15" s="261"/>
      <c r="E15" s="262"/>
      <c r="F15" s="262"/>
      <c r="G15" s="262"/>
      <c r="H15" s="263"/>
      <c r="I15" s="314"/>
      <c r="J15" s="315"/>
      <c r="K15" s="316"/>
    </row>
    <row r="16" customHeight="1" spans="1:11">
      <c r="A16" s="264" t="s">
        <v>149</v>
      </c>
      <c r="B16" s="265"/>
      <c r="C16" s="265"/>
      <c r="D16" s="265"/>
      <c r="E16" s="265"/>
      <c r="F16" s="265"/>
      <c r="G16" s="265"/>
      <c r="H16" s="265"/>
      <c r="I16" s="317"/>
      <c r="J16" s="317"/>
      <c r="K16" s="318"/>
    </row>
    <row r="17" customHeight="1" spans="1:11">
      <c r="A17" s="266" t="s">
        <v>150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67"/>
      <c r="B18" s="258"/>
      <c r="C18" s="257"/>
      <c r="D18" s="257"/>
      <c r="E18" s="268"/>
      <c r="F18" s="268"/>
      <c r="G18" s="268"/>
      <c r="H18" s="268"/>
      <c r="I18" s="319"/>
      <c r="J18" s="312"/>
      <c r="K18" s="313"/>
    </row>
    <row r="19" customHeight="1" spans="1:11">
      <c r="A19" s="269"/>
      <c r="B19" s="261"/>
      <c r="C19" s="261"/>
      <c r="D19" s="261"/>
      <c r="E19" s="270"/>
      <c r="F19" s="271"/>
      <c r="G19" s="271"/>
      <c r="H19" s="272"/>
      <c r="I19" s="314"/>
      <c r="J19" s="315"/>
      <c r="K19" s="316"/>
    </row>
    <row r="20" customHeight="1" spans="1:1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308"/>
    </row>
    <row r="21" customHeight="1" spans="1:11">
      <c r="A21" s="275" t="s">
        <v>121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145" t="s">
        <v>122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6"/>
    </row>
    <row r="23" customHeight="1" spans="1:11">
      <c r="A23" s="155" t="s">
        <v>123</v>
      </c>
      <c r="B23" s="157"/>
      <c r="C23" s="253" t="s">
        <v>67</v>
      </c>
      <c r="D23" s="253" t="s">
        <v>68</v>
      </c>
      <c r="E23" s="154"/>
      <c r="F23" s="154"/>
      <c r="G23" s="154"/>
      <c r="H23" s="154"/>
      <c r="I23" s="154"/>
      <c r="J23" s="154"/>
      <c r="K23" s="200"/>
    </row>
    <row r="24" customHeight="1" spans="1:11">
      <c r="A24" s="276" t="s">
        <v>151</v>
      </c>
      <c r="B24" s="277"/>
      <c r="C24" s="277"/>
      <c r="D24" s="277"/>
      <c r="E24" s="277"/>
      <c r="F24" s="277"/>
      <c r="G24" s="277"/>
      <c r="H24" s="277"/>
      <c r="I24" s="277"/>
      <c r="J24" s="277"/>
      <c r="K24" s="320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321"/>
    </row>
    <row r="26" customHeight="1" spans="1:11">
      <c r="A26" s="246" t="s">
        <v>130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131</v>
      </c>
      <c r="B27" s="249" t="s">
        <v>96</v>
      </c>
      <c r="C27" s="249" t="s">
        <v>97</v>
      </c>
      <c r="D27" s="249" t="s">
        <v>89</v>
      </c>
      <c r="E27" s="223" t="s">
        <v>132</v>
      </c>
      <c r="F27" s="249" t="s">
        <v>96</v>
      </c>
      <c r="G27" s="249" t="s">
        <v>97</v>
      </c>
      <c r="H27" s="249" t="s">
        <v>89</v>
      </c>
      <c r="I27" s="223" t="s">
        <v>133</v>
      </c>
      <c r="J27" s="249" t="s">
        <v>96</v>
      </c>
      <c r="K27" s="309" t="s">
        <v>97</v>
      </c>
    </row>
    <row r="28" customHeight="1" spans="1:11">
      <c r="A28" s="280" t="s">
        <v>88</v>
      </c>
      <c r="B28" s="253" t="s">
        <v>96</v>
      </c>
      <c r="C28" s="253" t="s">
        <v>97</v>
      </c>
      <c r="D28" s="253" t="s">
        <v>89</v>
      </c>
      <c r="E28" s="281" t="s">
        <v>95</v>
      </c>
      <c r="F28" s="253" t="s">
        <v>96</v>
      </c>
      <c r="G28" s="253" t="s">
        <v>97</v>
      </c>
      <c r="H28" s="253" t="s">
        <v>89</v>
      </c>
      <c r="I28" s="281" t="s">
        <v>106</v>
      </c>
      <c r="J28" s="253" t="s">
        <v>96</v>
      </c>
      <c r="K28" s="307" t="s">
        <v>97</v>
      </c>
    </row>
    <row r="29" customHeight="1" spans="1:11">
      <c r="A29" s="228" t="s">
        <v>99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22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23"/>
    </row>
    <row r="31" customHeight="1" spans="1:11">
      <c r="A31" s="285" t="s">
        <v>152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17.25" customHeight="1" spans="1:11">
      <c r="A32" s="286" t="s">
        <v>153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24"/>
    </row>
    <row r="33" ht="17.25" customHeight="1" spans="1:11">
      <c r="A33" s="288" t="s">
        <v>154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5"/>
    </row>
    <row r="34" ht="17.25" customHeight="1" spans="1:11">
      <c r="A34" s="288" t="s">
        <v>155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5"/>
    </row>
    <row r="35" ht="17.25" customHeight="1" spans="1:11">
      <c r="A35" s="290"/>
      <c r="B35" s="289"/>
      <c r="C35" s="289"/>
      <c r="D35" s="289"/>
      <c r="E35" s="289"/>
      <c r="F35" s="289"/>
      <c r="G35" s="289"/>
      <c r="H35" s="289"/>
      <c r="I35" s="289"/>
      <c r="J35" s="289"/>
      <c r="K35" s="325"/>
    </row>
    <row r="36" ht="17.25" customHeight="1" spans="1:11">
      <c r="A36" s="290"/>
      <c r="B36" s="289"/>
      <c r="C36" s="289"/>
      <c r="D36" s="289"/>
      <c r="E36" s="289"/>
      <c r="F36" s="289"/>
      <c r="G36" s="289"/>
      <c r="H36" s="289"/>
      <c r="I36" s="289"/>
      <c r="J36" s="289"/>
      <c r="K36" s="325"/>
    </row>
    <row r="37" ht="17.25" customHeight="1" spans="1:11">
      <c r="A37" s="290"/>
      <c r="B37" s="289"/>
      <c r="C37" s="289"/>
      <c r="D37" s="289"/>
      <c r="E37" s="289"/>
      <c r="F37" s="289"/>
      <c r="G37" s="289"/>
      <c r="H37" s="289"/>
      <c r="I37" s="289"/>
      <c r="J37" s="289"/>
      <c r="K37" s="325"/>
    </row>
    <row r="38" ht="17.25" customHeight="1" spans="1:11">
      <c r="A38" s="290"/>
      <c r="B38" s="289"/>
      <c r="C38" s="289"/>
      <c r="D38" s="289"/>
      <c r="E38" s="289"/>
      <c r="F38" s="289"/>
      <c r="G38" s="289"/>
      <c r="H38" s="289"/>
      <c r="I38" s="289"/>
      <c r="J38" s="289"/>
      <c r="K38" s="325"/>
    </row>
    <row r="39" ht="17.25" customHeight="1" spans="1:11">
      <c r="A39" s="290"/>
      <c r="B39" s="289"/>
      <c r="C39" s="289"/>
      <c r="D39" s="289"/>
      <c r="E39" s="289"/>
      <c r="F39" s="289"/>
      <c r="G39" s="289"/>
      <c r="H39" s="289"/>
      <c r="I39" s="289"/>
      <c r="J39" s="289"/>
      <c r="K39" s="325"/>
    </row>
    <row r="40" ht="17.25" customHeight="1" spans="1:11">
      <c r="A40" s="290"/>
      <c r="B40" s="289"/>
      <c r="C40" s="289"/>
      <c r="D40" s="289"/>
      <c r="E40" s="289"/>
      <c r="F40" s="289"/>
      <c r="G40" s="289"/>
      <c r="H40" s="289"/>
      <c r="I40" s="289"/>
      <c r="J40" s="289"/>
      <c r="K40" s="325"/>
    </row>
    <row r="41" ht="17.25" customHeight="1" spans="1:11">
      <c r="A41" s="283" t="s">
        <v>129</v>
      </c>
      <c r="B41" s="284"/>
      <c r="C41" s="284"/>
      <c r="D41" s="284"/>
      <c r="E41" s="284"/>
      <c r="F41" s="284"/>
      <c r="G41" s="284"/>
      <c r="H41" s="284"/>
      <c r="I41" s="284"/>
      <c r="J41" s="284"/>
      <c r="K41" s="323"/>
    </row>
    <row r="42" customHeight="1" spans="1:11">
      <c r="A42" s="285" t="s">
        <v>156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5"/>
    </row>
    <row r="43" ht="18" customHeight="1" spans="1:11">
      <c r="A43" s="291"/>
      <c r="B43" s="292"/>
      <c r="C43" s="292"/>
      <c r="D43" s="292"/>
      <c r="E43" s="292"/>
      <c r="F43" s="292"/>
      <c r="G43" s="292"/>
      <c r="H43" s="292"/>
      <c r="I43" s="292"/>
      <c r="J43" s="292"/>
      <c r="K43" s="326"/>
    </row>
    <row r="44" ht="18" customHeight="1" spans="1:11">
      <c r="A44" s="291"/>
      <c r="B44" s="292"/>
      <c r="C44" s="292"/>
      <c r="D44" s="292"/>
      <c r="E44" s="292"/>
      <c r="F44" s="292"/>
      <c r="G44" s="292"/>
      <c r="H44" s="292"/>
      <c r="I44" s="292"/>
      <c r="J44" s="292"/>
      <c r="K44" s="326"/>
    </row>
    <row r="45" ht="18" customHeight="1" spans="1:11">
      <c r="A45" s="278"/>
      <c r="B45" s="279"/>
      <c r="C45" s="279"/>
      <c r="D45" s="279"/>
      <c r="E45" s="279"/>
      <c r="F45" s="279"/>
      <c r="G45" s="279"/>
      <c r="H45" s="279"/>
      <c r="I45" s="279"/>
      <c r="J45" s="279"/>
      <c r="K45" s="321"/>
    </row>
    <row r="46" ht="21" customHeight="1" spans="1:11">
      <c r="A46" s="293" t="s">
        <v>135</v>
      </c>
      <c r="B46" s="294" t="s">
        <v>136</v>
      </c>
      <c r="C46" s="294"/>
      <c r="D46" s="295" t="s">
        <v>137</v>
      </c>
      <c r="E46" s="175">
        <f>首期!$E$50</f>
        <v>0</v>
      </c>
      <c r="F46" s="295" t="s">
        <v>138</v>
      </c>
      <c r="G46" s="296"/>
      <c r="H46" s="297" t="s">
        <v>139</v>
      </c>
      <c r="I46" s="297"/>
      <c r="J46" s="294" t="str">
        <f>首期!$J$50</f>
        <v>冯丽丽</v>
      </c>
      <c r="K46" s="327"/>
    </row>
    <row r="47" customHeight="1" spans="1:11">
      <c r="A47" s="298" t="s">
        <v>141</v>
      </c>
      <c r="B47" s="299"/>
      <c r="C47" s="299"/>
      <c r="D47" s="299"/>
      <c r="E47" s="299"/>
      <c r="F47" s="299"/>
      <c r="G47" s="299"/>
      <c r="H47" s="299"/>
      <c r="I47" s="299"/>
      <c r="J47" s="299"/>
      <c r="K47" s="328"/>
    </row>
    <row r="48" customHeight="1" spans="1:11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29"/>
    </row>
    <row r="49" customHeight="1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30"/>
    </row>
    <row r="50" ht="21" customHeight="1" spans="1:11">
      <c r="A50" s="293" t="s">
        <v>135</v>
      </c>
      <c r="B50" s="294" t="s">
        <v>136</v>
      </c>
      <c r="C50" s="294"/>
      <c r="D50" s="295" t="s">
        <v>137</v>
      </c>
      <c r="E50" s="175" t="s">
        <v>157</v>
      </c>
      <c r="F50" s="295" t="s">
        <v>138</v>
      </c>
      <c r="G50" s="304"/>
      <c r="H50" s="297" t="s">
        <v>139</v>
      </c>
      <c r="I50" s="297"/>
      <c r="J50" s="331">
        <f>首期!$J$53</f>
        <v>0</v>
      </c>
      <c r="K50" s="332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G8" sqref="G8:K8"/>
    </sheetView>
  </sheetViews>
  <sheetFormatPr defaultColWidth="10.1" defaultRowHeight="15"/>
  <cols>
    <col min="1" max="1" width="9.6" style="143" customWidth="1"/>
    <col min="2" max="2" width="11.1" style="143" customWidth="1"/>
    <col min="3" max="3" width="9.1" style="143" customWidth="1"/>
    <col min="4" max="4" width="9.5" style="143" customWidth="1"/>
    <col min="5" max="5" width="9.1" style="143" customWidth="1"/>
    <col min="6" max="6" width="10.4" style="143" customWidth="1"/>
    <col min="7" max="7" width="9.5" style="143" customWidth="1"/>
    <col min="8" max="8" width="9.1" style="143" customWidth="1"/>
    <col min="9" max="9" width="8.1" style="143" customWidth="1"/>
    <col min="10" max="10" width="10.5" style="143" customWidth="1"/>
    <col min="11" max="11" width="12.1" style="143" customWidth="1"/>
    <col min="12" max="16384" width="10.1" style="143"/>
  </cols>
  <sheetData>
    <row r="1" ht="26.25" spans="1:11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A2" s="145" t="s">
        <v>54</v>
      </c>
      <c r="B2" s="146" t="str">
        <f>首期!$B$2</f>
        <v>期单</v>
      </c>
      <c r="C2" s="146"/>
      <c r="D2" s="147" t="s">
        <v>63</v>
      </c>
      <c r="E2" s="148" t="s">
        <v>64</v>
      </c>
      <c r="F2" s="149"/>
      <c r="G2" s="150" t="s">
        <v>70</v>
      </c>
      <c r="H2" s="150"/>
      <c r="I2" s="177" t="s">
        <v>58</v>
      </c>
      <c r="J2" s="198" t="str">
        <f>首期!$I$2</f>
        <v>鸿鑫智能管理有限公司</v>
      </c>
      <c r="K2" s="199"/>
    </row>
    <row r="3" spans="1:11">
      <c r="A3" s="151" t="s">
        <v>76</v>
      </c>
      <c r="B3" s="152"/>
      <c r="C3" s="152"/>
      <c r="D3" s="153" t="s">
        <v>159</v>
      </c>
      <c r="E3" s="148">
        <v>45478</v>
      </c>
      <c r="F3" s="149"/>
      <c r="G3" s="149"/>
      <c r="H3" s="154" t="s">
        <v>160</v>
      </c>
      <c r="I3" s="154"/>
      <c r="J3" s="154"/>
      <c r="K3" s="200"/>
    </row>
    <row r="4" spans="1:11">
      <c r="A4" s="155" t="s">
        <v>73</v>
      </c>
      <c r="B4" s="156">
        <f>首期!$B$6</f>
        <v>1</v>
      </c>
      <c r="C4" s="156">
        <f>首期!$C$6</f>
        <v>5</v>
      </c>
      <c r="D4" s="157" t="s">
        <v>161</v>
      </c>
      <c r="E4" s="149" t="s">
        <v>162</v>
      </c>
      <c r="F4" s="149"/>
      <c r="G4" s="149"/>
      <c r="H4" s="157" t="s">
        <v>163</v>
      </c>
      <c r="I4" s="157"/>
      <c r="J4" s="169" t="s">
        <v>67</v>
      </c>
      <c r="K4" s="201" t="s">
        <v>68</v>
      </c>
    </row>
    <row r="5" spans="1:11">
      <c r="A5" s="155" t="s">
        <v>164</v>
      </c>
      <c r="B5" s="152">
        <v>1</v>
      </c>
      <c r="C5" s="152"/>
      <c r="D5" s="153" t="s">
        <v>165</v>
      </c>
      <c r="E5" s="153" t="s">
        <v>162</v>
      </c>
      <c r="F5" s="153"/>
      <c r="H5" s="157" t="s">
        <v>166</v>
      </c>
      <c r="I5" s="157"/>
      <c r="J5" s="169" t="s">
        <v>67</v>
      </c>
      <c r="K5" s="201" t="s">
        <v>68</v>
      </c>
    </row>
    <row r="6" ht="15.75" spans="1:11">
      <c r="A6" s="158" t="s">
        <v>167</v>
      </c>
      <c r="B6" s="159">
        <v>100</v>
      </c>
      <c r="C6" s="159"/>
      <c r="D6" s="160" t="s">
        <v>168</v>
      </c>
      <c r="E6" s="160">
        <v>661</v>
      </c>
      <c r="F6" s="161"/>
      <c r="G6" s="160"/>
      <c r="H6" s="162" t="s">
        <v>169</v>
      </c>
      <c r="I6" s="162"/>
      <c r="J6" s="161" t="s">
        <v>67</v>
      </c>
      <c r="K6" s="202" t="s">
        <v>68</v>
      </c>
    </row>
    <row r="7" ht="15.75" spans="1:11">
      <c r="A7" s="163"/>
      <c r="B7" s="164"/>
      <c r="C7" s="164"/>
      <c r="D7" s="163"/>
      <c r="E7" s="164"/>
      <c r="F7" s="150"/>
      <c r="G7" s="163"/>
      <c r="H7" s="150"/>
      <c r="I7" s="164"/>
      <c r="J7" s="164"/>
      <c r="K7" s="164"/>
    </row>
    <row r="8" spans="1:11">
      <c r="A8" s="165" t="s">
        <v>170</v>
      </c>
      <c r="B8" s="166" t="s">
        <v>171</v>
      </c>
      <c r="C8" s="166" t="s">
        <v>172</v>
      </c>
      <c r="D8" s="166" t="s">
        <v>173</v>
      </c>
      <c r="E8" s="166" t="s">
        <v>174</v>
      </c>
      <c r="F8" s="166" t="s">
        <v>175</v>
      </c>
      <c r="G8" s="167" t="s">
        <v>176</v>
      </c>
      <c r="H8" s="168"/>
      <c r="I8" s="168"/>
      <c r="J8" s="168"/>
      <c r="K8" s="203"/>
    </row>
    <row r="9" spans="1:11">
      <c r="A9" s="155" t="s">
        <v>177</v>
      </c>
      <c r="B9" s="157"/>
      <c r="C9" s="169" t="s">
        <v>67</v>
      </c>
      <c r="D9" s="169" t="s">
        <v>68</v>
      </c>
      <c r="E9" s="153" t="s">
        <v>178</v>
      </c>
      <c r="F9" s="170" t="s">
        <v>179</v>
      </c>
      <c r="G9" s="171"/>
      <c r="H9" s="172"/>
      <c r="I9" s="172"/>
      <c r="J9" s="172"/>
      <c r="K9" s="204"/>
    </row>
    <row r="10" spans="1:11">
      <c r="A10" s="155" t="s">
        <v>180</v>
      </c>
      <c r="B10" s="157"/>
      <c r="C10" s="169" t="s">
        <v>67</v>
      </c>
      <c r="D10" s="169" t="s">
        <v>68</v>
      </c>
      <c r="E10" s="153" t="s">
        <v>181</v>
      </c>
      <c r="F10" s="170" t="s">
        <v>182</v>
      </c>
      <c r="G10" s="171" t="s">
        <v>183</v>
      </c>
      <c r="H10" s="172"/>
      <c r="I10" s="172"/>
      <c r="J10" s="172"/>
      <c r="K10" s="204"/>
    </row>
    <row r="11" spans="1:11">
      <c r="A11" s="173" t="s">
        <v>145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5"/>
    </row>
    <row r="12" spans="1:11">
      <c r="A12" s="151" t="s">
        <v>90</v>
      </c>
      <c r="B12" s="169" t="s">
        <v>86</v>
      </c>
      <c r="C12" s="169" t="s">
        <v>87</v>
      </c>
      <c r="D12" s="170"/>
      <c r="E12" s="153" t="s">
        <v>88</v>
      </c>
      <c r="F12" s="169" t="s">
        <v>86</v>
      </c>
      <c r="G12" s="169" t="s">
        <v>87</v>
      </c>
      <c r="H12" s="169"/>
      <c r="I12" s="153" t="s">
        <v>184</v>
      </c>
      <c r="J12" s="169" t="s">
        <v>86</v>
      </c>
      <c r="K12" s="201" t="s">
        <v>87</v>
      </c>
    </row>
    <row r="13" spans="1:11">
      <c r="A13" s="151" t="s">
        <v>93</v>
      </c>
      <c r="B13" s="169" t="s">
        <v>86</v>
      </c>
      <c r="C13" s="169" t="s">
        <v>87</v>
      </c>
      <c r="D13" s="170"/>
      <c r="E13" s="153" t="s">
        <v>98</v>
      </c>
      <c r="F13" s="169" t="s">
        <v>86</v>
      </c>
      <c r="G13" s="169" t="s">
        <v>87</v>
      </c>
      <c r="H13" s="169"/>
      <c r="I13" s="153" t="s">
        <v>185</v>
      </c>
      <c r="J13" s="169" t="s">
        <v>86</v>
      </c>
      <c r="K13" s="201" t="s">
        <v>87</v>
      </c>
    </row>
    <row r="14" ht="15.75" spans="1:11">
      <c r="A14" s="158" t="s">
        <v>186</v>
      </c>
      <c r="B14" s="161" t="s">
        <v>86</v>
      </c>
      <c r="C14" s="161" t="s">
        <v>87</v>
      </c>
      <c r="D14" s="175"/>
      <c r="E14" s="160" t="s">
        <v>187</v>
      </c>
      <c r="F14" s="161" t="s">
        <v>86</v>
      </c>
      <c r="G14" s="161" t="s">
        <v>87</v>
      </c>
      <c r="H14" s="161"/>
      <c r="I14" s="160" t="s">
        <v>188</v>
      </c>
      <c r="J14" s="161" t="s">
        <v>86</v>
      </c>
      <c r="K14" s="202" t="s">
        <v>87</v>
      </c>
    </row>
    <row r="15" ht="15.75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41" customFormat="1" spans="1:11">
      <c r="A16" s="145" t="s">
        <v>189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6"/>
    </row>
    <row r="17" spans="1:11">
      <c r="A17" s="155" t="s">
        <v>190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7"/>
    </row>
    <row r="18" spans="1:11">
      <c r="A18" s="151"/>
      <c r="B18" s="153"/>
      <c r="C18" s="153" t="s">
        <v>111</v>
      </c>
      <c r="D18" s="153" t="s">
        <v>112</v>
      </c>
      <c r="E18" s="153" t="s">
        <v>113</v>
      </c>
      <c r="F18" s="153" t="s">
        <v>114</v>
      </c>
      <c r="G18" s="153" t="s">
        <v>115</v>
      </c>
      <c r="H18" s="153"/>
      <c r="I18" s="153"/>
      <c r="J18" s="153"/>
      <c r="K18" s="208"/>
    </row>
    <row r="19" spans="1:11">
      <c r="A19" s="149" t="s">
        <v>116</v>
      </c>
      <c r="B19" s="153"/>
      <c r="C19" s="157">
        <v>30</v>
      </c>
      <c r="D19" s="157">
        <v>15</v>
      </c>
      <c r="E19" s="157">
        <v>25</v>
      </c>
      <c r="F19" s="157">
        <v>20</v>
      </c>
      <c r="G19" s="157">
        <v>10</v>
      </c>
      <c r="H19" s="157"/>
      <c r="I19" s="153"/>
      <c r="J19" s="153"/>
      <c r="K19" s="208"/>
    </row>
    <row r="20" spans="1:11">
      <c r="A20" s="149"/>
      <c r="B20" s="153"/>
      <c r="C20" s="157"/>
      <c r="D20" s="157"/>
      <c r="E20" s="157"/>
      <c r="F20" s="157"/>
      <c r="G20" s="157"/>
      <c r="H20" s="157"/>
      <c r="I20" s="153"/>
      <c r="J20" s="153"/>
      <c r="K20" s="208"/>
    </row>
    <row r="21" spans="1:11">
      <c r="A21" s="149"/>
      <c r="B21" s="178"/>
      <c r="C21" s="157"/>
      <c r="D21" s="157"/>
      <c r="E21" s="157"/>
      <c r="F21" s="157"/>
      <c r="G21" s="157"/>
      <c r="H21" s="178"/>
      <c r="I21" s="178"/>
      <c r="J21" s="178"/>
      <c r="K21" s="209"/>
    </row>
    <row r="22" spans="1:11">
      <c r="A22" s="179"/>
      <c r="B22" s="178"/>
      <c r="C22" s="178"/>
      <c r="D22" s="178"/>
      <c r="E22" s="178"/>
      <c r="F22" s="178"/>
      <c r="G22" s="178"/>
      <c r="H22" s="178"/>
      <c r="I22" s="178"/>
      <c r="J22" s="178"/>
      <c r="K22" s="209"/>
    </row>
    <row r="23" spans="1:11">
      <c r="A23" s="155" t="s">
        <v>123</v>
      </c>
      <c r="B23" s="157"/>
      <c r="C23" s="169" t="s">
        <v>67</v>
      </c>
      <c r="D23" s="169" t="s">
        <v>68</v>
      </c>
      <c r="E23" s="154"/>
      <c r="F23" s="154"/>
      <c r="G23" s="154"/>
      <c r="H23" s="154"/>
      <c r="I23" s="154"/>
      <c r="J23" s="154"/>
      <c r="K23" s="200"/>
    </row>
    <row r="24" ht="15.75" spans="1:11">
      <c r="A24" s="180" t="s">
        <v>191</v>
      </c>
      <c r="B24" s="181"/>
      <c r="C24" s="181"/>
      <c r="D24" s="181"/>
      <c r="E24" s="181"/>
      <c r="F24" s="181"/>
      <c r="G24" s="181"/>
      <c r="H24" s="181"/>
      <c r="I24" s="181"/>
      <c r="J24" s="181"/>
      <c r="K24" s="210"/>
    </row>
    <row r="25" ht="15.75" spans="1:1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</row>
    <row r="26" spans="1:11">
      <c r="A26" s="183" t="s">
        <v>192</v>
      </c>
      <c r="B26" s="168"/>
      <c r="C26" s="168"/>
      <c r="D26" s="168"/>
      <c r="E26" s="168"/>
      <c r="F26" s="168"/>
      <c r="G26" s="168"/>
      <c r="H26" s="168"/>
      <c r="I26" s="168"/>
      <c r="J26" s="168"/>
      <c r="K26" s="203"/>
    </row>
    <row r="27" spans="1:11">
      <c r="A27" s="184" t="s">
        <v>193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/>
    </row>
    <row r="28" spans="1:11">
      <c r="A28" s="184" t="s">
        <v>194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11"/>
    </row>
    <row r="29" spans="1:11">
      <c r="A29" s="184"/>
      <c r="B29" s="185"/>
      <c r="C29" s="185"/>
      <c r="D29" s="185"/>
      <c r="E29" s="185"/>
      <c r="F29" s="185"/>
      <c r="G29" s="185"/>
      <c r="H29" s="185"/>
      <c r="I29" s="185"/>
      <c r="J29" s="185"/>
      <c r="K29" s="211"/>
    </row>
    <row r="30" ht="23.1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212"/>
    </row>
    <row r="31" ht="23.1" customHeight="1" spans="1:11">
      <c r="A31" s="188"/>
      <c r="B31" s="187"/>
      <c r="C31" s="187"/>
      <c r="D31" s="187"/>
      <c r="E31" s="187"/>
      <c r="F31" s="187"/>
      <c r="G31" s="187"/>
      <c r="H31" s="187"/>
      <c r="I31" s="187"/>
      <c r="J31" s="187"/>
      <c r="K31" s="212"/>
    </row>
    <row r="32" ht="23.1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213"/>
    </row>
    <row r="33" ht="23.1" customHeight="1" spans="1:11">
      <c r="A33" s="191" t="s">
        <v>195</v>
      </c>
      <c r="B33" s="192"/>
      <c r="C33" s="192"/>
      <c r="D33" s="192"/>
      <c r="E33" s="192"/>
      <c r="F33" s="192"/>
      <c r="G33" s="192"/>
      <c r="H33" s="192"/>
      <c r="I33" s="192"/>
      <c r="J33" s="192"/>
      <c r="K33" s="214"/>
    </row>
    <row r="34" ht="18.75" customHeight="1" spans="1:11">
      <c r="A34" s="155" t="s">
        <v>196</v>
      </c>
      <c r="B34" s="157"/>
      <c r="C34" s="157"/>
      <c r="D34" s="154" t="s">
        <v>197</v>
      </c>
      <c r="E34" s="154"/>
      <c r="F34" s="193" t="s">
        <v>198</v>
      </c>
      <c r="G34" s="194"/>
      <c r="H34" s="157" t="s">
        <v>199</v>
      </c>
      <c r="I34" s="157"/>
      <c r="J34" s="157" t="s">
        <v>200</v>
      </c>
      <c r="K34" s="207"/>
    </row>
    <row r="35" s="142" customFormat="1" ht="18.75" customHeight="1" spans="1:11">
      <c r="A35" s="155" t="s">
        <v>124</v>
      </c>
      <c r="B35" s="157" t="s">
        <v>201</v>
      </c>
      <c r="C35" s="157"/>
      <c r="D35" s="157"/>
      <c r="E35" s="157"/>
      <c r="F35" s="157"/>
      <c r="G35" s="157"/>
      <c r="H35" s="157"/>
      <c r="I35" s="157"/>
      <c r="J35" s="157"/>
      <c r="K35" s="207"/>
    </row>
    <row r="36" ht="18.75" customHeight="1" spans="1:13">
      <c r="A36" s="155"/>
      <c r="B36" s="157"/>
      <c r="C36" s="157"/>
      <c r="D36" s="157"/>
      <c r="E36" s="157"/>
      <c r="F36" s="157"/>
      <c r="G36" s="157"/>
      <c r="H36" s="157"/>
      <c r="I36" s="157"/>
      <c r="J36" s="157"/>
      <c r="K36" s="207"/>
      <c r="M36" s="142"/>
    </row>
    <row r="37" ht="30.9" customHeight="1" spans="1:11">
      <c r="A37" s="155"/>
      <c r="B37" s="157"/>
      <c r="C37" s="157"/>
      <c r="D37" s="157"/>
      <c r="E37" s="157"/>
      <c r="F37" s="157"/>
      <c r="G37" s="157"/>
      <c r="H37" s="157"/>
      <c r="I37" s="157"/>
      <c r="J37" s="157"/>
      <c r="K37" s="207"/>
    </row>
    <row r="38" ht="18.75" customHeight="1" spans="1:11">
      <c r="A38" s="158" t="s">
        <v>135</v>
      </c>
      <c r="B38" s="195" t="s">
        <v>202</v>
      </c>
      <c r="C38" s="195"/>
      <c r="D38" s="160" t="s">
        <v>203</v>
      </c>
      <c r="E38" s="175" t="s">
        <v>157</v>
      </c>
      <c r="F38" s="160" t="s">
        <v>138</v>
      </c>
      <c r="G38" s="196">
        <v>45467</v>
      </c>
      <c r="H38" s="197" t="s">
        <v>139</v>
      </c>
      <c r="I38" s="197"/>
      <c r="J38" s="195" t="s">
        <v>140</v>
      </c>
      <c r="K38" s="215"/>
    </row>
    <row r="39" ht="32.1" customHeight="1"/>
    <row r="40" ht="16.5" customHeight="1"/>
    <row r="41" ht="16.5" customHeight="1"/>
    <row r="42" ht="16.5" customHeight="1"/>
  </sheetData>
  <mergeCells count="45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25" sqref="A25:H25"/>
    </sheetView>
  </sheetViews>
  <sheetFormatPr defaultColWidth="9" defaultRowHeight="14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5" spans="1:10">
      <c r="A1" s="108" t="s">
        <v>204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205</v>
      </c>
      <c r="B2" s="109"/>
      <c r="C2" s="109" t="s">
        <v>206</v>
      </c>
      <c r="D2" s="109" t="s">
        <v>207</v>
      </c>
      <c r="E2" s="109"/>
      <c r="F2" s="109" t="s">
        <v>208</v>
      </c>
      <c r="G2" s="110">
        <v>45461</v>
      </c>
      <c r="H2" s="111"/>
      <c r="I2" s="130"/>
    </row>
    <row r="3" s="99" customFormat="1" ht="15" spans="1:16">
      <c r="A3" s="112" t="s">
        <v>209</v>
      </c>
      <c r="B3" s="113" t="str">
        <f>[1]封面!G4</f>
        <v>女式旅行长裤</v>
      </c>
      <c r="C3" s="114"/>
      <c r="D3" s="114"/>
      <c r="E3" s="114"/>
      <c r="F3" s="112" t="s">
        <v>210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ht="16.5" customHeight="1" spans="1:16">
      <c r="A4" s="116" t="s">
        <v>211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212</v>
      </c>
      <c r="L4" s="131"/>
      <c r="M4" s="131"/>
      <c r="N4" s="131"/>
      <c r="O4" s="131"/>
      <c r="P4" s="131"/>
    </row>
    <row r="5" s="101" customFormat="1" ht="15" spans="1:16">
      <c r="A5" s="117" t="s">
        <v>213</v>
      </c>
      <c r="B5" s="118" t="s">
        <v>214</v>
      </c>
      <c r="C5" s="118" t="s">
        <v>111</v>
      </c>
      <c r="D5" s="118" t="s">
        <v>112</v>
      </c>
      <c r="E5" s="118" t="s">
        <v>113</v>
      </c>
      <c r="F5" s="118" t="s">
        <v>114</v>
      </c>
      <c r="G5" s="118" t="s">
        <v>115</v>
      </c>
      <c r="H5" s="118" t="s">
        <v>215</v>
      </c>
      <c r="I5" s="106"/>
      <c r="J5" s="133" t="s">
        <v>216</v>
      </c>
      <c r="K5" s="133" t="s">
        <v>217</v>
      </c>
      <c r="L5" s="133" t="s">
        <v>218</v>
      </c>
      <c r="M5" s="133" t="s">
        <v>219</v>
      </c>
      <c r="N5" s="133" t="s">
        <v>220</v>
      </c>
      <c r="O5" s="133"/>
      <c r="P5" s="134"/>
    </row>
    <row r="6" s="102" customFormat="1" ht="15" spans="1:16">
      <c r="A6" s="120" t="s">
        <v>221</v>
      </c>
      <c r="B6" s="121" t="s">
        <v>222</v>
      </c>
      <c r="C6" s="121" t="s">
        <v>223</v>
      </c>
      <c r="D6" s="123" t="s">
        <v>224</v>
      </c>
      <c r="E6" s="123" t="s">
        <v>225</v>
      </c>
      <c r="F6" s="121" t="s">
        <v>226</v>
      </c>
      <c r="G6" s="121" t="s">
        <v>227</v>
      </c>
      <c r="H6" s="121" t="s">
        <v>228</v>
      </c>
      <c r="J6" s="135" t="s">
        <v>229</v>
      </c>
      <c r="K6" s="135" t="s">
        <v>229</v>
      </c>
      <c r="L6" s="135" t="s">
        <v>229</v>
      </c>
      <c r="M6" s="135" t="s">
        <v>229</v>
      </c>
      <c r="N6" s="135" t="s">
        <v>229</v>
      </c>
      <c r="O6" s="135"/>
      <c r="P6" s="135"/>
    </row>
    <row r="7" s="102" customFormat="1" ht="15" spans="1:16">
      <c r="A7" s="124" t="s">
        <v>230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231</v>
      </c>
      <c r="K7" s="136" t="s">
        <v>232</v>
      </c>
      <c r="L7" s="136" t="s">
        <v>233</v>
      </c>
      <c r="M7" s="136" t="s">
        <v>234</v>
      </c>
      <c r="N7" s="136" t="s">
        <v>231</v>
      </c>
      <c r="O7" s="136"/>
      <c r="P7" s="137"/>
    </row>
    <row r="8" s="103" customFormat="1" ht="15" spans="1:16">
      <c r="A8" s="124" t="s">
        <v>235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236</v>
      </c>
      <c r="K8" s="136" t="s">
        <v>237</v>
      </c>
      <c r="L8" s="136" t="s">
        <v>238</v>
      </c>
      <c r="M8" s="136" t="s">
        <v>236</v>
      </c>
      <c r="N8" s="136" t="s">
        <v>234</v>
      </c>
      <c r="O8" s="136"/>
      <c r="P8" s="137"/>
    </row>
    <row r="9" s="103" customFormat="1" ht="15" spans="1:16">
      <c r="A9" s="124" t="s">
        <v>239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233</v>
      </c>
      <c r="K9" s="136" t="s">
        <v>240</v>
      </c>
      <c r="L9" s="136" t="s">
        <v>233</v>
      </c>
      <c r="M9" s="136" t="s">
        <v>241</v>
      </c>
      <c r="N9" s="136" t="s">
        <v>233</v>
      </c>
      <c r="O9" s="136"/>
      <c r="P9" s="137"/>
    </row>
    <row r="10" s="103" customFormat="1" ht="15" spans="1:16">
      <c r="A10" s="124" t="s">
        <v>242</v>
      </c>
      <c r="B10" s="124">
        <f>C10-4</f>
        <v>85</v>
      </c>
      <c r="C10" s="124">
        <f>D10-4</f>
        <v>89</v>
      </c>
      <c r="D10" s="124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231</v>
      </c>
      <c r="K10" s="136" t="s">
        <v>243</v>
      </c>
      <c r="L10" s="136" t="s">
        <v>233</v>
      </c>
      <c r="M10" s="136" t="s">
        <v>244</v>
      </c>
      <c r="N10" s="136" t="s">
        <v>233</v>
      </c>
      <c r="O10" s="136"/>
      <c r="P10" s="137"/>
    </row>
    <row r="11" s="103" customFormat="1" ht="15" spans="1:16">
      <c r="A11" s="124" t="s">
        <v>245</v>
      </c>
      <c r="B11" s="124">
        <f>C11-3.6</f>
        <v>90.8</v>
      </c>
      <c r="C11" s="124">
        <f>D11-3.6</f>
        <v>94.4</v>
      </c>
      <c r="D11" s="124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233</v>
      </c>
      <c r="K11" s="136" t="s">
        <v>233</v>
      </c>
      <c r="L11" s="136" t="s">
        <v>233</v>
      </c>
      <c r="M11" s="136" t="s">
        <v>233</v>
      </c>
      <c r="N11" s="136" t="s">
        <v>233</v>
      </c>
      <c r="O11" s="136"/>
      <c r="P11" s="138"/>
    </row>
    <row r="12" s="103" customFormat="1" ht="15" spans="1:16">
      <c r="A12" s="124" t="s">
        <v>246</v>
      </c>
      <c r="B12" s="124">
        <f>C12-1.15</f>
        <v>27.2</v>
      </c>
      <c r="C12" s="124">
        <f>D12-1.15</f>
        <v>28.35</v>
      </c>
      <c r="D12" s="124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236</v>
      </c>
      <c r="K12" s="136" t="s">
        <v>247</v>
      </c>
      <c r="L12" s="136" t="s">
        <v>248</v>
      </c>
      <c r="M12" s="136" t="s">
        <v>249</v>
      </c>
      <c r="N12" s="136" t="s">
        <v>234</v>
      </c>
      <c r="O12" s="136"/>
      <c r="P12" s="137"/>
    </row>
    <row r="13" s="103" customFormat="1" ht="16.5" customHeight="1" spans="1:16">
      <c r="A13" s="124" t="s">
        <v>250</v>
      </c>
      <c r="B13" s="124">
        <f>C13-0.7</f>
        <v>20.6</v>
      </c>
      <c r="C13" s="124">
        <f>D13-0.7</f>
        <v>21.3</v>
      </c>
      <c r="D13" s="124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251</v>
      </c>
      <c r="K13" s="136" t="s">
        <v>240</v>
      </c>
      <c r="L13" s="136" t="s">
        <v>233</v>
      </c>
      <c r="M13" s="136" t="s">
        <v>240</v>
      </c>
      <c r="N13" s="136" t="s">
        <v>233</v>
      </c>
      <c r="O13" s="136"/>
      <c r="P13" s="137"/>
    </row>
    <row r="14" s="103" customFormat="1" ht="16.5" customHeight="1" spans="1:16">
      <c r="A14" s="127" t="s">
        <v>252</v>
      </c>
      <c r="B14" s="124">
        <f>C14-0.5</f>
        <v>12.5</v>
      </c>
      <c r="C14" s="124">
        <f t="shared" ref="C14:C20" si="5">D14-0.5</f>
        <v>13</v>
      </c>
      <c r="D14" s="124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233</v>
      </c>
      <c r="K14" s="136" t="s">
        <v>253</v>
      </c>
      <c r="L14" s="136" t="s">
        <v>254</v>
      </c>
      <c r="M14" s="136" t="s">
        <v>255</v>
      </c>
      <c r="N14" s="136" t="s">
        <v>256</v>
      </c>
      <c r="O14" s="136"/>
      <c r="P14" s="137"/>
    </row>
    <row r="15" s="103" customFormat="1" ht="16.5" customHeight="1" spans="1:16">
      <c r="A15" s="127" t="s">
        <v>257</v>
      </c>
      <c r="B15" s="124">
        <f>C15-0.5</f>
        <v>17</v>
      </c>
      <c r="C15" s="124">
        <f t="shared" si="5"/>
        <v>17.5</v>
      </c>
      <c r="D15" s="124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232</v>
      </c>
      <c r="K15" s="136" t="s">
        <v>233</v>
      </c>
      <c r="L15" s="136" t="s">
        <v>247</v>
      </c>
      <c r="M15" s="136" t="s">
        <v>236</v>
      </c>
      <c r="N15" s="136" t="s">
        <v>233</v>
      </c>
      <c r="O15" s="136"/>
      <c r="P15" s="137"/>
    </row>
    <row r="16" s="99" customFormat="1" ht="16.5" customHeight="1" spans="1:16">
      <c r="A16" s="124" t="s">
        <v>258</v>
      </c>
      <c r="B16" s="124">
        <f>C16-0.7</f>
        <v>27.7</v>
      </c>
      <c r="C16" s="124">
        <f>D16-0.6</f>
        <v>28.4</v>
      </c>
      <c r="D16" s="124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251</v>
      </c>
      <c r="K16" s="136" t="s">
        <v>236</v>
      </c>
      <c r="L16" s="136" t="s">
        <v>259</v>
      </c>
      <c r="M16" s="136" t="s">
        <v>247</v>
      </c>
      <c r="N16" s="136" t="s">
        <v>256</v>
      </c>
      <c r="O16" s="136"/>
      <c r="P16" s="137"/>
    </row>
    <row r="17" s="99" customFormat="1" ht="16.5" customHeight="1" spans="1:16">
      <c r="A17" s="124" t="s">
        <v>260</v>
      </c>
      <c r="B17" s="124">
        <f>C17-0.9</f>
        <v>38.7</v>
      </c>
      <c r="C17" s="124">
        <f>D17-0.9</f>
        <v>39.6</v>
      </c>
      <c r="D17" s="124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236</v>
      </c>
      <c r="K17" s="136" t="s">
        <v>234</v>
      </c>
      <c r="L17" s="136" t="s">
        <v>261</v>
      </c>
      <c r="M17" s="136" t="s">
        <v>240</v>
      </c>
      <c r="N17" s="136" t="s">
        <v>231</v>
      </c>
      <c r="O17" s="136"/>
      <c r="P17" s="139"/>
    </row>
    <row r="18" s="101" customFormat="1" ht="15" spans="1:16">
      <c r="A18" s="124" t="s">
        <v>262</v>
      </c>
      <c r="B18" s="124">
        <f t="shared" ref="B18:B20" si="8">C18-0</f>
        <v>13.5</v>
      </c>
      <c r="C18" s="124">
        <f t="shared" si="5"/>
        <v>13.5</v>
      </c>
      <c r="D18" s="124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251</v>
      </c>
      <c r="K18" s="136" t="s">
        <v>263</v>
      </c>
      <c r="L18" s="136" t="s">
        <v>233</v>
      </c>
      <c r="M18" s="136" t="s">
        <v>234</v>
      </c>
      <c r="N18" s="137" t="s">
        <v>233</v>
      </c>
      <c r="O18" s="137"/>
      <c r="P18" s="140"/>
    </row>
    <row r="19" s="104" customFormat="1" ht="17.5" customHeight="1" spans="1:16">
      <c r="A19" s="124" t="s">
        <v>264</v>
      </c>
      <c r="B19" s="124">
        <f t="shared" si="8"/>
        <v>16</v>
      </c>
      <c r="C19" s="124">
        <f t="shared" si="5"/>
        <v>16</v>
      </c>
      <c r="D19" s="124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233</v>
      </c>
      <c r="K19" s="136" t="s">
        <v>233</v>
      </c>
      <c r="L19" s="136" t="s">
        <v>233</v>
      </c>
      <c r="M19" s="136" t="s">
        <v>233</v>
      </c>
      <c r="N19" s="136" t="s">
        <v>233</v>
      </c>
      <c r="O19" s="137"/>
      <c r="P19" s="140"/>
    </row>
    <row r="20" s="99" customFormat="1" ht="17.5" customHeight="1" spans="1:16">
      <c r="A20" s="124" t="s">
        <v>265</v>
      </c>
      <c r="B20" s="124">
        <f t="shared" si="8"/>
        <v>13.5</v>
      </c>
      <c r="C20" s="124">
        <f t="shared" si="5"/>
        <v>13.5</v>
      </c>
      <c r="D20" s="124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233</v>
      </c>
      <c r="K20" s="136" t="s">
        <v>233</v>
      </c>
      <c r="L20" s="136" t="s">
        <v>233</v>
      </c>
      <c r="M20" s="136" t="s">
        <v>233</v>
      </c>
      <c r="N20" s="136" t="s">
        <v>233</v>
      </c>
      <c r="O20" s="137"/>
      <c r="P20" s="137"/>
    </row>
    <row r="21" s="99" customFormat="1" ht="15" spans="1:16">
      <c r="A21" s="124" t="s">
        <v>266</v>
      </c>
      <c r="B21" s="124">
        <f>D21</f>
        <v>4</v>
      </c>
      <c r="C21" s="124">
        <f>D21</f>
        <v>4</v>
      </c>
      <c r="D21" s="124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233</v>
      </c>
      <c r="K21" s="136" t="s">
        <v>233</v>
      </c>
      <c r="L21" s="136" t="s">
        <v>233</v>
      </c>
      <c r="M21" s="136" t="s">
        <v>233</v>
      </c>
      <c r="N21" s="136" t="s">
        <v>233</v>
      </c>
      <c r="O21" s="137"/>
      <c r="P21" s="137"/>
    </row>
    <row r="22" s="99" customFormat="1" ht="15" spans="1:16">
      <c r="A22" s="124" t="s">
        <v>267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233</v>
      </c>
      <c r="K22" s="136" t="s">
        <v>233</v>
      </c>
      <c r="L22" s="136" t="s">
        <v>233</v>
      </c>
      <c r="M22" s="136" t="s">
        <v>233</v>
      </c>
      <c r="N22" s="136" t="s">
        <v>233</v>
      </c>
      <c r="O22" s="137"/>
      <c r="P22" s="137"/>
    </row>
    <row r="23" s="99" customFormat="1" ht="15" spans="1:10">
      <c r="A23" s="128" t="s">
        <v>268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ht="15" spans="1:9">
      <c r="A24" s="128" t="s">
        <v>269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ht="15" spans="1:8">
      <c r="A25" s="128" t="s">
        <v>270</v>
      </c>
      <c r="B25" s="128"/>
      <c r="C25" s="128"/>
      <c r="D25" s="128"/>
      <c r="E25" s="128"/>
      <c r="F25" s="128"/>
      <c r="G25" s="128"/>
      <c r="H25" s="128"/>
    </row>
    <row r="26" s="106" customFormat="1" ht="15" spans="1:8">
      <c r="A26" s="128" t="s">
        <v>271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29"/>
      <c r="B27" s="129"/>
      <c r="C27" s="129"/>
      <c r="D27" s="129"/>
      <c r="E27" s="129"/>
      <c r="F27" s="129"/>
      <c r="G27" s="129"/>
      <c r="H27" s="129"/>
    </row>
    <row r="28" s="106" customFormat="1" spans="1:8">
      <c r="A28" s="129"/>
      <c r="B28" s="129"/>
      <c r="C28" s="129"/>
      <c r="D28" s="129"/>
      <c r="E28" s="129"/>
      <c r="F28" s="129"/>
      <c r="G28" s="129"/>
      <c r="H28" s="129"/>
    </row>
    <row r="29" s="106" customFormat="1" spans="1:8">
      <c r="A29" s="102"/>
      <c r="B29" s="102"/>
      <c r="C29" s="102"/>
      <c r="D29" s="102"/>
      <c r="E29" s="102"/>
      <c r="F29" s="102"/>
      <c r="G29" s="102"/>
      <c r="H29" s="102"/>
    </row>
  </sheetData>
  <mergeCells count="14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A27:H27"/>
    <mergeCell ref="A28:H28"/>
    <mergeCell ref="I2:I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D31" sqref="D31"/>
    </sheetView>
  </sheetViews>
  <sheetFormatPr defaultColWidth="9" defaultRowHeight="14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5" spans="1:10">
      <c r="A1" s="108" t="s">
        <v>204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205</v>
      </c>
      <c r="B2" s="109"/>
      <c r="C2" s="109" t="s">
        <v>206</v>
      </c>
      <c r="D2" s="109" t="s">
        <v>207</v>
      </c>
      <c r="E2" s="109"/>
      <c r="F2" s="109" t="s">
        <v>208</v>
      </c>
      <c r="G2" s="110">
        <v>45463</v>
      </c>
      <c r="H2" s="111"/>
      <c r="I2" s="130"/>
    </row>
    <row r="3" s="99" customFormat="1" ht="15" spans="1:16">
      <c r="A3" s="112" t="s">
        <v>209</v>
      </c>
      <c r="B3" s="113" t="str">
        <f>[1]封面!G4</f>
        <v>女式旅行长裤</v>
      </c>
      <c r="C3" s="114"/>
      <c r="D3" s="114"/>
      <c r="E3" s="114"/>
      <c r="F3" s="112" t="s">
        <v>210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ht="16.5" customHeight="1" spans="1:16">
      <c r="A4" s="116" t="s">
        <v>211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212</v>
      </c>
      <c r="L4" s="131"/>
      <c r="M4" s="131"/>
      <c r="N4" s="131"/>
      <c r="O4" s="131"/>
      <c r="P4" s="131"/>
    </row>
    <row r="5" s="101" customFormat="1" ht="15" spans="1:16">
      <c r="A5" s="117" t="s">
        <v>213</v>
      </c>
      <c r="B5" s="118" t="s">
        <v>214</v>
      </c>
      <c r="C5" s="118" t="s">
        <v>111</v>
      </c>
      <c r="D5" s="119" t="s">
        <v>112</v>
      </c>
      <c r="E5" s="118" t="s">
        <v>113</v>
      </c>
      <c r="F5" s="118" t="s">
        <v>114</v>
      </c>
      <c r="G5" s="118" t="s">
        <v>115</v>
      </c>
      <c r="H5" s="118" t="s">
        <v>215</v>
      </c>
      <c r="I5" s="106"/>
      <c r="J5" s="133" t="s">
        <v>216</v>
      </c>
      <c r="K5" s="133" t="s">
        <v>272</v>
      </c>
      <c r="L5" s="133" t="s">
        <v>273</v>
      </c>
      <c r="M5" s="133" t="s">
        <v>219</v>
      </c>
      <c r="N5" s="133" t="s">
        <v>220</v>
      </c>
      <c r="O5" s="133"/>
      <c r="P5" s="134"/>
    </row>
    <row r="6" s="102" customFormat="1" ht="15" spans="1:16">
      <c r="A6" s="120" t="s">
        <v>221</v>
      </c>
      <c r="B6" s="121" t="s">
        <v>222</v>
      </c>
      <c r="C6" s="121" t="s">
        <v>223</v>
      </c>
      <c r="D6" s="122" t="s">
        <v>224</v>
      </c>
      <c r="E6" s="123" t="s">
        <v>225</v>
      </c>
      <c r="F6" s="121" t="s">
        <v>226</v>
      </c>
      <c r="G6" s="121" t="s">
        <v>227</v>
      </c>
      <c r="H6" s="121" t="s">
        <v>228</v>
      </c>
      <c r="J6" s="135" t="s">
        <v>229</v>
      </c>
      <c r="K6" s="135" t="s">
        <v>229</v>
      </c>
      <c r="L6" s="135" t="s">
        <v>229</v>
      </c>
      <c r="M6" s="135" t="s">
        <v>229</v>
      </c>
      <c r="N6" s="135" t="s">
        <v>229</v>
      </c>
      <c r="O6" s="135"/>
      <c r="P6" s="135"/>
    </row>
    <row r="7" s="102" customFormat="1" ht="15" spans="1:16">
      <c r="A7" s="124" t="s">
        <v>230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231</v>
      </c>
      <c r="K7" s="136" t="s">
        <v>232</v>
      </c>
      <c r="L7" s="136" t="s">
        <v>251</v>
      </c>
      <c r="M7" s="136" t="s">
        <v>234</v>
      </c>
      <c r="N7" s="136" t="s">
        <v>231</v>
      </c>
      <c r="O7" s="136"/>
      <c r="P7" s="137"/>
    </row>
    <row r="8" s="103" customFormat="1" ht="15" spans="1:16">
      <c r="A8" s="124" t="s">
        <v>235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236</v>
      </c>
      <c r="K8" s="136" t="s">
        <v>237</v>
      </c>
      <c r="L8" s="136" t="s">
        <v>238</v>
      </c>
      <c r="M8" s="136" t="s">
        <v>236</v>
      </c>
      <c r="N8" s="136" t="s">
        <v>234</v>
      </c>
      <c r="O8" s="136"/>
      <c r="P8" s="137"/>
    </row>
    <row r="9" s="103" customFormat="1" ht="15" spans="1:16">
      <c r="A9" s="124" t="s">
        <v>239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236</v>
      </c>
      <c r="K9" s="136" t="s">
        <v>240</v>
      </c>
      <c r="L9" s="136" t="s">
        <v>247</v>
      </c>
      <c r="M9" s="136" t="s">
        <v>241</v>
      </c>
      <c r="N9" s="136" t="s">
        <v>251</v>
      </c>
      <c r="O9" s="136"/>
      <c r="P9" s="137"/>
    </row>
    <row r="10" s="103" customFormat="1" ht="15" spans="1:16">
      <c r="A10" s="124" t="s">
        <v>242</v>
      </c>
      <c r="B10" s="124">
        <f>C10-4</f>
        <v>85</v>
      </c>
      <c r="C10" s="124">
        <f>D10-4</f>
        <v>89</v>
      </c>
      <c r="D10" s="125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231</v>
      </c>
      <c r="K10" s="136" t="s">
        <v>243</v>
      </c>
      <c r="L10" s="136" t="s">
        <v>233</v>
      </c>
      <c r="M10" s="136" t="s">
        <v>244</v>
      </c>
      <c r="N10" s="136" t="s">
        <v>251</v>
      </c>
      <c r="O10" s="136"/>
      <c r="P10" s="137"/>
    </row>
    <row r="11" s="103" customFormat="1" ht="15" spans="1:16">
      <c r="A11" s="124" t="s">
        <v>245</v>
      </c>
      <c r="B11" s="124">
        <f>C11-3.6</f>
        <v>90.8</v>
      </c>
      <c r="C11" s="124">
        <f>D11-3.6</f>
        <v>94.4</v>
      </c>
      <c r="D11" s="125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247</v>
      </c>
      <c r="K11" s="136" t="s">
        <v>232</v>
      </c>
      <c r="L11" s="136" t="s">
        <v>251</v>
      </c>
      <c r="M11" s="136" t="s">
        <v>234</v>
      </c>
      <c r="N11" s="136" t="s">
        <v>236</v>
      </c>
      <c r="O11" s="136"/>
      <c r="P11" s="138"/>
    </row>
    <row r="12" s="103" customFormat="1" ht="15" spans="1:16">
      <c r="A12" s="124" t="s">
        <v>246</v>
      </c>
      <c r="B12" s="124">
        <f>C12-1.15</f>
        <v>27.2</v>
      </c>
      <c r="C12" s="124">
        <f>D12-1.15</f>
        <v>28.35</v>
      </c>
      <c r="D12" s="125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236</v>
      </c>
      <c r="K12" s="136" t="s">
        <v>247</v>
      </c>
      <c r="L12" s="136" t="s">
        <v>248</v>
      </c>
      <c r="M12" s="136" t="s">
        <v>249</v>
      </c>
      <c r="N12" s="136" t="s">
        <v>234</v>
      </c>
      <c r="O12" s="136"/>
      <c r="P12" s="137"/>
    </row>
    <row r="13" s="103" customFormat="1" ht="16.5" customHeight="1" spans="1:16">
      <c r="A13" s="124" t="s">
        <v>250</v>
      </c>
      <c r="B13" s="124">
        <f>C13-0.7</f>
        <v>20.6</v>
      </c>
      <c r="C13" s="124">
        <f>D13-0.7</f>
        <v>21.3</v>
      </c>
      <c r="D13" s="125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251</v>
      </c>
      <c r="K13" s="136" t="s">
        <v>240</v>
      </c>
      <c r="L13" s="136" t="s">
        <v>233</v>
      </c>
      <c r="M13" s="136" t="s">
        <v>240</v>
      </c>
      <c r="N13" s="136" t="s">
        <v>233</v>
      </c>
      <c r="O13" s="136"/>
      <c r="P13" s="137"/>
    </row>
    <row r="14" s="103" customFormat="1" ht="16.5" customHeight="1" spans="1:16">
      <c r="A14" s="127" t="s">
        <v>252</v>
      </c>
      <c r="B14" s="124">
        <f>C14-0.5</f>
        <v>12.5</v>
      </c>
      <c r="C14" s="124">
        <f t="shared" ref="C14:C20" si="5">D14-0.5</f>
        <v>13</v>
      </c>
      <c r="D14" s="125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233</v>
      </c>
      <c r="K14" s="136" t="s">
        <v>253</v>
      </c>
      <c r="L14" s="136" t="s">
        <v>254</v>
      </c>
      <c r="M14" s="136" t="s">
        <v>255</v>
      </c>
      <c r="N14" s="136" t="s">
        <v>256</v>
      </c>
      <c r="O14" s="136"/>
      <c r="P14" s="137"/>
    </row>
    <row r="15" s="103" customFormat="1" ht="16.5" customHeight="1" spans="1:16">
      <c r="A15" s="127" t="s">
        <v>257</v>
      </c>
      <c r="B15" s="124">
        <f>C15-0.5</f>
        <v>17</v>
      </c>
      <c r="C15" s="124">
        <f t="shared" si="5"/>
        <v>17.5</v>
      </c>
      <c r="D15" s="125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232</v>
      </c>
      <c r="K15" s="136" t="s">
        <v>233</v>
      </c>
      <c r="L15" s="136" t="s">
        <v>247</v>
      </c>
      <c r="M15" s="136" t="s">
        <v>236</v>
      </c>
      <c r="N15" s="136" t="s">
        <v>233</v>
      </c>
      <c r="O15" s="136"/>
      <c r="P15" s="137"/>
    </row>
    <row r="16" s="99" customFormat="1" ht="16.5" customHeight="1" spans="1:16">
      <c r="A16" s="124" t="s">
        <v>258</v>
      </c>
      <c r="B16" s="124">
        <f>C16-0.7</f>
        <v>27.7</v>
      </c>
      <c r="C16" s="124">
        <f>D16-0.6</f>
        <v>28.4</v>
      </c>
      <c r="D16" s="125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251</v>
      </c>
      <c r="K16" s="136" t="s">
        <v>236</v>
      </c>
      <c r="L16" s="136" t="s">
        <v>259</v>
      </c>
      <c r="M16" s="136" t="s">
        <v>247</v>
      </c>
      <c r="N16" s="136" t="s">
        <v>256</v>
      </c>
      <c r="O16" s="136"/>
      <c r="P16" s="137"/>
    </row>
    <row r="17" s="99" customFormat="1" ht="16.5" customHeight="1" spans="1:16">
      <c r="A17" s="124" t="s">
        <v>260</v>
      </c>
      <c r="B17" s="124">
        <f>C17-0.9</f>
        <v>38.7</v>
      </c>
      <c r="C17" s="124">
        <f>D17-0.9</f>
        <v>39.6</v>
      </c>
      <c r="D17" s="125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236</v>
      </c>
      <c r="K17" s="136" t="s">
        <v>234</v>
      </c>
      <c r="L17" s="136" t="s">
        <v>261</v>
      </c>
      <c r="M17" s="136" t="s">
        <v>240</v>
      </c>
      <c r="N17" s="136" t="s">
        <v>231</v>
      </c>
      <c r="O17" s="136"/>
      <c r="P17" s="139"/>
    </row>
    <row r="18" s="101" customFormat="1" ht="15" spans="1:16">
      <c r="A18" s="124" t="s">
        <v>262</v>
      </c>
      <c r="B18" s="124">
        <f t="shared" ref="B18:B20" si="8">C18-0</f>
        <v>13.5</v>
      </c>
      <c r="C18" s="124">
        <f t="shared" si="5"/>
        <v>13.5</v>
      </c>
      <c r="D18" s="125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251</v>
      </c>
      <c r="K18" s="136" t="s">
        <v>263</v>
      </c>
      <c r="L18" s="136" t="s">
        <v>233</v>
      </c>
      <c r="M18" s="136" t="s">
        <v>234</v>
      </c>
      <c r="N18" s="137" t="s">
        <v>233</v>
      </c>
      <c r="O18" s="137"/>
      <c r="P18" s="140"/>
    </row>
    <row r="19" s="104" customFormat="1" ht="17.5" customHeight="1" spans="1:16">
      <c r="A19" s="124" t="s">
        <v>264</v>
      </c>
      <c r="B19" s="124">
        <f t="shared" si="8"/>
        <v>16</v>
      </c>
      <c r="C19" s="124">
        <f t="shared" si="5"/>
        <v>16</v>
      </c>
      <c r="D19" s="125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233</v>
      </c>
      <c r="K19" s="136" t="s">
        <v>233</v>
      </c>
      <c r="L19" s="136" t="s">
        <v>233</v>
      </c>
      <c r="M19" s="136" t="s">
        <v>233</v>
      </c>
      <c r="N19" s="136" t="s">
        <v>233</v>
      </c>
      <c r="O19" s="137"/>
      <c r="P19" s="140"/>
    </row>
    <row r="20" s="99" customFormat="1" ht="17.5" customHeight="1" spans="1:16">
      <c r="A20" s="124" t="s">
        <v>265</v>
      </c>
      <c r="B20" s="124">
        <f t="shared" si="8"/>
        <v>13.5</v>
      </c>
      <c r="C20" s="124">
        <f t="shared" si="5"/>
        <v>13.5</v>
      </c>
      <c r="D20" s="125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233</v>
      </c>
      <c r="K20" s="136" t="s">
        <v>233</v>
      </c>
      <c r="L20" s="136" t="s">
        <v>233</v>
      </c>
      <c r="M20" s="136" t="s">
        <v>233</v>
      </c>
      <c r="N20" s="136" t="s">
        <v>233</v>
      </c>
      <c r="O20" s="137"/>
      <c r="P20" s="137"/>
    </row>
    <row r="21" s="99" customFormat="1" ht="15" spans="1:16">
      <c r="A21" s="124" t="s">
        <v>266</v>
      </c>
      <c r="B21" s="124">
        <f>D21</f>
        <v>4</v>
      </c>
      <c r="C21" s="124">
        <f>D21</f>
        <v>4</v>
      </c>
      <c r="D21" s="125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233</v>
      </c>
      <c r="K21" s="136" t="s">
        <v>233</v>
      </c>
      <c r="L21" s="136" t="s">
        <v>233</v>
      </c>
      <c r="M21" s="136" t="s">
        <v>233</v>
      </c>
      <c r="N21" s="136" t="s">
        <v>233</v>
      </c>
      <c r="O21" s="137"/>
      <c r="P21" s="137"/>
    </row>
    <row r="22" s="99" customFormat="1" ht="15" spans="1:16">
      <c r="A22" s="124" t="s">
        <v>267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233</v>
      </c>
      <c r="K22" s="136" t="s">
        <v>233</v>
      </c>
      <c r="L22" s="136" t="s">
        <v>233</v>
      </c>
      <c r="M22" s="136" t="s">
        <v>233</v>
      </c>
      <c r="N22" s="136" t="s">
        <v>233</v>
      </c>
      <c r="O22" s="137"/>
      <c r="P22" s="137"/>
    </row>
    <row r="23" s="99" customFormat="1" ht="15" spans="1:10">
      <c r="A23" s="128" t="s">
        <v>268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ht="15" spans="1:9">
      <c r="A24" s="128" t="s">
        <v>269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ht="15" spans="1:8">
      <c r="A25" s="128" t="s">
        <v>270</v>
      </c>
      <c r="B25" s="128"/>
      <c r="C25" s="128"/>
      <c r="D25" s="128"/>
      <c r="E25" s="128"/>
      <c r="F25" s="128"/>
      <c r="G25" s="128"/>
      <c r="H25" s="128"/>
    </row>
    <row r="26" s="106" customFormat="1" ht="15" spans="1:8">
      <c r="A26" s="128" t="s">
        <v>271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02"/>
      <c r="B27" s="102"/>
      <c r="C27" s="102"/>
      <c r="D27" s="102"/>
      <c r="E27" s="102"/>
      <c r="F27" s="102"/>
      <c r="G27" s="102"/>
      <c r="H27" s="102"/>
    </row>
  </sheetData>
  <mergeCells count="12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I2:I3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N30" sqref="N30"/>
    </sheetView>
  </sheetViews>
  <sheetFormatPr defaultColWidth="9" defaultRowHeight="14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5" spans="1:10">
      <c r="A1" s="108" t="s">
        <v>204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205</v>
      </c>
      <c r="B2" s="109"/>
      <c r="C2" s="109" t="s">
        <v>206</v>
      </c>
      <c r="D2" s="109" t="s">
        <v>207</v>
      </c>
      <c r="E2" s="109"/>
      <c r="F2" s="109" t="s">
        <v>208</v>
      </c>
      <c r="G2" s="110">
        <v>45467</v>
      </c>
      <c r="H2" s="111"/>
      <c r="I2" s="130"/>
    </row>
    <row r="3" s="99" customFormat="1" ht="15" spans="1:16">
      <c r="A3" s="112" t="s">
        <v>209</v>
      </c>
      <c r="B3" s="113" t="str">
        <f>[1]封面!G4</f>
        <v>女式旅行长裤</v>
      </c>
      <c r="C3" s="114"/>
      <c r="D3" s="114"/>
      <c r="E3" s="114"/>
      <c r="F3" s="112" t="s">
        <v>210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ht="16.5" customHeight="1" spans="1:16">
      <c r="A4" s="116" t="s">
        <v>211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212</v>
      </c>
      <c r="L4" s="131"/>
      <c r="M4" s="131"/>
      <c r="N4" s="131"/>
      <c r="O4" s="131"/>
      <c r="P4" s="131"/>
    </row>
    <row r="5" s="101" customFormat="1" ht="15" spans="1:16">
      <c r="A5" s="117" t="s">
        <v>213</v>
      </c>
      <c r="B5" s="118" t="s">
        <v>214</v>
      </c>
      <c r="C5" s="118" t="s">
        <v>111</v>
      </c>
      <c r="D5" s="119" t="s">
        <v>112</v>
      </c>
      <c r="E5" s="118" t="s">
        <v>113</v>
      </c>
      <c r="F5" s="118" t="s">
        <v>114</v>
      </c>
      <c r="G5" s="118" t="s">
        <v>115</v>
      </c>
      <c r="H5" s="118" t="s">
        <v>215</v>
      </c>
      <c r="I5" s="106"/>
      <c r="J5" s="133" t="s">
        <v>216</v>
      </c>
      <c r="K5" s="133" t="s">
        <v>272</v>
      </c>
      <c r="L5" s="133" t="s">
        <v>274</v>
      </c>
      <c r="M5" s="133" t="s">
        <v>275</v>
      </c>
      <c r="N5" s="133" t="s">
        <v>276</v>
      </c>
      <c r="O5" s="133"/>
      <c r="P5" s="134"/>
    </row>
    <row r="6" s="102" customFormat="1" ht="15" spans="1:16">
      <c r="A6" s="120" t="s">
        <v>221</v>
      </c>
      <c r="B6" s="121" t="s">
        <v>222</v>
      </c>
      <c r="C6" s="121" t="s">
        <v>223</v>
      </c>
      <c r="D6" s="122" t="s">
        <v>224</v>
      </c>
      <c r="E6" s="123" t="s">
        <v>225</v>
      </c>
      <c r="F6" s="121" t="s">
        <v>226</v>
      </c>
      <c r="G6" s="121" t="s">
        <v>227</v>
      </c>
      <c r="H6" s="121" t="s">
        <v>228</v>
      </c>
      <c r="J6" s="135" t="s">
        <v>229</v>
      </c>
      <c r="K6" s="135" t="s">
        <v>229</v>
      </c>
      <c r="L6" s="135" t="s">
        <v>229</v>
      </c>
      <c r="M6" s="135" t="s">
        <v>229</v>
      </c>
      <c r="N6" s="135" t="s">
        <v>229</v>
      </c>
      <c r="O6" s="135"/>
      <c r="P6" s="135"/>
    </row>
    <row r="7" s="102" customFormat="1" ht="15" spans="1:16">
      <c r="A7" s="124" t="s">
        <v>230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236</v>
      </c>
      <c r="K7" s="136" t="s">
        <v>251</v>
      </c>
      <c r="L7" s="136" t="s">
        <v>236</v>
      </c>
      <c r="M7" s="136" t="s">
        <v>277</v>
      </c>
      <c r="N7" s="136" t="s">
        <v>251</v>
      </c>
      <c r="O7" s="136"/>
      <c r="P7" s="137"/>
    </row>
    <row r="8" s="103" customFormat="1" ht="15" spans="1:16">
      <c r="A8" s="124" t="s">
        <v>235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247</v>
      </c>
      <c r="K8" s="136" t="s">
        <v>251</v>
      </c>
      <c r="L8" s="136" t="s">
        <v>278</v>
      </c>
      <c r="M8" s="136" t="s">
        <v>236</v>
      </c>
      <c r="N8" s="136" t="s">
        <v>279</v>
      </c>
      <c r="O8" s="136"/>
      <c r="P8" s="137"/>
    </row>
    <row r="9" s="103" customFormat="1" ht="15" spans="1:16">
      <c r="A9" s="124" t="s">
        <v>239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251</v>
      </c>
      <c r="K9" s="136" t="s">
        <v>240</v>
      </c>
      <c r="L9" s="136" t="s">
        <v>233</v>
      </c>
      <c r="M9" s="136" t="s">
        <v>241</v>
      </c>
      <c r="N9" s="136" t="s">
        <v>233</v>
      </c>
      <c r="O9" s="136"/>
      <c r="P9" s="137"/>
    </row>
    <row r="10" s="103" customFormat="1" ht="15" spans="1:16">
      <c r="A10" s="124" t="s">
        <v>242</v>
      </c>
      <c r="B10" s="124">
        <f>C10-4</f>
        <v>85</v>
      </c>
      <c r="C10" s="124">
        <f>D10-4</f>
        <v>89</v>
      </c>
      <c r="D10" s="125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231</v>
      </c>
      <c r="K10" s="136" t="s">
        <v>243</v>
      </c>
      <c r="L10" s="136" t="s">
        <v>236</v>
      </c>
      <c r="M10" s="136" t="s">
        <v>244</v>
      </c>
      <c r="N10" s="136" t="s">
        <v>251</v>
      </c>
      <c r="O10" s="136"/>
      <c r="P10" s="137"/>
    </row>
    <row r="11" s="103" customFormat="1" ht="15" spans="1:16">
      <c r="A11" s="124" t="s">
        <v>245</v>
      </c>
      <c r="B11" s="124">
        <f>C11-3.6</f>
        <v>90.8</v>
      </c>
      <c r="C11" s="124">
        <f>D11-3.6</f>
        <v>94.4</v>
      </c>
      <c r="D11" s="125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279</v>
      </c>
      <c r="K11" s="136" t="s">
        <v>247</v>
      </c>
      <c r="L11" s="136" t="s">
        <v>236</v>
      </c>
      <c r="M11" s="136" t="s">
        <v>251</v>
      </c>
      <c r="N11" s="136" t="s">
        <v>233</v>
      </c>
      <c r="O11" s="136"/>
      <c r="P11" s="138"/>
    </row>
    <row r="12" s="103" customFormat="1" ht="15" spans="1:16">
      <c r="A12" s="124" t="s">
        <v>246</v>
      </c>
      <c r="B12" s="124">
        <f>C12-1.15</f>
        <v>27.2</v>
      </c>
      <c r="C12" s="124">
        <f>D12-1.15</f>
        <v>28.35</v>
      </c>
      <c r="D12" s="125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236</v>
      </c>
      <c r="K12" s="136" t="s">
        <v>247</v>
      </c>
      <c r="L12" s="136" t="s">
        <v>280</v>
      </c>
      <c r="M12" s="136" t="s">
        <v>249</v>
      </c>
      <c r="N12" s="136" t="s">
        <v>251</v>
      </c>
      <c r="O12" s="136"/>
      <c r="P12" s="137"/>
    </row>
    <row r="13" s="103" customFormat="1" ht="16.5" customHeight="1" spans="1:16">
      <c r="A13" s="124" t="s">
        <v>250</v>
      </c>
      <c r="B13" s="124">
        <f>C13-0.7</f>
        <v>20.6</v>
      </c>
      <c r="C13" s="124">
        <f>D13-0.7</f>
        <v>21.3</v>
      </c>
      <c r="D13" s="125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251</v>
      </c>
      <c r="K13" s="136" t="s">
        <v>240</v>
      </c>
      <c r="L13" s="136" t="s">
        <v>233</v>
      </c>
      <c r="M13" s="136" t="s">
        <v>240</v>
      </c>
      <c r="N13" s="136" t="s">
        <v>233</v>
      </c>
      <c r="O13" s="136"/>
      <c r="P13" s="137"/>
    </row>
    <row r="14" s="103" customFormat="1" ht="16.5" customHeight="1" spans="1:16">
      <c r="A14" s="127" t="s">
        <v>252</v>
      </c>
      <c r="B14" s="124">
        <f>C14-0.5</f>
        <v>12.5</v>
      </c>
      <c r="C14" s="124">
        <f t="shared" ref="C14:C20" si="5">D14-0.5</f>
        <v>13</v>
      </c>
      <c r="D14" s="125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233</v>
      </c>
      <c r="K14" s="136" t="s">
        <v>281</v>
      </c>
      <c r="L14" s="136" t="s">
        <v>282</v>
      </c>
      <c r="M14" s="136" t="s">
        <v>255</v>
      </c>
      <c r="N14" s="136" t="s">
        <v>256</v>
      </c>
      <c r="O14" s="136"/>
      <c r="P14" s="137"/>
    </row>
    <row r="15" s="103" customFormat="1" ht="16.5" customHeight="1" spans="1:16">
      <c r="A15" s="127" t="s">
        <v>257</v>
      </c>
      <c r="B15" s="124">
        <f>C15-0.5</f>
        <v>17</v>
      </c>
      <c r="C15" s="124">
        <f t="shared" si="5"/>
        <v>17.5</v>
      </c>
      <c r="D15" s="125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232</v>
      </c>
      <c r="K15" s="136" t="s">
        <v>261</v>
      </c>
      <c r="L15" s="136" t="s">
        <v>247</v>
      </c>
      <c r="M15" s="136" t="s">
        <v>236</v>
      </c>
      <c r="N15" s="136" t="s">
        <v>233</v>
      </c>
      <c r="O15" s="136"/>
      <c r="P15" s="137"/>
    </row>
    <row r="16" s="99" customFormat="1" ht="16.5" customHeight="1" spans="1:16">
      <c r="A16" s="124" t="s">
        <v>258</v>
      </c>
      <c r="B16" s="124">
        <f>C16-0.7</f>
        <v>27.7</v>
      </c>
      <c r="C16" s="124">
        <f>D16-0.6</f>
        <v>28.4</v>
      </c>
      <c r="D16" s="125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251</v>
      </c>
      <c r="K16" s="136" t="s">
        <v>236</v>
      </c>
      <c r="L16" s="136" t="s">
        <v>283</v>
      </c>
      <c r="M16" s="136" t="s">
        <v>247</v>
      </c>
      <c r="N16" s="136" t="s">
        <v>256</v>
      </c>
      <c r="O16" s="136"/>
      <c r="P16" s="137"/>
    </row>
    <row r="17" s="99" customFormat="1" ht="16.5" customHeight="1" spans="1:16">
      <c r="A17" s="124" t="s">
        <v>260</v>
      </c>
      <c r="B17" s="124">
        <f>C17-0.9</f>
        <v>38.7</v>
      </c>
      <c r="C17" s="124">
        <f>D17-0.9</f>
        <v>39.6</v>
      </c>
      <c r="D17" s="125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236</v>
      </c>
      <c r="K17" s="136" t="s">
        <v>279</v>
      </c>
      <c r="L17" s="136" t="s">
        <v>261</v>
      </c>
      <c r="M17" s="136" t="s">
        <v>240</v>
      </c>
      <c r="N17" s="136" t="s">
        <v>284</v>
      </c>
      <c r="O17" s="136"/>
      <c r="P17" s="139"/>
    </row>
    <row r="18" s="101" customFormat="1" ht="15" spans="1:16">
      <c r="A18" s="124" t="s">
        <v>262</v>
      </c>
      <c r="B18" s="124">
        <f t="shared" ref="B18:B20" si="8">C18-0</f>
        <v>13.5</v>
      </c>
      <c r="C18" s="124">
        <f t="shared" si="5"/>
        <v>13.5</v>
      </c>
      <c r="D18" s="125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251</v>
      </c>
      <c r="K18" s="136" t="s">
        <v>263</v>
      </c>
      <c r="L18" s="136" t="s">
        <v>233</v>
      </c>
      <c r="M18" s="136" t="s">
        <v>251</v>
      </c>
      <c r="N18" s="137" t="s">
        <v>285</v>
      </c>
      <c r="O18" s="137"/>
      <c r="P18" s="140"/>
    </row>
    <row r="19" s="104" customFormat="1" ht="17.5" customHeight="1" spans="1:16">
      <c r="A19" s="124" t="s">
        <v>264</v>
      </c>
      <c r="B19" s="124">
        <f t="shared" si="8"/>
        <v>16</v>
      </c>
      <c r="C19" s="124">
        <f t="shared" si="5"/>
        <v>16</v>
      </c>
      <c r="D19" s="125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233</v>
      </c>
      <c r="K19" s="136" t="s">
        <v>233</v>
      </c>
      <c r="L19" s="136" t="s">
        <v>233</v>
      </c>
      <c r="M19" s="136" t="s">
        <v>233</v>
      </c>
      <c r="N19" s="136" t="s">
        <v>233</v>
      </c>
      <c r="O19" s="137"/>
      <c r="P19" s="140"/>
    </row>
    <row r="20" s="99" customFormat="1" ht="17.5" customHeight="1" spans="1:16">
      <c r="A20" s="124" t="s">
        <v>265</v>
      </c>
      <c r="B20" s="124">
        <f t="shared" si="8"/>
        <v>13.5</v>
      </c>
      <c r="C20" s="124">
        <f t="shared" si="5"/>
        <v>13.5</v>
      </c>
      <c r="D20" s="125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233</v>
      </c>
      <c r="K20" s="136" t="s">
        <v>233</v>
      </c>
      <c r="L20" s="136" t="s">
        <v>233</v>
      </c>
      <c r="M20" s="136" t="s">
        <v>233</v>
      </c>
      <c r="N20" s="136" t="s">
        <v>233</v>
      </c>
      <c r="O20" s="137"/>
      <c r="P20" s="137"/>
    </row>
    <row r="21" s="99" customFormat="1" ht="15" spans="1:16">
      <c r="A21" s="124" t="s">
        <v>266</v>
      </c>
      <c r="B21" s="124">
        <f>D21</f>
        <v>4</v>
      </c>
      <c r="C21" s="124">
        <f>D21</f>
        <v>4</v>
      </c>
      <c r="D21" s="125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233</v>
      </c>
      <c r="K21" s="136" t="s">
        <v>233</v>
      </c>
      <c r="L21" s="136" t="s">
        <v>233</v>
      </c>
      <c r="M21" s="136" t="s">
        <v>233</v>
      </c>
      <c r="N21" s="136" t="s">
        <v>233</v>
      </c>
      <c r="O21" s="137"/>
      <c r="P21" s="137"/>
    </row>
    <row r="22" s="99" customFormat="1" ht="15" spans="1:16">
      <c r="A22" s="124" t="s">
        <v>267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233</v>
      </c>
      <c r="K22" s="136" t="s">
        <v>233</v>
      </c>
      <c r="L22" s="136" t="s">
        <v>233</v>
      </c>
      <c r="M22" s="136" t="s">
        <v>233</v>
      </c>
      <c r="N22" s="136" t="s">
        <v>233</v>
      </c>
      <c r="O22" s="137"/>
      <c r="P22" s="137"/>
    </row>
    <row r="23" s="99" customFormat="1" ht="15" spans="1:10">
      <c r="A23" s="128" t="s">
        <v>268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ht="15" spans="1:9">
      <c r="A24" s="128" t="s">
        <v>269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ht="15" spans="1:8">
      <c r="A25" s="128" t="s">
        <v>270</v>
      </c>
      <c r="B25" s="128"/>
      <c r="C25" s="128"/>
      <c r="D25" s="128"/>
      <c r="E25" s="128"/>
      <c r="F25" s="128"/>
      <c r="G25" s="128"/>
      <c r="H25" s="128"/>
    </row>
    <row r="26" s="106" customFormat="1" ht="15" spans="1:8">
      <c r="A26" s="128" t="s">
        <v>271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29" t="s">
        <v>270</v>
      </c>
      <c r="B27" s="129"/>
      <c r="C27" s="129"/>
      <c r="D27" s="129"/>
      <c r="E27" s="129"/>
      <c r="F27" s="129"/>
      <c r="G27" s="129"/>
      <c r="H27" s="129"/>
    </row>
    <row r="28" s="106" customFormat="1" spans="1:8">
      <c r="A28" s="129" t="s">
        <v>271</v>
      </c>
      <c r="B28" s="129"/>
      <c r="C28" s="129"/>
      <c r="D28" s="129"/>
      <c r="E28" s="129"/>
      <c r="F28" s="129"/>
      <c r="G28" s="129"/>
      <c r="H28" s="129"/>
    </row>
    <row r="29" s="106" customFormat="1" spans="1:8">
      <c r="A29" s="102"/>
      <c r="B29" s="102"/>
      <c r="C29" s="102"/>
      <c r="D29" s="102"/>
      <c r="E29" s="102"/>
      <c r="F29" s="102"/>
      <c r="G29" s="102"/>
      <c r="H29" s="102"/>
    </row>
  </sheetData>
  <mergeCells count="14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A27:H27"/>
    <mergeCell ref="A28:H28"/>
    <mergeCell ref="I2:I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G26" sqref="G26"/>
    </sheetView>
  </sheetViews>
  <sheetFormatPr defaultColWidth="9" defaultRowHeight="15"/>
  <cols>
    <col min="1" max="1" width="6.5" customWidth="1"/>
    <col min="2" max="2" width="9.7" style="93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7.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ht="19" customHeight="1" spans="1:15">
      <c r="A4" s="10">
        <v>1</v>
      </c>
      <c r="B4" s="72" t="s">
        <v>303</v>
      </c>
      <c r="C4" s="94" t="s">
        <v>304</v>
      </c>
      <c r="D4" s="80" t="s">
        <v>116</v>
      </c>
      <c r="E4" s="29" t="s">
        <v>64</v>
      </c>
      <c r="F4" s="40" t="s">
        <v>305</v>
      </c>
      <c r="G4" s="9" t="s">
        <v>67</v>
      </c>
      <c r="H4" s="9"/>
      <c r="I4" s="96"/>
      <c r="J4" s="96"/>
      <c r="K4" s="24"/>
      <c r="L4" s="24"/>
      <c r="M4" s="24"/>
      <c r="N4" s="9"/>
      <c r="O4" s="40"/>
    </row>
    <row r="5" spans="1:15">
      <c r="A5" s="10">
        <v>2</v>
      </c>
      <c r="B5" s="72" t="s">
        <v>303</v>
      </c>
      <c r="C5" s="94" t="s">
        <v>304</v>
      </c>
      <c r="D5" s="80" t="s">
        <v>116</v>
      </c>
      <c r="E5" s="29" t="s">
        <v>64</v>
      </c>
      <c r="F5" s="40" t="s">
        <v>305</v>
      </c>
      <c r="G5" s="9" t="s">
        <v>67</v>
      </c>
      <c r="H5" s="9"/>
      <c r="I5" s="96"/>
      <c r="J5" s="96"/>
      <c r="K5" s="24"/>
      <c r="L5" s="24"/>
      <c r="M5" s="24"/>
      <c r="N5" s="9"/>
      <c r="O5" s="40"/>
    </row>
    <row r="6" spans="1:15">
      <c r="A6" s="10">
        <v>3</v>
      </c>
      <c r="B6" s="72" t="s">
        <v>303</v>
      </c>
      <c r="C6" s="94" t="s">
        <v>304</v>
      </c>
      <c r="D6" s="80" t="s">
        <v>116</v>
      </c>
      <c r="E6" s="29" t="s">
        <v>64</v>
      </c>
      <c r="F6" s="40" t="s">
        <v>305</v>
      </c>
      <c r="G6" s="9" t="s">
        <v>67</v>
      </c>
      <c r="H6" s="9"/>
      <c r="I6" s="96"/>
      <c r="J6" s="96"/>
      <c r="K6" s="24"/>
      <c r="L6" s="24"/>
      <c r="M6" s="24"/>
      <c r="N6" s="9"/>
      <c r="O6" s="40"/>
    </row>
    <row r="7" spans="1:15">
      <c r="A7" s="10">
        <v>5</v>
      </c>
      <c r="B7" s="72" t="s">
        <v>306</v>
      </c>
      <c r="C7" s="94" t="s">
        <v>304</v>
      </c>
      <c r="D7" s="80" t="s">
        <v>116</v>
      </c>
      <c r="E7" s="29" t="s">
        <v>64</v>
      </c>
      <c r="F7" s="40" t="s">
        <v>305</v>
      </c>
      <c r="G7" s="9" t="s">
        <v>67</v>
      </c>
      <c r="H7" s="9"/>
      <c r="I7" s="96"/>
      <c r="J7" s="96"/>
      <c r="K7" s="24"/>
      <c r="L7" s="24"/>
      <c r="M7" s="24"/>
      <c r="N7" s="9"/>
      <c r="O7" s="9"/>
    </row>
    <row r="8" spans="1:15">
      <c r="A8" s="10">
        <v>7</v>
      </c>
      <c r="B8" s="72" t="s">
        <v>306</v>
      </c>
      <c r="C8" s="94" t="s">
        <v>304</v>
      </c>
      <c r="D8" s="80" t="s">
        <v>116</v>
      </c>
      <c r="E8" s="29" t="s">
        <v>64</v>
      </c>
      <c r="F8" s="40" t="s">
        <v>305</v>
      </c>
      <c r="G8" s="9" t="s">
        <v>67</v>
      </c>
      <c r="H8" s="9"/>
      <c r="I8" s="96"/>
      <c r="J8" s="96"/>
      <c r="K8" s="24"/>
      <c r="L8" s="24"/>
      <c r="M8" s="24"/>
      <c r="N8" s="9"/>
      <c r="O8" s="9"/>
    </row>
    <row r="9" spans="1:15">
      <c r="A9" s="10">
        <v>8</v>
      </c>
      <c r="B9" s="72" t="s">
        <v>307</v>
      </c>
      <c r="C9" s="94" t="s">
        <v>304</v>
      </c>
      <c r="D9" s="80" t="s">
        <v>116</v>
      </c>
      <c r="E9" s="29" t="s">
        <v>64</v>
      </c>
      <c r="F9" s="40" t="s">
        <v>305</v>
      </c>
      <c r="G9" s="9" t="s">
        <v>67</v>
      </c>
      <c r="H9" s="9"/>
      <c r="I9" s="96"/>
      <c r="J9" s="96"/>
      <c r="K9" s="24"/>
      <c r="L9" s="24"/>
      <c r="M9" s="24"/>
      <c r="N9" s="9"/>
      <c r="O9" s="9"/>
    </row>
    <row r="10" spans="1:15">
      <c r="A10" s="10">
        <v>9</v>
      </c>
      <c r="B10" s="72" t="s">
        <v>307</v>
      </c>
      <c r="C10" s="94" t="s">
        <v>304</v>
      </c>
      <c r="D10" s="80" t="s">
        <v>116</v>
      </c>
      <c r="E10" s="29" t="s">
        <v>64</v>
      </c>
      <c r="F10" s="40" t="s">
        <v>305</v>
      </c>
      <c r="G10" s="9" t="s">
        <v>67</v>
      </c>
      <c r="H10" s="9"/>
      <c r="I10" s="96"/>
      <c r="J10" s="96"/>
      <c r="K10" s="24"/>
      <c r="L10" s="24"/>
      <c r="M10" s="24"/>
      <c r="N10" s="9"/>
      <c r="O10" s="9"/>
    </row>
    <row r="11" spans="1:15">
      <c r="A11" s="10">
        <v>10</v>
      </c>
      <c r="B11" s="72" t="s">
        <v>308</v>
      </c>
      <c r="C11" s="94" t="s">
        <v>304</v>
      </c>
      <c r="D11" s="80" t="s">
        <v>116</v>
      </c>
      <c r="E11" s="29" t="s">
        <v>64</v>
      </c>
      <c r="F11" s="40" t="s">
        <v>305</v>
      </c>
      <c r="G11" s="9" t="s">
        <v>67</v>
      </c>
      <c r="H11" s="9"/>
      <c r="I11" s="96"/>
      <c r="J11" s="96"/>
      <c r="K11" s="24"/>
      <c r="L11" s="24"/>
      <c r="M11" s="24"/>
      <c r="N11" s="9"/>
      <c r="O11" s="24"/>
    </row>
    <row r="12" spans="1:15">
      <c r="A12" s="10">
        <v>11</v>
      </c>
      <c r="B12" s="72" t="s">
        <v>309</v>
      </c>
      <c r="C12" s="94" t="s">
        <v>304</v>
      </c>
      <c r="D12" s="80" t="s">
        <v>119</v>
      </c>
      <c r="E12" s="29" t="s">
        <v>64</v>
      </c>
      <c r="F12" s="40" t="s">
        <v>305</v>
      </c>
      <c r="G12" s="9" t="s">
        <v>67</v>
      </c>
      <c r="H12" s="9"/>
      <c r="I12" s="96"/>
      <c r="J12" s="96"/>
      <c r="K12" s="24"/>
      <c r="L12" s="24"/>
      <c r="M12" s="24"/>
      <c r="N12" s="9"/>
      <c r="O12" s="9"/>
    </row>
    <row r="13" spans="1:15">
      <c r="A13" s="10">
        <v>12</v>
      </c>
      <c r="B13" s="72" t="s">
        <v>309</v>
      </c>
      <c r="C13" s="94" t="s">
        <v>304</v>
      </c>
      <c r="D13" s="80" t="s">
        <v>119</v>
      </c>
      <c r="E13" s="29" t="s">
        <v>64</v>
      </c>
      <c r="F13" s="40" t="s">
        <v>305</v>
      </c>
      <c r="G13" s="9" t="s">
        <v>67</v>
      </c>
      <c r="H13" s="9"/>
      <c r="I13" s="96"/>
      <c r="J13" s="96"/>
      <c r="K13" s="9"/>
      <c r="L13" s="9"/>
      <c r="M13" s="9"/>
      <c r="N13" s="9"/>
      <c r="O13" s="9"/>
    </row>
    <row r="14" spans="1:15">
      <c r="A14" s="10">
        <v>13</v>
      </c>
      <c r="B14" s="72" t="s">
        <v>309</v>
      </c>
      <c r="C14" s="94" t="s">
        <v>304</v>
      </c>
      <c r="D14" s="80" t="s">
        <v>119</v>
      </c>
      <c r="E14" s="29" t="s">
        <v>64</v>
      </c>
      <c r="F14" s="40" t="s">
        <v>305</v>
      </c>
      <c r="G14" s="9" t="s">
        <v>67</v>
      </c>
      <c r="H14" s="9"/>
      <c r="I14" s="96"/>
      <c r="J14" s="96"/>
      <c r="K14" s="9"/>
      <c r="L14" s="9"/>
      <c r="M14" s="9"/>
      <c r="N14" s="9"/>
      <c r="O14" s="9"/>
    </row>
    <row r="15" spans="1:15">
      <c r="A15" s="10">
        <v>14</v>
      </c>
      <c r="B15" s="72" t="s">
        <v>309</v>
      </c>
      <c r="C15" s="94" t="s">
        <v>304</v>
      </c>
      <c r="D15" s="80" t="s">
        <v>119</v>
      </c>
      <c r="E15" s="29" t="s">
        <v>64</v>
      </c>
      <c r="F15" s="40" t="s">
        <v>305</v>
      </c>
      <c r="G15" s="9" t="s">
        <v>67</v>
      </c>
      <c r="H15" s="9"/>
      <c r="I15" s="96"/>
      <c r="J15" s="96"/>
      <c r="K15" s="9"/>
      <c r="L15" s="9"/>
      <c r="M15" s="9"/>
      <c r="N15" s="9"/>
      <c r="O15" s="9"/>
    </row>
    <row r="16" spans="1:15">
      <c r="A16" s="10">
        <v>15</v>
      </c>
      <c r="B16" s="72" t="s">
        <v>310</v>
      </c>
      <c r="C16" s="94" t="s">
        <v>304</v>
      </c>
      <c r="D16" s="80" t="s">
        <v>119</v>
      </c>
      <c r="E16" s="29" t="s">
        <v>64</v>
      </c>
      <c r="F16" s="40" t="s">
        <v>305</v>
      </c>
      <c r="G16" s="9" t="s">
        <v>67</v>
      </c>
      <c r="H16" s="9"/>
      <c r="I16" s="96"/>
      <c r="J16" s="96"/>
      <c r="K16" s="9"/>
      <c r="L16" s="9"/>
      <c r="M16" s="9"/>
      <c r="N16" s="9"/>
      <c r="O16" s="9"/>
    </row>
    <row r="17" spans="1:15">
      <c r="A17" s="10">
        <v>16</v>
      </c>
      <c r="B17" s="72" t="s">
        <v>310</v>
      </c>
      <c r="C17" s="94" t="s">
        <v>304</v>
      </c>
      <c r="D17" s="80" t="s">
        <v>119</v>
      </c>
      <c r="E17" s="29" t="s">
        <v>64</v>
      </c>
      <c r="F17" s="40" t="s">
        <v>305</v>
      </c>
      <c r="G17" s="9" t="s">
        <v>67</v>
      </c>
      <c r="H17" s="9"/>
      <c r="I17" s="96"/>
      <c r="J17" s="96"/>
      <c r="K17" s="9"/>
      <c r="L17" s="9"/>
      <c r="M17" s="9"/>
      <c r="N17" s="9"/>
      <c r="O17" s="9"/>
    </row>
    <row r="18" spans="1:15">
      <c r="A18" s="10">
        <v>17</v>
      </c>
      <c r="B18" s="72" t="s">
        <v>311</v>
      </c>
      <c r="C18" s="94" t="s">
        <v>304</v>
      </c>
      <c r="D18" s="80" t="s">
        <v>312</v>
      </c>
      <c r="E18" s="29" t="s">
        <v>64</v>
      </c>
      <c r="F18" s="40" t="s">
        <v>305</v>
      </c>
      <c r="G18" s="9" t="s">
        <v>67</v>
      </c>
      <c r="H18" s="9"/>
      <c r="I18" s="96"/>
      <c r="J18" s="96"/>
      <c r="K18" s="9"/>
      <c r="L18" s="9"/>
      <c r="M18" s="9"/>
      <c r="N18" s="9"/>
      <c r="O18" s="9"/>
    </row>
    <row r="19" spans="1:15">
      <c r="A19" s="95">
        <v>18</v>
      </c>
      <c r="B19" s="72" t="s">
        <v>313</v>
      </c>
      <c r="C19" s="94" t="s">
        <v>304</v>
      </c>
      <c r="D19" s="80" t="s">
        <v>312</v>
      </c>
      <c r="E19" s="29" t="s">
        <v>64</v>
      </c>
      <c r="F19" s="40" t="s">
        <v>305</v>
      </c>
      <c r="G19" s="9" t="s">
        <v>67</v>
      </c>
      <c r="H19" s="9"/>
      <c r="I19" s="96"/>
      <c r="J19" s="96"/>
      <c r="K19" s="9"/>
      <c r="L19" s="9"/>
      <c r="M19" s="9"/>
      <c r="N19" s="9"/>
      <c r="O19" s="9"/>
    </row>
    <row r="20" spans="1:15">
      <c r="A20" s="95">
        <v>19</v>
      </c>
      <c r="B20" s="72" t="s">
        <v>313</v>
      </c>
      <c r="C20" s="94" t="s">
        <v>304</v>
      </c>
      <c r="D20" s="80" t="s">
        <v>312</v>
      </c>
      <c r="E20" s="29" t="s">
        <v>64</v>
      </c>
      <c r="F20" s="40" t="s">
        <v>305</v>
      </c>
      <c r="G20" s="9" t="s">
        <v>67</v>
      </c>
      <c r="H20" s="9"/>
      <c r="I20" s="96"/>
      <c r="J20" s="96"/>
      <c r="K20" s="9"/>
      <c r="L20" s="9"/>
      <c r="M20" s="9"/>
      <c r="N20" s="9"/>
      <c r="O20" s="9"/>
    </row>
    <row r="21" spans="1:15">
      <c r="A21" s="95"/>
      <c r="B21" s="72"/>
      <c r="C21" s="96"/>
      <c r="D21" s="80"/>
      <c r="E21" s="29"/>
      <c r="F21" s="83"/>
      <c r="G21" s="9"/>
      <c r="H21" s="9"/>
      <c r="I21" s="96"/>
      <c r="J21" s="96"/>
      <c r="K21" s="9"/>
      <c r="L21" s="9"/>
      <c r="M21" s="9"/>
      <c r="N21" s="9"/>
      <c r="O21" s="9"/>
    </row>
    <row r="22" spans="1:15">
      <c r="A22" s="95"/>
      <c r="B22" s="72"/>
      <c r="C22" s="96"/>
      <c r="D22" s="80"/>
      <c r="E22" s="29"/>
      <c r="F22" s="83"/>
      <c r="G22" s="9"/>
      <c r="H22" s="9"/>
      <c r="I22" s="96"/>
      <c r="J22" s="96"/>
      <c r="K22" s="9"/>
      <c r="L22" s="9"/>
      <c r="M22" s="9"/>
      <c r="N22" s="9"/>
      <c r="O22" s="9"/>
    </row>
    <row r="23" spans="1:15">
      <c r="A23" s="95"/>
      <c r="B23" s="72"/>
      <c r="C23" s="96"/>
      <c r="D23" s="80"/>
      <c r="E23" s="29"/>
      <c r="F23" s="83"/>
      <c r="G23" s="9"/>
      <c r="H23" s="9"/>
      <c r="I23" s="96"/>
      <c r="J23" s="96"/>
      <c r="K23" s="9"/>
      <c r="L23" s="9"/>
      <c r="M23" s="9"/>
      <c r="N23" s="9"/>
      <c r="O23" s="9"/>
    </row>
    <row r="24" spans="1:15">
      <c r="A24" s="95"/>
      <c r="B24" s="72"/>
      <c r="C24" s="96"/>
      <c r="D24" s="80"/>
      <c r="E24" s="29"/>
      <c r="F24" s="83"/>
      <c r="G24" s="9"/>
      <c r="H24" s="9"/>
      <c r="I24" s="96"/>
      <c r="J24" s="96"/>
      <c r="K24" s="9"/>
      <c r="L24" s="9"/>
      <c r="M24" s="9"/>
      <c r="N24" s="9"/>
      <c r="O24" s="9"/>
    </row>
    <row r="25" spans="1:15">
      <c r="A25" s="95"/>
      <c r="B25" s="72"/>
      <c r="C25" s="96"/>
      <c r="D25" s="80"/>
      <c r="E25" s="29"/>
      <c r="F25" s="83"/>
      <c r="G25" s="9"/>
      <c r="H25" s="9"/>
      <c r="I25" s="96"/>
      <c r="J25" s="96"/>
      <c r="K25" s="9"/>
      <c r="L25" s="9"/>
      <c r="M25" s="9"/>
      <c r="N25" s="9"/>
      <c r="O25" s="9"/>
    </row>
    <row r="26" spans="1:15">
      <c r="A26" s="95"/>
      <c r="B26" s="72"/>
      <c r="C26" s="96"/>
      <c r="D26" s="80"/>
      <c r="E26" s="29"/>
      <c r="F26" s="83"/>
      <c r="G26" s="9"/>
      <c r="H26" s="9"/>
      <c r="I26" s="96"/>
      <c r="J26" s="96"/>
      <c r="K26" s="9"/>
      <c r="L26" s="9"/>
      <c r="M26" s="9"/>
      <c r="N26" s="9"/>
      <c r="O26" s="9"/>
    </row>
    <row r="27" s="2" customFormat="1" ht="17.5" spans="1:15">
      <c r="A27" s="16"/>
      <c r="B27" s="97"/>
      <c r="C27" s="17"/>
      <c r="D27" s="18"/>
      <c r="E27" s="19"/>
      <c r="F27" s="42"/>
      <c r="G27" s="42"/>
      <c r="H27" s="42"/>
      <c r="I27" s="32"/>
      <c r="J27" s="16"/>
      <c r="K27" s="17"/>
      <c r="L27" s="17"/>
      <c r="M27" s="18"/>
      <c r="N27" s="17"/>
      <c r="O27" s="25"/>
    </row>
    <row r="28" spans="1:15">
      <c r="A28" s="20" t="s">
        <v>314</v>
      </c>
      <c r="B28" s="98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2021-11-13T05:36:00Z</cp:lastPrinted>
  <dcterms:modified xsi:type="dcterms:W3CDTF">2024-06-26T06:05:21Z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106FCEEC9B0F4846806102AB04B97581_13</vt:lpwstr>
  </property>
</Properties>
</file>