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452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<sst xmlns="http://schemas.openxmlformats.org/spreadsheetml/2006/main" count="157" uniqueCount="57">
  <si>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>TOREAD服装跳档规范</t>
  </si>
  <si>
    <t>单位：cm</t>
  </si>
  <si>
    <t>产品代码：</t>
  </si>
  <si>
    <t>款号：</t>
  </si>
  <si>
    <t>TAYYAM92568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</si>
  <si>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</si>
  <si>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</si>
  <si>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</si>
  <si>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</si>
  <si>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</si>
  <si>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</si>
  <si>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</si>
  <si>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</si>
  <si>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</si>
  <si>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</si>
  <si>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</si>
  <si>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</si>
  <si>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</si>
  <si>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</si>
  <si>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</si>
  <si>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</si>
  <si>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云峰白</t>
  </si>
  <si>
    <t>柿子橘</t>
  </si>
  <si>
    <t>原木色</t>
  </si>
  <si>
    <t>松绿</t>
  </si>
  <si>
    <t>后中长</t>
  </si>
  <si>
    <t>-0</t>
  </si>
  <si>
    <t>-0.5</t>
  </si>
  <si>
    <t>胸围</t>
  </si>
  <si>
    <t>+2</t>
  </si>
  <si>
    <t>+1</t>
  </si>
  <si>
    <t>摆围</t>
  </si>
  <si>
    <t>+0.5</t>
  </si>
  <si>
    <t>-1</t>
  </si>
  <si>
    <t>-0.8</t>
  </si>
  <si>
    <t>后中袖长</t>
  </si>
  <si>
    <t>+0.2</t>
  </si>
  <si>
    <t>-0.1</t>
  </si>
  <si>
    <t>袖肥/2</t>
  </si>
  <si>
    <t>+0.3</t>
  </si>
  <si>
    <t>+1.5</t>
  </si>
  <si>
    <t>+1.8</t>
  </si>
  <si>
    <t>袖肘围/2</t>
  </si>
  <si>
    <t>+0.7</t>
  </si>
  <si>
    <t>+0.4</t>
  </si>
  <si>
    <t>+0.6</t>
  </si>
  <si>
    <t>袖口围平量/2</t>
  </si>
  <si>
    <t>-0.3</t>
  </si>
  <si>
    <t>-0.</t>
  </si>
  <si>
    <t>-0.2</t>
  </si>
  <si>
    <t>-0.4</t>
  </si>
  <si>
    <t>下领围</t>
  </si>
  <si>
    <t>+1。8</t>
  </si>
  <si>
    <t>帽高</t>
  </si>
  <si>
    <t>+0</t>
  </si>
  <si>
    <t>+-0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</si>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</sst>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14" fontId="2" fillId="0" borderId="0" xfId="49" applyNumberFormat="1" applyFont="1" applyAlignment="1">
      <alignment horizontal="right"/>
    </xf>
    <xf numFmtId="0" fontId="2" fillId="0" borderId="0" xfId="49" applyFont="1" applyAlignment="1">
      <alignment horizontal="right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3" fillId="0" borderId="2" xfId="49" applyFont="1" applyBorder="1" applyAlignment="1">
      <alignment horizontal="center"/>
    </xf>
    <xf numFmtId="0" fontId="2" fillId="0" borderId="4" xfId="49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/>
    </xf>
    <xf numFmtId="176" fontId="5" fillId="0" borderId="2" xfId="49" applyNumberFormat="1" applyFont="1" applyBorder="1" applyAlignment="1">
      <alignment horizontal="center"/>
    </xf>
    <xf numFmtId="176" fontId="5" fillId="0" borderId="2" xfId="49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7" fontId="5" fillId="0" borderId="2" xfId="49" applyNumberFormat="1" applyFont="1" applyBorder="1" applyAlignment="1">
      <alignment horizontal="center"/>
    </xf>
    <xf numFmtId="0" fontId="2" fillId="0" borderId="5" xfId="49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3" fillId="0" borderId="5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87566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oread\Desktop\24SS&#35774;&#35745;&#22270;\&#25506;&#36234;\508&#22899;&#24335;&#26053;&#34892;&#22806;&#22871;\TAEEAM82508&#26053;&#34892;&#22806;&#22871;&#35268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abSelected="1" workbookViewId="0">
      <selection activeCell="T8" sqref="T8"/>
    </sheetView>
  </sheetViews>
  <sheetFormatPr defaultColWidth="9.02654867256637" defaultRowHeight="13.5"/>
  <cols>
    <col min="8" max="8" width="9.69911504424779" customWidth="1"/>
    <col min="9" max="19" width="7.07079646017699" customWidth="1"/>
  </cols>
  <sheetData>
    <row r="2" ht="25.5" spans="1:8">
      <c r="A2" s="1" t="s">
        <v>0</v>
      </c>
      <c r="B2" s="1"/>
      <c r="C2" s="1"/>
      <c r="D2" s="1"/>
      <c r="E2" s="1"/>
      <c r="F2" s="1"/>
      <c r="G2" s="1"/>
      <c r="H2" s="2"/>
    </row>
    <row r="3" ht="14.6" spans="1:8">
      <c r="A3" s="2" t="s">
        <v>1</v>
      </c>
      <c r="B3" s="2"/>
      <c r="C3" s="2"/>
      <c r="D3" s="2"/>
      <c r="E3" s="2"/>
      <c r="F3" s="2"/>
      <c r="G3" s="3"/>
      <c r="H3" s="4"/>
    </row>
    <row r="4" ht="14.6" spans="1:8">
      <c r="A4" s="5" t="s">
        <v>2</v>
      </c>
      <c r="B4" s="6" t="e">
        <f>[1]封面!E6</f>
        <v>#REF!</v>
      </c>
      <c r="C4" s="6"/>
      <c r="D4" s="6"/>
      <c r="E4" s="6"/>
      <c r="F4" s="7" t="s">
        <v>3</v>
      </c>
      <c r="G4" s="6" t="s">
        <v>4</v>
      </c>
      <c r="H4" s="6"/>
    </row>
    <row r="5" ht="14.6" spans="1:19">
      <c r="A5" s="5" t="s">
        <v>5</v>
      </c>
      <c r="B5" s="8" t="s">
        <v>6</v>
      </c>
      <c r="C5" s="6" t="s">
        <v>7</v>
      </c>
      <c r="D5" s="9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19" t="s">
        <v>6</v>
      </c>
      <c r="J5" s="19" t="s">
        <v>7</v>
      </c>
      <c r="K5" s="20"/>
      <c r="L5" s="19" t="s">
        <v>8</v>
      </c>
      <c r="M5" s="20"/>
      <c r="N5" s="21" t="s">
        <v>9</v>
      </c>
      <c r="O5" s="22"/>
      <c r="P5" s="19" t="s">
        <v>10</v>
      </c>
      <c r="Q5" s="20"/>
      <c r="R5" s="19" t="s">
        <v>11</v>
      </c>
      <c r="S5" s="20"/>
    </row>
    <row r="6" ht="14.6" spans="1:19">
      <c r="A6" s="10" t="s">
        <v>13</v>
      </c>
      <c r="B6" s="11" t="s">
        <v>14</v>
      </c>
      <c r="C6" s="11" t="s">
        <v>15</v>
      </c>
      <c r="D6" s="12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23" t="s">
        <v>21</v>
      </c>
      <c r="J6" s="23" t="s">
        <v>22</v>
      </c>
      <c r="K6" s="24" t="s">
        <v>23</v>
      </c>
      <c r="L6" s="23" t="s">
        <v>21</v>
      </c>
      <c r="M6" s="24" t="s">
        <v>23</v>
      </c>
      <c r="N6" s="23" t="s">
        <v>24</v>
      </c>
      <c r="O6" s="23" t="s">
        <v>24</v>
      </c>
      <c r="P6" s="23" t="s">
        <v>22</v>
      </c>
      <c r="Q6" s="23" t="s">
        <v>22</v>
      </c>
      <c r="R6" s="23" t="s">
        <v>21</v>
      </c>
      <c r="S6" s="23" t="s">
        <v>21</v>
      </c>
    </row>
    <row r="7" ht="14.6" spans="1:19">
      <c r="A7" s="13" t="s">
        <v>25</v>
      </c>
      <c r="B7" s="14">
        <f>C7-1</f>
        <v>60</v>
      </c>
      <c r="C7" s="14">
        <f>D7-2</f>
        <v>61</v>
      </c>
      <c r="D7" s="14">
        <v>63</v>
      </c>
      <c r="E7" s="14">
        <f>D7+2</f>
        <v>65</v>
      </c>
      <c r="F7" s="14">
        <f>E7+2</f>
        <v>67</v>
      </c>
      <c r="G7" s="14">
        <f>F7+1</f>
        <v>68</v>
      </c>
      <c r="H7" s="14">
        <f>G7+1</f>
        <v>69</v>
      </c>
      <c r="I7" s="24" t="s">
        <v>26</v>
      </c>
      <c r="J7" s="24" t="s">
        <v>27</v>
      </c>
      <c r="K7" s="24" t="s">
        <v>26</v>
      </c>
      <c r="L7" s="24" t="s">
        <v>27</v>
      </c>
      <c r="M7" s="24" t="s">
        <v>27</v>
      </c>
      <c r="N7" s="24" t="s">
        <v>26</v>
      </c>
      <c r="O7" s="24" t="s">
        <v>27</v>
      </c>
      <c r="P7" s="24">
        <v>-0.5</v>
      </c>
      <c r="Q7" s="24" t="s">
        <v>26</v>
      </c>
      <c r="R7" s="24" t="s">
        <v>27</v>
      </c>
      <c r="S7" s="24" t="s">
        <v>27</v>
      </c>
    </row>
    <row r="8" ht="14.6" spans="1:19">
      <c r="A8" s="6" t="s">
        <v>28</v>
      </c>
      <c r="B8" s="14">
        <f>C8-4</f>
        <v>114</v>
      </c>
      <c r="C8" s="14">
        <f>D8-4</f>
        <v>118</v>
      </c>
      <c r="D8" s="15">
        <v>122</v>
      </c>
      <c r="E8" s="15">
        <f>D8+4</f>
        <v>126</v>
      </c>
      <c r="F8" s="14">
        <f>E8+4</f>
        <v>130</v>
      </c>
      <c r="G8" s="14">
        <f>F8+6</f>
        <v>136</v>
      </c>
      <c r="H8" s="14">
        <f>G8+6</f>
        <v>142</v>
      </c>
      <c r="I8" s="24" t="s">
        <v>29</v>
      </c>
      <c r="J8" s="24" t="s">
        <v>30</v>
      </c>
      <c r="K8" s="24" t="s">
        <v>30</v>
      </c>
      <c r="L8" s="24" t="s">
        <v>30</v>
      </c>
      <c r="M8" s="24" t="s">
        <v>30</v>
      </c>
      <c r="N8" s="24" t="s">
        <v>26</v>
      </c>
      <c r="O8" s="24" t="s">
        <v>26</v>
      </c>
      <c r="P8" s="24" t="s">
        <v>30</v>
      </c>
      <c r="Q8" s="24" t="s">
        <v>30</v>
      </c>
      <c r="R8" s="24" t="s">
        <v>26</v>
      </c>
      <c r="S8" s="24" t="s">
        <v>30</v>
      </c>
    </row>
    <row r="9" ht="14.6" spans="1:19">
      <c r="A9" s="6" t="s">
        <v>31</v>
      </c>
      <c r="B9" s="14">
        <f>C9-4</f>
        <v>106</v>
      </c>
      <c r="C9" s="14">
        <f>D9-4</f>
        <v>110</v>
      </c>
      <c r="D9" s="15">
        <v>114</v>
      </c>
      <c r="E9" s="15">
        <f>D9+4</f>
        <v>118</v>
      </c>
      <c r="F9" s="14">
        <f>E9+5</f>
        <v>123</v>
      </c>
      <c r="G9" s="14">
        <f>F9+6</f>
        <v>129</v>
      </c>
      <c r="H9" s="14">
        <f>G9+7</f>
        <v>136</v>
      </c>
      <c r="I9" s="24" t="s">
        <v>32</v>
      </c>
      <c r="J9" s="24" t="s">
        <v>26</v>
      </c>
      <c r="K9" s="24" t="s">
        <v>26</v>
      </c>
      <c r="L9" s="24" t="s">
        <v>26</v>
      </c>
      <c r="M9" s="24" t="s">
        <v>30</v>
      </c>
      <c r="N9" s="24" t="s">
        <v>26</v>
      </c>
      <c r="O9" s="24" t="s">
        <v>33</v>
      </c>
      <c r="P9" s="24" t="s">
        <v>30</v>
      </c>
      <c r="Q9" s="24" t="s">
        <v>34</v>
      </c>
      <c r="R9" s="24" t="s">
        <v>33</v>
      </c>
      <c r="S9" s="24" t="s">
        <v>33</v>
      </c>
    </row>
    <row r="10" ht="14.6" spans="1:19">
      <c r="A10" s="16" t="s">
        <v>35</v>
      </c>
      <c r="B10" s="17">
        <f>C10-1</f>
        <v>78.5</v>
      </c>
      <c r="C10" s="17">
        <f>D10-1.5</f>
        <v>79.5</v>
      </c>
      <c r="D10" s="15">
        <v>81</v>
      </c>
      <c r="E10" s="17">
        <f>D10+1.5</f>
        <v>82.5</v>
      </c>
      <c r="F10" s="17">
        <f>E10+1.5</f>
        <v>84</v>
      </c>
      <c r="G10" s="17">
        <f>F10+1.1</f>
        <v>85.1</v>
      </c>
      <c r="H10" s="17">
        <f>G10+1.1</f>
        <v>86.2</v>
      </c>
      <c r="I10" s="24" t="s">
        <v>32</v>
      </c>
      <c r="J10" s="24" t="s">
        <v>36</v>
      </c>
      <c r="K10" s="24" t="s">
        <v>36</v>
      </c>
      <c r="L10" s="24" t="s">
        <v>26</v>
      </c>
      <c r="M10" s="24" t="s">
        <v>26</v>
      </c>
      <c r="N10" s="24" t="s">
        <v>26</v>
      </c>
      <c r="O10" s="24" t="s">
        <v>37</v>
      </c>
      <c r="P10" s="24" t="s">
        <v>27</v>
      </c>
      <c r="Q10" s="24" t="s">
        <v>26</v>
      </c>
      <c r="R10" s="24" t="s">
        <v>37</v>
      </c>
      <c r="S10" s="24" t="s">
        <v>26</v>
      </c>
    </row>
    <row r="11" ht="14.6" spans="1:19">
      <c r="A11" s="6" t="s">
        <v>38</v>
      </c>
      <c r="B11" s="14">
        <f>C11-0.8</f>
        <v>20.4</v>
      </c>
      <c r="C11" s="14">
        <f>D11-0.8</f>
        <v>21.2</v>
      </c>
      <c r="D11" s="15">
        <v>22</v>
      </c>
      <c r="E11" s="15">
        <f>D11+0.8</f>
        <v>22.8</v>
      </c>
      <c r="F11" s="14">
        <f>E11+0.8</f>
        <v>23.6</v>
      </c>
      <c r="G11" s="14">
        <f>F11+1.3</f>
        <v>24.9</v>
      </c>
      <c r="H11" s="14">
        <f>G11+1.3</f>
        <v>26.2</v>
      </c>
      <c r="I11" s="24" t="s">
        <v>39</v>
      </c>
      <c r="J11" s="24" t="s">
        <v>40</v>
      </c>
      <c r="K11" s="24" t="s">
        <v>40</v>
      </c>
      <c r="L11" s="24" t="s">
        <v>30</v>
      </c>
      <c r="M11" s="24" t="s">
        <v>30</v>
      </c>
      <c r="N11" s="24" t="s">
        <v>41</v>
      </c>
      <c r="O11" s="24" t="s">
        <v>40</v>
      </c>
      <c r="P11" s="24" t="s">
        <v>30</v>
      </c>
      <c r="Q11" s="24" t="s">
        <v>40</v>
      </c>
      <c r="R11" s="24" t="s">
        <v>40</v>
      </c>
      <c r="S11" s="24" t="s">
        <v>40</v>
      </c>
    </row>
    <row r="12" ht="14.6" spans="1:19">
      <c r="A12" s="6" t="s">
        <v>42</v>
      </c>
      <c r="B12" s="14">
        <f>C12-0.7</f>
        <v>17.6</v>
      </c>
      <c r="C12" s="14">
        <f>D12-0.7</f>
        <v>18.3</v>
      </c>
      <c r="D12" s="15">
        <v>19</v>
      </c>
      <c r="E12" s="15">
        <f>D12+0.7</f>
        <v>19.7</v>
      </c>
      <c r="F12" s="14">
        <f>E12+0.7</f>
        <v>20.4</v>
      </c>
      <c r="G12" s="14">
        <f>F12+0.9</f>
        <v>21.3</v>
      </c>
      <c r="H12" s="14">
        <f>G12+0.9</f>
        <v>22.2</v>
      </c>
      <c r="I12" s="24" t="s">
        <v>36</v>
      </c>
      <c r="J12" s="24" t="s">
        <v>43</v>
      </c>
      <c r="K12" s="24" t="s">
        <v>32</v>
      </c>
      <c r="L12" s="24" t="s">
        <v>26</v>
      </c>
      <c r="M12" s="24" t="s">
        <v>32</v>
      </c>
      <c r="N12" s="24" t="s">
        <v>39</v>
      </c>
      <c r="O12" s="24" t="s">
        <v>44</v>
      </c>
      <c r="P12" s="24" t="s">
        <v>32</v>
      </c>
      <c r="Q12" s="24" t="s">
        <v>45</v>
      </c>
      <c r="R12" s="24" t="s">
        <v>44</v>
      </c>
      <c r="S12" s="24" t="s">
        <v>44</v>
      </c>
    </row>
    <row r="13" ht="14.6" spans="1:19">
      <c r="A13" s="6" t="s">
        <v>46</v>
      </c>
      <c r="B13" s="14">
        <f>C13-0.5</f>
        <v>12.5</v>
      </c>
      <c r="C13" s="14">
        <f>D13-0.5</f>
        <v>13</v>
      </c>
      <c r="D13" s="15">
        <v>13.5</v>
      </c>
      <c r="E13" s="15">
        <f>D13+0.5</f>
        <v>14</v>
      </c>
      <c r="F13" s="14">
        <f>E13+0.5</f>
        <v>14.5</v>
      </c>
      <c r="G13" s="14">
        <f>F13+0.7</f>
        <v>15.2</v>
      </c>
      <c r="H13" s="14">
        <f>G13+0.7</f>
        <v>15.9</v>
      </c>
      <c r="I13" s="24" t="s">
        <v>33</v>
      </c>
      <c r="J13" s="24" t="s">
        <v>47</v>
      </c>
      <c r="K13" s="24" t="s">
        <v>48</v>
      </c>
      <c r="L13" s="24" t="s">
        <v>49</v>
      </c>
      <c r="M13" s="24" t="s">
        <v>26</v>
      </c>
      <c r="N13" s="24" t="s">
        <v>47</v>
      </c>
      <c r="O13" s="24" t="s">
        <v>50</v>
      </c>
      <c r="P13" s="24" t="s">
        <v>47</v>
      </c>
      <c r="Q13" s="24" t="s">
        <v>27</v>
      </c>
      <c r="R13" s="24" t="s">
        <v>50</v>
      </c>
      <c r="S13" s="24" t="s">
        <v>50</v>
      </c>
    </row>
    <row r="14" ht="14.6" spans="1:19">
      <c r="A14" s="6" t="s">
        <v>51</v>
      </c>
      <c r="B14" s="14">
        <f>C14-1</f>
        <v>54</v>
      </c>
      <c r="C14" s="14">
        <f>D14-1</f>
        <v>55</v>
      </c>
      <c r="D14" s="15">
        <v>56</v>
      </c>
      <c r="E14" s="15">
        <f>D14+1</f>
        <v>57</v>
      </c>
      <c r="F14" s="14">
        <f>E14+1</f>
        <v>58</v>
      </c>
      <c r="G14" s="14">
        <f>F14+1.5</f>
        <v>59.5</v>
      </c>
      <c r="H14" s="14">
        <f>G14+1.5</f>
        <v>61</v>
      </c>
      <c r="I14" s="24" t="s">
        <v>30</v>
      </c>
      <c r="J14" s="24" t="s">
        <v>30</v>
      </c>
      <c r="K14" s="24" t="s">
        <v>30</v>
      </c>
      <c r="L14" s="24" t="s">
        <v>26</v>
      </c>
      <c r="M14" s="24" t="s">
        <v>26</v>
      </c>
      <c r="N14" s="24" t="s">
        <v>52</v>
      </c>
      <c r="O14" s="24" t="s">
        <v>32</v>
      </c>
      <c r="P14" s="24" t="s">
        <v>32</v>
      </c>
      <c r="Q14" s="24" t="s">
        <v>30</v>
      </c>
      <c r="R14" s="24" t="s">
        <v>32</v>
      </c>
      <c r="S14" s="24" t="s">
        <v>32</v>
      </c>
    </row>
    <row r="15" ht="14.6" spans="1:19">
      <c r="A15" s="6" t="s">
        <v>53</v>
      </c>
      <c r="B15" s="14">
        <f>C15-0.5</f>
        <v>34.5</v>
      </c>
      <c r="C15" s="14">
        <f>D15-0.5</f>
        <v>35</v>
      </c>
      <c r="D15" s="14">
        <v>35.5</v>
      </c>
      <c r="E15" s="14">
        <f t="shared" ref="E15:G15" si="0">D15+0.5</f>
        <v>36</v>
      </c>
      <c r="F15" s="14">
        <f t="shared" si="0"/>
        <v>36.5</v>
      </c>
      <c r="G15" s="14">
        <f t="shared" si="0"/>
        <v>37</v>
      </c>
      <c r="H15" s="14">
        <f>G15</f>
        <v>37</v>
      </c>
      <c r="I15" s="24" t="s">
        <v>44</v>
      </c>
      <c r="J15" s="24" t="s">
        <v>26</v>
      </c>
      <c r="K15" s="24" t="s">
        <v>26</v>
      </c>
      <c r="L15" s="24" t="s">
        <v>32</v>
      </c>
      <c r="M15" s="24" t="s">
        <v>54</v>
      </c>
      <c r="N15" s="24" t="s">
        <v>27</v>
      </c>
      <c r="O15" s="24" t="s">
        <v>26</v>
      </c>
      <c r="P15" s="24" t="s">
        <v>55</v>
      </c>
      <c r="Q15" s="24" t="s">
        <v>30</v>
      </c>
      <c r="R15" s="24" t="s">
        <v>26</v>
      </c>
      <c r="S15" s="24" t="s">
        <v>26</v>
      </c>
    </row>
    <row r="16" ht="14.6" spans="1:19">
      <c r="A16" s="6" t="s">
        <v>56</v>
      </c>
      <c r="B16" s="14">
        <f>C16-0.5</f>
        <v>24.5</v>
      </c>
      <c r="C16" s="14">
        <f>D16-0.5</f>
        <v>25</v>
      </c>
      <c r="D16" s="14">
        <v>25.5</v>
      </c>
      <c r="E16" s="14">
        <f>D16+0.5</f>
        <v>26</v>
      </c>
      <c r="F16" s="14">
        <f>E16+0.5</f>
        <v>26.5</v>
      </c>
      <c r="G16" s="18">
        <f>F16+0.75</f>
        <v>27.25</v>
      </c>
      <c r="H16" s="18">
        <f>G16</f>
        <v>27.25</v>
      </c>
      <c r="I16" s="24" t="s">
        <v>33</v>
      </c>
      <c r="J16" s="24" t="s">
        <v>26</v>
      </c>
      <c r="K16" s="24" t="s">
        <v>27</v>
      </c>
      <c r="L16" s="24" t="s">
        <v>26</v>
      </c>
      <c r="M16" s="24" t="s">
        <v>26</v>
      </c>
      <c r="N16" s="24" t="s">
        <v>26</v>
      </c>
      <c r="O16" s="24" t="s">
        <v>32</v>
      </c>
      <c r="P16" s="24" t="s">
        <v>27</v>
      </c>
      <c r="Q16" s="24" t="s">
        <v>27</v>
      </c>
      <c r="R16" s="24" t="s">
        <v>32</v>
      </c>
      <c r="S16" s="24" t="s">
        <v>54</v>
      </c>
    </row>
  </sheetData>
  <mergeCells count="9">
    <mergeCell ref="A2:G2"/>
    <mergeCell ref="G3:H3"/>
    <mergeCell ref="B4:E4"/>
    <mergeCell ref="G4:H4"/>
    <mergeCell ref="J5:K5"/>
    <mergeCell ref="L5:M5"/>
    <mergeCell ref="N5:O5"/>
    <mergeCell ref="P5:Q5"/>
    <mergeCell ref="R5:S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2024-04-26T09:03:00Z</dcterms:created>
  <dcterms:modified xsi:type="dcterms:W3CDTF">2024-06-23T02:54:16Z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1AE22F6884E443539181A7D7304C05FB_11</vt:lpwstr>
  </property>
  <property fmtid="{D5CDD505-2E9C-101B-9397-08002B2CF9AE}" pid="3" name="KSOProductBuildVer">
    <vt:lpwstr>2052-12.1.0.16364</vt:lpwstr>
  </property>
</Properties>
</file>