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1"/>
  </bookViews>
  <sheets>
    <sheet name="AQL2.5验货" sheetId="2" r:id="rId1"/>
    <sheet name="首期" sheetId="3" r:id="rId2"/>
    <sheet name="首期尺寸表" sheetId="15" r:id="rId3"/>
    <sheet name="中期" sheetId="4" r:id="rId4"/>
    <sheet name="中期尺寸表" sheetId="16" r:id="rId5"/>
    <sheet name="洗水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<sst xmlns="http://schemas.openxmlformats.org/spreadsheetml/2006/main" count="827" uniqueCount="303">
  <si>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</si>
  <si>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</si>
  <si>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</si>
  <si>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</si>
  <si>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</si>
  <si>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</si>
  <si>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</si>
  <si>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</si>
  <si>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</si>
  <si>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</si>
  <si>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</si>
  <si>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</si>
  <si>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</si>
  <si>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</si>
  <si>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</si>
  <si>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</si>
  <si>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</si>
  <si>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</si>
  <si>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</si>
  <si>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</si>
  <si>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</si>
  <si>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佛山市源莱美纺织服饰有限公司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</si>
  <si>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</si>
  <si>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</si>
  <si>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</si>
  <si>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</si>
  <si>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</si>
  <si>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</si>
  <si>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TAJJAM91567</t>
  </si>
  <si>
    <t>合同交期</t>
  </si>
  <si>
    <t>产前确认样</t>
  </si>
  <si>
    <t>有</t>
  </si>
  <si>
    <t>无</t>
  </si>
  <si>
    <t>品名</t>
  </si>
  <si>
    <t>男式长袖POLOT恤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</si>
  <si>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</si>
  <si>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</si>
  <si>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</si>
  <si>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</si>
  <si>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</si>
  <si>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</si>
  <si>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</si>
  <si>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</si>
  <si>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</si>
  <si>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</si>
  <si>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</si>
  <si>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</si>
  <si>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</si>
  <si>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</si>
  <si>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</si>
  <si>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</si>
  <si>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</si>
  <si>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</si>
  <si>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</si>
  <si>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</si>
  <si>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</si>
  <si>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</si>
  <si>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</si>
  <si>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</si>
  <si>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</si>
  <si>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</si>
  <si>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</si>
  <si>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</si>
  <si>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</si>
  <si>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</si>
  <si>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</si>
  <si>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</si>
  <si>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</si>
  <si>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</si>
  <si>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</si>
  <si>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</si>
  <si>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</si>
  <si>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</si>
  <si>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</si>
  <si>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</si>
  <si>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</si>
  <si>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</si>
  <si>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</si>
  <si>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</si>
  <si>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</si>
  <si>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</si>
  <si>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</si>
  <si>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</si>
  <si>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</si>
  <si>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蓝岩黑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</si>
  <si>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</si>
  <si>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</si>
  <si>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</si>
  <si>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</si>
  <si>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</si>
  <si>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</si>
  <si>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</si>
  <si>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1：袖笼左右不圆顺，大货需改善。</t>
  </si>
  <si>
    <t>2：下摆不平服。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</si>
  <si>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</si>
  <si>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</si>
  <si>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</si>
  <si>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</si>
  <si>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</si>
  <si>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</si>
  <si>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</si>
  <si>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</si>
  <si>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</si>
  <si>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张国辉</t>
  </si>
  <si>
    <t>查验时间</t>
  </si>
  <si>
    <t>工厂负责人</t>
  </si>
  <si>
    <t>包信俊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</si>
  <si>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</si>
  <si>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</si>
  <si>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</si>
  <si>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</si>
  <si>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</si>
  <si>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</si>
  <si>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L(黑色，大货首件样）</t>
  </si>
  <si>
    <t>165/88B</t>
  </si>
  <si>
    <t>170/92B</t>
  </si>
  <si>
    <t>175/96B</t>
  </si>
  <si>
    <t>180/100B</t>
  </si>
  <si>
    <t>185/104B</t>
  </si>
  <si>
    <t>190/108B</t>
  </si>
  <si>
    <t>洗水后</t>
  </si>
  <si>
    <t>后中长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</si>
  <si>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</si>
  <si>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+1</t>
  </si>
  <si>
    <t>+0.5</t>
  </si>
  <si>
    <t>胸围</t>
  </si>
  <si>
    <t>106</t>
  </si>
  <si>
    <t>+2</t>
  </si>
  <si>
    <t>摆围（平量）</t>
  </si>
  <si>
    <t>领围</t>
  </si>
  <si>
    <t>-0.5</t>
  </si>
  <si>
    <t>肩宽</t>
  </si>
  <si>
    <t>袖长</t>
  </si>
  <si>
    <t>-1</t>
  </si>
  <si>
    <t>袖肥/2</t>
  </si>
  <si>
    <t>袖肘围/2</t>
  </si>
  <si>
    <t>-0.7</t>
  </si>
  <si>
    <t>-0.8</t>
  </si>
  <si>
    <t>袖口围/2（平量）</t>
  </si>
  <si>
    <t>-0.3</t>
  </si>
  <si>
    <t>验货时间：</t>
  </si>
  <si>
    <t>跟单QC:张国辉</t>
  </si>
  <si>
    <t>工厂负责人：</t>
  </si>
  <si>
    <t>3.尾期验货按单量，5000件一下的齐色错码各测量3件。</t>
  </si>
  <si>
    <t>TOREAD-QC中期检验报告书</t>
  </si>
  <si>
    <t>中山源莱美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</si>
  <si>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</si>
  <si>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</si>
  <si>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</si>
  <si>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</si>
  <si>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</si>
  <si>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</si>
  <si>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</si>
  <si>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</si>
  <si>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</si>
  <si>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</si>
  <si>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</si>
  <si>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</si>
  <si>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</si>
  <si>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2.中期验货需要齐色码洗水测试，并填写洗水前后尺寸</t>
  </si>
  <si>
    <t>跟单QC:</t>
  </si>
  <si>
    <t>QC出货报告书</t>
  </si>
  <si>
    <t>TAEEAM91571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</si>
  <si>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</si>
  <si>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</si>
  <si>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</si>
  <si>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</si>
  <si>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</si>
  <si>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</si>
  <si>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</si>
  <si>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</si>
  <si>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</si>
  <si>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</si>
  <si>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</si>
  <si>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</si>
  <si>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</si>
  <si>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</si>
  <si>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</si>
  <si>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</si>
  <si>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</si>
  <si>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</si>
  <si>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</si>
  <si>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</si>
  <si>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</si>
  <si>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</si>
  <si>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</si>
  <si>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</si>
  <si>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</si>
  <si>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</si>
  <si>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</si>
  <si>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</si>
  <si>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</si>
  <si>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</si>
  <si>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</si>
  <si>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</si>
  <si>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</si>
  <si>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</si>
  <si>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</si>
  <si>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沥青蓝；M/25、L/25、XL/25、XXL/25、XXXL/25</t>
  </si>
  <si>
    <t>情况说明：</t>
  </si>
  <si>
    <t xml:space="preserve">【问题点描述】  </t>
  </si>
  <si>
    <t>1、钮扣不居中1件</t>
  </si>
  <si>
    <t>2、门襟底座歪斜1件</t>
  </si>
  <si>
    <t>3、线头未清理干净1件</t>
  </si>
  <si>
    <t>4、脚叉打枣位置偏高1件</t>
  </si>
  <si>
    <t>5、脚叉骨位不顺1件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</si>
  <si>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</si>
  <si>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</si>
  <si>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</si>
  <si>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</si>
  <si>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</si>
  <si>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</si>
  <si>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</si>
  <si>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以上问题点已修正。</t>
  </si>
  <si>
    <t>服装QC部门</t>
  </si>
  <si>
    <t>检验人</t>
  </si>
  <si>
    <t>周志刚</t>
  </si>
  <si>
    <t>验货时间：5/13</t>
  </si>
  <si>
    <t>跟单QC:周志刚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</si>
  <si>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</si>
  <si>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</si>
  <si>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</si>
  <si>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</si>
  <si>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</si>
  <si>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</si>
  <si>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</si>
  <si>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</si>
  <si>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</si>
  <si>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</si>
  <si>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磨花</t>
  </si>
  <si>
    <t>色点</t>
  </si>
  <si>
    <t>色杠</t>
  </si>
  <si>
    <t>折痕</t>
  </si>
  <si>
    <t>合计数量</t>
  </si>
  <si>
    <t>备注</t>
  </si>
  <si>
    <t>数量</t>
  </si>
  <si>
    <t>SL10832</t>
  </si>
  <si>
    <t>源莱美</t>
  </si>
  <si>
    <t>YES</t>
  </si>
  <si>
    <t>制表时间：2024年6月5日</t>
  </si>
  <si>
    <t>测试人签名:张国辉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</si>
  <si>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</si>
  <si>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</si>
  <si>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</si>
  <si>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</si>
  <si>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</si>
  <si>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</si>
  <si>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</si>
  <si>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</si>
  <si>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</si>
  <si>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</si>
  <si>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</si>
  <si>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</si>
  <si>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</si>
  <si>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</si>
  <si>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</si>
  <si>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</si>
  <si>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</si>
  <si>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</si>
  <si>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</si>
  <si>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</si>
  <si>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</si>
  <si>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</si>
  <si>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</si>
  <si>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</si>
  <si>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</si>
  <si>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</si>
  <si>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</si>
  <si>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</si>
  <si>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</si>
  <si>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</si>
  <si>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</si>
  <si>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</si>
  <si>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</si>
  <si>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</si>
  <si>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</si>
  <si>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</si>
  <si>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</si>
  <si>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</si>
  <si>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</si>
  <si>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</si>
  <si>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</si>
  <si>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</si>
  <si>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</si>
  <si>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</si>
  <si>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</si>
  <si>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</si>
  <si>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</si>
  <si>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</si>
  <si>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洗测1次-洗测5次</t>
  </si>
  <si>
    <t>左前片/左前胸</t>
  </si>
  <si>
    <t>压烫前胸标</t>
  </si>
  <si>
    <t>未脱落</t>
  </si>
  <si>
    <t>前片和后片/两侧边、前门襟、左右肩、下脚边</t>
  </si>
  <si>
    <t>无缝</t>
  </si>
  <si>
    <t>左右袖子/袖口、袖英、介英</t>
  </si>
  <si>
    <t>制表时间：2024年6月12日</t>
  </si>
  <si>
    <t>测试人签名：熊小玲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</si>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</sst>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7" borderId="7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73" applyNumberFormat="0" applyFill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38" fillId="0" borderId="7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8" borderId="75" applyNumberFormat="0" applyAlignment="0" applyProtection="0">
      <alignment vertical="center"/>
    </xf>
    <xf numFmtId="0" fontId="40" fillId="9" borderId="76" applyNumberFormat="0" applyAlignment="0" applyProtection="0">
      <alignment vertical="center"/>
    </xf>
    <xf numFmtId="0" fontId="41" fillId="9" borderId="75" applyNumberFormat="0" applyAlignment="0" applyProtection="0">
      <alignment vertical="center"/>
    </xf>
    <xf numFmtId="0" fontId="42" fillId="10" borderId="77" applyNumberFormat="0" applyAlignment="0" applyProtection="0">
      <alignment vertical="center"/>
    </xf>
    <xf numFmtId="0" fontId="43" fillId="0" borderId="78" applyNumberFormat="0" applyFill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3" borderId="0" xfId="51" applyFont="1" applyFill="1"/>
    <xf numFmtId="0" fontId="13" fillId="3" borderId="0" xfId="51" applyFont="1" applyFill="1" applyAlignment="1">
      <alignment horizontal="center"/>
    </xf>
    <xf numFmtId="0" fontId="12" fillId="3" borderId="0" xfId="51" applyFont="1" applyFill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0" borderId="2" xfId="49" applyFont="1" applyBorder="1" applyAlignment="1">
      <alignment horizontal="left" vertical="center"/>
    </xf>
    <xf numFmtId="0" fontId="13" fillId="3" borderId="2" xfId="49" applyFont="1" applyFill="1" applyBorder="1">
      <alignment vertical="center"/>
    </xf>
    <xf numFmtId="0" fontId="12" fillId="3" borderId="2" xfId="49" applyFont="1" applyFill="1" applyBorder="1" applyAlignment="1">
      <alignment horizontal="center" vertical="center"/>
    </xf>
    <xf numFmtId="0" fontId="12" fillId="3" borderId="9" xfId="51" applyFont="1" applyFill="1" applyBorder="1" applyAlignment="1">
      <alignment horizontal="center"/>
    </xf>
    <xf numFmtId="0" fontId="13" fillId="3" borderId="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/>
    </xf>
    <xf numFmtId="176" fontId="9" fillId="3" borderId="2" xfId="0" applyNumberFormat="1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 vertical="center"/>
    </xf>
    <xf numFmtId="0" fontId="16" fillId="0" borderId="4" xfId="50" applyFont="1" applyBorder="1" applyAlignment="1">
      <alignment horizontal="center" vertical="center"/>
    </xf>
    <xf numFmtId="176" fontId="16" fillId="0" borderId="2" xfId="5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2" xfId="50" applyFont="1" applyBorder="1" applyAlignment="1">
      <alignment horizontal="center" vertical="center"/>
    </xf>
    <xf numFmtId="49" fontId="17" fillId="0" borderId="4" xfId="54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6" fontId="16" fillId="4" borderId="2" xfId="5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77" fontId="16" fillId="4" borderId="2" xfId="50" applyNumberFormat="1" applyFont="1" applyFill="1" applyBorder="1" applyAlignment="1">
      <alignment horizontal="center" vertical="center"/>
    </xf>
    <xf numFmtId="0" fontId="13" fillId="3" borderId="0" xfId="51" applyFont="1" applyFill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6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2" fillId="3" borderId="10" xfId="51" applyFont="1" applyFill="1" applyBorder="1" applyAlignment="1">
      <alignment horizontal="center"/>
    </xf>
    <xf numFmtId="0" fontId="13" fillId="3" borderId="0" xfId="51" applyFont="1" applyFill="1"/>
    <xf numFmtId="0" fontId="0" fillId="3" borderId="0" xfId="52" applyFont="1" applyFill="1">
      <alignment vertical="center"/>
    </xf>
    <xf numFmtId="0" fontId="13" fillId="3" borderId="9" xfId="49" applyFont="1" applyFill="1" applyBorder="1" applyAlignment="1">
      <alignment horizontal="left" vertical="center"/>
    </xf>
    <xf numFmtId="0" fontId="12" fillId="3" borderId="9" xfId="49" applyFont="1" applyFill="1" applyBorder="1" applyAlignment="1">
      <alignment horizontal="center" vertical="center"/>
    </xf>
    <xf numFmtId="0" fontId="12" fillId="3" borderId="11" xfId="49" applyFont="1" applyFill="1" applyBorder="1" applyAlignment="1">
      <alignment horizontal="center" vertical="center"/>
    </xf>
    <xf numFmtId="0" fontId="13" fillId="3" borderId="12" xfId="51" applyFont="1" applyFill="1" applyBorder="1" applyAlignment="1">
      <alignment horizontal="center" vertical="center"/>
    </xf>
    <xf numFmtId="0" fontId="12" fillId="3" borderId="2" xfId="5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3" fillId="3" borderId="2" xfId="52" applyFont="1" applyFill="1" applyBorder="1" applyAlignment="1">
      <alignment horizontal="center" vertical="center"/>
    </xf>
    <xf numFmtId="0" fontId="13" fillId="3" borderId="13" xfId="52" applyFont="1" applyFill="1" applyBorder="1" applyAlignment="1">
      <alignment horizontal="center" vertical="center"/>
    </xf>
    <xf numFmtId="49" fontId="13" fillId="3" borderId="2" xfId="52" applyNumberFormat="1" applyFont="1" applyFill="1" applyBorder="1" applyAlignment="1">
      <alignment horizontal="center" vertical="center"/>
    </xf>
    <xf numFmtId="49" fontId="12" fillId="3" borderId="2" xfId="52" applyNumberFormat="1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center"/>
    </xf>
    <xf numFmtId="49" fontId="12" fillId="3" borderId="15" xfId="51" applyNumberFormat="1" applyFont="1" applyFill="1" applyBorder="1" applyAlignment="1">
      <alignment horizontal="center"/>
    </xf>
    <xf numFmtId="49" fontId="12" fillId="3" borderId="15" xfId="52" applyNumberFormat="1" applyFont="1" applyFill="1" applyBorder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/>
    </xf>
    <xf numFmtId="14" fontId="13" fillId="3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17" xfId="49" applyFont="1" applyBorder="1" applyAlignment="1">
      <alignment horizontal="center" vertical="top"/>
    </xf>
    <xf numFmtId="0" fontId="20" fillId="0" borderId="18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20" fillId="0" borderId="20" xfId="49" applyFont="1" applyBorder="1" applyAlignment="1">
      <alignment horizontal="center" vertical="center"/>
    </xf>
    <xf numFmtId="0" fontId="21" fillId="0" borderId="20" xfId="49" applyFont="1" applyBorder="1">
      <alignment vertical="center"/>
    </xf>
    <xf numFmtId="0" fontId="20" fillId="0" borderId="20" xfId="49" applyFont="1" applyBorder="1">
      <alignment vertical="center"/>
    </xf>
    <xf numFmtId="0" fontId="14" fillId="0" borderId="21" xfId="49" applyFont="1" applyBorder="1" applyAlignment="1">
      <alignment horizontal="left" vertical="center"/>
    </xf>
    <xf numFmtId="0" fontId="14" fillId="0" borderId="22" xfId="49" applyFont="1" applyBorder="1" applyAlignment="1">
      <alignment horizontal="left" vertical="center"/>
    </xf>
    <xf numFmtId="0" fontId="20" fillId="0" borderId="23" xfId="49" applyFont="1" applyBorder="1">
      <alignment vertical="center"/>
    </xf>
    <xf numFmtId="0" fontId="14" fillId="0" borderId="21" xfId="49" applyFont="1" applyBorder="1" applyAlignment="1">
      <alignment horizontal="center" vertical="center"/>
    </xf>
    <xf numFmtId="0" fontId="20" fillId="0" borderId="21" xfId="49" applyFont="1" applyBorder="1">
      <alignment vertical="center"/>
    </xf>
    <xf numFmtId="58" fontId="21" fillId="0" borderId="21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20" fillId="0" borderId="21" xfId="49" applyFont="1" applyBorder="1" applyAlignment="1">
      <alignment horizontal="center" vertical="center"/>
    </xf>
    <xf numFmtId="0" fontId="20" fillId="0" borderId="23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4" xfId="49" applyFont="1" applyBorder="1">
      <alignment vertical="center"/>
    </xf>
    <xf numFmtId="0" fontId="14" fillId="0" borderId="25" xfId="49" applyFont="1" applyBorder="1" applyAlignment="1">
      <alignment horizontal="center" vertical="center"/>
    </xf>
    <xf numFmtId="0" fontId="20" fillId="0" borderId="25" xfId="49" applyFont="1" applyBorder="1">
      <alignment vertical="center"/>
    </xf>
    <xf numFmtId="0" fontId="21" fillId="0" borderId="25" xfId="49" applyFont="1" applyBorder="1">
      <alignment vertical="center"/>
    </xf>
    <xf numFmtId="0" fontId="21" fillId="0" borderId="25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18" xfId="49" applyFont="1" applyBorder="1">
      <alignment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21" xfId="49" applyFont="1" applyBorder="1">
      <alignment vertical="center"/>
    </xf>
    <xf numFmtId="0" fontId="21" fillId="0" borderId="28" xfId="49" applyFont="1" applyBorder="1" applyAlignment="1">
      <alignment horizontal="center" vertical="center"/>
    </xf>
    <xf numFmtId="0" fontId="21" fillId="0" borderId="29" xfId="49" applyFont="1" applyBorder="1" applyAlignment="1">
      <alignment horizontal="center" vertical="center"/>
    </xf>
    <xf numFmtId="0" fontId="15" fillId="0" borderId="30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 wrapText="1"/>
    </xf>
    <xf numFmtId="0" fontId="21" fillId="0" borderId="21" xfId="49" applyFont="1" applyBorder="1" applyAlignment="1">
      <alignment horizontal="left" vertical="center" wrapText="1"/>
    </xf>
    <xf numFmtId="0" fontId="20" fillId="0" borderId="24" xfId="49" applyFont="1" applyBorder="1" applyAlignment="1">
      <alignment horizontal="left" vertical="center"/>
    </xf>
    <xf numFmtId="0" fontId="18" fillId="0" borderId="25" xfId="49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32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8" fillId="0" borderId="30" xfId="49" applyBorder="1" applyAlignment="1">
      <alignment horizontal="left" vertical="center"/>
    </xf>
    <xf numFmtId="0" fontId="18" fillId="0" borderId="29" xfId="49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1" fillId="0" borderId="33" xfId="49" applyFont="1" applyBorder="1" applyAlignment="1">
      <alignment horizontal="left" vertical="center"/>
    </xf>
    <xf numFmtId="0" fontId="21" fillId="0" borderId="34" xfId="49" applyFont="1" applyBorder="1" applyAlignment="1">
      <alignment horizontal="left" vertical="center"/>
    </xf>
    <xf numFmtId="0" fontId="15" fillId="0" borderId="18" xfId="49" applyFont="1" applyBorder="1" applyAlignment="1">
      <alignment horizontal="left" vertical="center"/>
    </xf>
    <xf numFmtId="0" fontId="15" fillId="0" borderId="20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35" xfId="49" applyFont="1" applyBorder="1" applyAlignment="1">
      <alignment horizontal="left" vertical="center"/>
    </xf>
    <xf numFmtId="0" fontId="21" fillId="0" borderId="25" xfId="49" applyFont="1" applyBorder="1" applyAlignment="1">
      <alignment horizontal="center" vertical="center"/>
    </xf>
    <xf numFmtId="58" fontId="21" fillId="0" borderId="25" xfId="49" applyNumberFormat="1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6" xfId="49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21" fillId="0" borderId="22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1" fillId="0" borderId="39" xfId="49" applyFont="1" applyBorder="1" applyAlignment="1">
      <alignment horizontal="center" vertical="center"/>
    </xf>
    <xf numFmtId="0" fontId="15" fillId="0" borderId="3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/>
    </xf>
    <xf numFmtId="0" fontId="20" fillId="0" borderId="22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22" xfId="49" applyFont="1" applyBorder="1" applyAlignment="1">
      <alignment horizontal="left" vertical="center" wrapText="1"/>
    </xf>
    <xf numFmtId="0" fontId="18" fillId="0" borderId="37" xfId="49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18" fillId="0" borderId="39" xfId="49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15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center" vertical="center"/>
    </xf>
    <xf numFmtId="0" fontId="12" fillId="3" borderId="7" xfId="51" applyFont="1" applyFill="1" applyBorder="1" applyAlignment="1">
      <alignment horizontal="center" vertical="center"/>
    </xf>
    <xf numFmtId="49" fontId="13" fillId="3" borderId="41" xfId="52" applyNumberFormat="1" applyFont="1" applyFill="1" applyBorder="1" applyAlignment="1">
      <alignment horizontal="center" vertical="center"/>
    </xf>
    <xf numFmtId="49" fontId="12" fillId="3" borderId="42" xfId="52" applyNumberFormat="1" applyFont="1" applyFill="1" applyBorder="1" applyAlignment="1">
      <alignment horizontal="center" vertical="center"/>
    </xf>
    <xf numFmtId="49" fontId="12" fillId="3" borderId="43" xfId="52" applyNumberFormat="1" applyFont="1" applyFill="1" applyBorder="1" applyAlignment="1">
      <alignment horizontal="center" vertical="center"/>
    </xf>
    <xf numFmtId="49" fontId="13" fillId="3" borderId="43" xfId="52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2" fillId="3" borderId="5" xfId="51" applyFont="1" applyFill="1" applyBorder="1" applyAlignment="1">
      <alignment horizontal="center" vertical="center"/>
    </xf>
    <xf numFmtId="0" fontId="13" fillId="3" borderId="5" xfId="52" applyFont="1" applyFill="1" applyBorder="1" applyAlignment="1">
      <alignment horizontal="center" vertical="center"/>
    </xf>
    <xf numFmtId="49" fontId="13" fillId="3" borderId="5" xfId="52" applyNumberFormat="1" applyFont="1" applyFill="1" applyBorder="1" applyAlignment="1">
      <alignment horizontal="center" vertical="center"/>
    </xf>
    <xf numFmtId="49" fontId="12" fillId="3" borderId="5" xfId="52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/>
    </xf>
    <xf numFmtId="0" fontId="23" fillId="0" borderId="17" xfId="49" applyFont="1" applyBorder="1" applyAlignment="1">
      <alignment horizontal="center" vertical="top"/>
    </xf>
    <xf numFmtId="0" fontId="22" fillId="0" borderId="44" xfId="49" applyFont="1" applyBorder="1" applyAlignment="1">
      <alignment horizontal="left" vertical="center"/>
    </xf>
    <xf numFmtId="0" fontId="22" fillId="0" borderId="19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15" fillId="0" borderId="18" xfId="49" applyFont="1" applyBorder="1" applyAlignment="1">
      <alignment horizontal="center" vertical="center"/>
    </xf>
    <xf numFmtId="0" fontId="15" fillId="0" borderId="20" xfId="49" applyFont="1" applyBorder="1" applyAlignment="1">
      <alignment horizontal="center" vertical="center"/>
    </xf>
    <xf numFmtId="0" fontId="15" fillId="0" borderId="36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20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15" fillId="0" borderId="23" xfId="49" applyFont="1" applyBorder="1" applyAlignment="1">
      <alignment horizontal="left" vertical="center"/>
    </xf>
    <xf numFmtId="0" fontId="15" fillId="0" borderId="21" xfId="49" applyFont="1" applyBorder="1" applyAlignment="1">
      <alignment horizontal="left" vertical="center"/>
    </xf>
    <xf numFmtId="14" fontId="14" fillId="0" borderId="21" xfId="49" applyNumberFormat="1" applyFont="1" applyBorder="1" applyAlignment="1">
      <alignment horizontal="center" vertical="center"/>
    </xf>
    <xf numFmtId="14" fontId="14" fillId="0" borderId="22" xfId="49" applyNumberFormat="1" applyFont="1" applyBorder="1" applyAlignment="1">
      <alignment horizontal="center" vertical="center"/>
    </xf>
    <xf numFmtId="0" fontId="15" fillId="0" borderId="23" xfId="49" applyFont="1" applyBorder="1">
      <alignment vertical="center"/>
    </xf>
    <xf numFmtId="0" fontId="14" fillId="0" borderId="22" xfId="49" applyFont="1" applyBorder="1" applyAlignment="1">
      <alignment horizontal="center" vertical="center"/>
    </xf>
    <xf numFmtId="0" fontId="15" fillId="0" borderId="23" xfId="49" applyFont="1" applyBorder="1" applyAlignment="1">
      <alignment horizontal="center" vertical="center"/>
    </xf>
    <xf numFmtId="0" fontId="14" fillId="0" borderId="28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14" fillId="0" borderId="23" xfId="49" applyFont="1" applyBorder="1" applyAlignment="1">
      <alignment horizontal="left" vertical="center"/>
    </xf>
    <xf numFmtId="0" fontId="15" fillId="0" borderId="24" xfId="49" applyFont="1" applyBorder="1" applyAlignment="1">
      <alignment horizontal="left" vertical="center"/>
    </xf>
    <xf numFmtId="0" fontId="14" fillId="0" borderId="37" xfId="49" applyFont="1" applyBorder="1" applyAlignment="1">
      <alignment horizontal="center" vertical="center"/>
    </xf>
    <xf numFmtId="0" fontId="15" fillId="0" borderId="25" xfId="49" applyFont="1" applyBorder="1" applyAlignment="1">
      <alignment horizontal="left" vertical="center"/>
    </xf>
    <xf numFmtId="14" fontId="14" fillId="0" borderId="25" xfId="49" applyNumberFormat="1" applyFont="1" applyBorder="1" applyAlignment="1">
      <alignment horizontal="center" vertical="center"/>
    </xf>
    <xf numFmtId="14" fontId="14" fillId="0" borderId="37" xfId="49" applyNumberFormat="1" applyFont="1" applyBorder="1" applyAlignment="1">
      <alignment horizontal="center" vertical="center"/>
    </xf>
    <xf numFmtId="0" fontId="14" fillId="0" borderId="24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5" fillId="0" borderId="18" xfId="49" applyFont="1" applyBorder="1">
      <alignment vertical="center"/>
    </xf>
    <xf numFmtId="0" fontId="18" fillId="0" borderId="20" xfId="49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8" fillId="0" borderId="20" xfId="49" applyBorder="1">
      <alignment vertical="center"/>
    </xf>
    <xf numFmtId="0" fontId="15" fillId="0" borderId="20" xfId="49" applyFont="1" applyBorder="1">
      <alignment vertical="center"/>
    </xf>
    <xf numFmtId="0" fontId="18" fillId="0" borderId="21" xfId="49" applyBorder="1" applyAlignment="1">
      <alignment horizontal="left" vertical="center"/>
    </xf>
    <xf numFmtId="0" fontId="18" fillId="0" borderId="21" xfId="49" applyBorder="1">
      <alignment vertical="center"/>
    </xf>
    <xf numFmtId="0" fontId="15" fillId="0" borderId="21" xfId="49" applyFont="1" applyBorder="1">
      <alignment vertical="center"/>
    </xf>
    <xf numFmtId="0" fontId="15" fillId="0" borderId="0" xfId="49" applyFont="1" applyAlignment="1">
      <alignment horizontal="left" vertical="center"/>
    </xf>
    <xf numFmtId="0" fontId="21" fillId="0" borderId="18" xfId="49" applyFont="1" applyBorder="1" applyAlignment="1">
      <alignment horizontal="left" vertical="center"/>
    </xf>
    <xf numFmtId="0" fontId="21" fillId="0" borderId="20" xfId="49" applyFont="1" applyBorder="1" applyAlignment="1">
      <alignment horizontal="left" vertical="center"/>
    </xf>
    <xf numFmtId="0" fontId="21" fillId="0" borderId="35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14" fillId="0" borderId="25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24" xfId="49" applyFont="1" applyBorder="1" applyAlignment="1">
      <alignment horizontal="center" vertical="center"/>
    </xf>
    <xf numFmtId="0" fontId="15" fillId="0" borderId="25" xfId="49" applyFont="1" applyBorder="1" applyAlignment="1">
      <alignment horizontal="center" vertical="center"/>
    </xf>
    <xf numFmtId="0" fontId="15" fillId="0" borderId="21" xfId="49" applyFont="1" applyBorder="1" applyAlignment="1">
      <alignment horizontal="center" vertical="center"/>
    </xf>
    <xf numFmtId="0" fontId="15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2" fillId="0" borderId="45" xfId="49" applyFont="1" applyBorder="1">
      <alignment vertical="center"/>
    </xf>
    <xf numFmtId="0" fontId="14" fillId="0" borderId="46" xfId="49" applyFont="1" applyBorder="1" applyAlignment="1">
      <alignment horizontal="center" vertical="center"/>
    </xf>
    <xf numFmtId="0" fontId="22" fillId="0" borderId="46" xfId="49" applyFont="1" applyBorder="1">
      <alignment vertical="center"/>
    </xf>
    <xf numFmtId="0" fontId="14" fillId="0" borderId="46" xfId="49" applyFont="1" applyBorder="1">
      <alignment vertical="center"/>
    </xf>
    <xf numFmtId="58" fontId="18" fillId="0" borderId="46" xfId="49" applyNumberFormat="1" applyBorder="1">
      <alignment vertical="center"/>
    </xf>
    <xf numFmtId="0" fontId="22" fillId="0" borderId="46" xfId="49" applyFont="1" applyBorder="1" applyAlignment="1">
      <alignment horizontal="center" vertical="center"/>
    </xf>
    <xf numFmtId="0" fontId="22" fillId="0" borderId="47" xfId="49" applyFont="1" applyBorder="1" applyAlignment="1">
      <alignment horizontal="left" vertical="center"/>
    </xf>
    <xf numFmtId="0" fontId="22" fillId="0" borderId="46" xfId="49" applyFont="1" applyBorder="1" applyAlignment="1">
      <alignment horizontal="left" vertical="center"/>
    </xf>
    <xf numFmtId="0" fontId="22" fillId="0" borderId="48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0" fontId="22" fillId="0" borderId="24" xfId="49" applyFont="1" applyBorder="1" applyAlignment="1">
      <alignment horizontal="center" vertical="center"/>
    </xf>
    <xf numFmtId="0" fontId="22" fillId="0" borderId="25" xfId="49" applyFont="1" applyBorder="1" applyAlignment="1">
      <alignment horizontal="center" vertical="center"/>
    </xf>
    <xf numFmtId="0" fontId="18" fillId="0" borderId="19" xfId="49" applyBorder="1" applyAlignment="1">
      <alignment horizontal="center" vertical="center"/>
    </xf>
    <xf numFmtId="0" fontId="18" fillId="0" borderId="50" xfId="49" applyBorder="1" applyAlignment="1">
      <alignment horizontal="center" vertical="center"/>
    </xf>
    <xf numFmtId="0" fontId="15" fillId="0" borderId="22" xfId="49" applyFont="1" applyBorder="1" applyAlignment="1">
      <alignment horizontal="center" vertical="center"/>
    </xf>
    <xf numFmtId="0" fontId="14" fillId="0" borderId="37" xfId="49" applyFont="1" applyBorder="1" applyAlignment="1">
      <alignment horizontal="left" vertical="center"/>
    </xf>
    <xf numFmtId="0" fontId="14" fillId="0" borderId="36" xfId="49" applyFont="1" applyBorder="1" applyAlignment="1">
      <alignment horizontal="left" vertical="center"/>
    </xf>
    <xf numFmtId="0" fontId="15" fillId="0" borderId="37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5" fillId="0" borderId="37" xfId="49" applyFont="1" applyBorder="1" applyAlignment="1">
      <alignment horizontal="center" vertical="center"/>
    </xf>
    <xf numFmtId="0" fontId="15" fillId="0" borderId="40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14" fillId="0" borderId="39" xfId="49" applyFont="1" applyBorder="1" applyAlignment="1">
      <alignment horizontal="left" vertical="center"/>
    </xf>
    <xf numFmtId="0" fontId="14" fillId="0" borderId="51" xfId="49" applyFont="1" applyBorder="1" applyAlignment="1">
      <alignment horizontal="center" vertical="center"/>
    </xf>
    <xf numFmtId="0" fontId="22" fillId="0" borderId="52" xfId="49" applyFont="1" applyBorder="1" applyAlignment="1">
      <alignment horizontal="left" vertical="center"/>
    </xf>
    <xf numFmtId="0" fontId="22" fillId="0" borderId="53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18" fillId="0" borderId="46" xfId="49" applyBorder="1" applyAlignment="1">
      <alignment horizontal="center" vertical="center"/>
    </xf>
    <xf numFmtId="0" fontId="18" fillId="0" borderId="51" xfId="49" applyBorder="1" applyAlignment="1">
      <alignment horizontal="center" vertical="center"/>
    </xf>
    <xf numFmtId="0" fontId="14" fillId="0" borderId="0" xfId="0" applyNumberFormat="1" applyFont="1" applyFill="1" applyBorder="1" applyAlignment="1">
      <alignment vertical="center"/>
    </xf>
    <xf numFmtId="0" fontId="13" fillId="3" borderId="5" xfId="51" applyFont="1" applyFill="1" applyBorder="1" applyAlignment="1">
      <alignment horizontal="center" vertical="center"/>
    </xf>
    <xf numFmtId="0" fontId="13" fillId="3" borderId="7" xfId="51" applyFont="1" applyFill="1" applyBorder="1" applyAlignment="1">
      <alignment horizontal="center" vertical="center"/>
    </xf>
    <xf numFmtId="14" fontId="13" fillId="3" borderId="0" xfId="51" applyNumberFormat="1" applyFont="1" applyFill="1" applyAlignment="1">
      <alignment horizontal="center"/>
    </xf>
    <xf numFmtId="0" fontId="25" fillId="0" borderId="17" xfId="49" applyFont="1" applyBorder="1" applyAlignment="1">
      <alignment horizontal="center" vertical="top"/>
    </xf>
    <xf numFmtId="0" fontId="15" fillId="0" borderId="24" xfId="49" applyFont="1" applyBorder="1">
      <alignment vertical="center"/>
    </xf>
    <xf numFmtId="0" fontId="15" fillId="0" borderId="54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5" fillId="0" borderId="48" xfId="49" applyFont="1" applyBorder="1">
      <alignment vertical="center"/>
    </xf>
    <xf numFmtId="0" fontId="18" fillId="0" borderId="49" xfId="49" applyBorder="1" applyAlignment="1">
      <alignment horizontal="left" vertical="center"/>
    </xf>
    <xf numFmtId="0" fontId="14" fillId="0" borderId="49" xfId="49" applyFont="1" applyBorder="1" applyAlignment="1">
      <alignment horizontal="left" vertical="center"/>
    </xf>
    <xf numFmtId="0" fontId="18" fillId="0" borderId="49" xfId="49" applyBorder="1">
      <alignment vertical="center"/>
    </xf>
    <xf numFmtId="0" fontId="15" fillId="0" borderId="49" xfId="49" applyFont="1" applyBorder="1">
      <alignment vertical="center"/>
    </xf>
    <xf numFmtId="0" fontId="15" fillId="0" borderId="48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center" vertical="center"/>
    </xf>
    <xf numFmtId="0" fontId="18" fillId="0" borderId="49" xfId="49" applyBorder="1" applyAlignment="1">
      <alignment horizontal="center" vertical="center"/>
    </xf>
    <xf numFmtId="0" fontId="18" fillId="0" borderId="21" xfId="49" applyBorder="1" applyAlignment="1">
      <alignment horizontal="center" vertical="center"/>
    </xf>
    <xf numFmtId="0" fontId="15" fillId="0" borderId="33" xfId="49" applyFont="1" applyBorder="1" applyAlignment="1">
      <alignment horizontal="left" vertical="center" wrapText="1"/>
    </xf>
    <xf numFmtId="0" fontId="15" fillId="0" borderId="34" xfId="49" applyFont="1" applyBorder="1" applyAlignment="1">
      <alignment horizontal="left" vertical="center" wrapText="1"/>
    </xf>
    <xf numFmtId="0" fontId="15" fillId="0" borderId="48" xfId="49" applyFont="1" applyBorder="1" applyAlignment="1">
      <alignment horizontal="left" vertical="center"/>
    </xf>
    <xf numFmtId="0" fontId="15" fillId="0" borderId="49" xfId="49" applyFont="1" applyBorder="1" applyAlignment="1">
      <alignment horizontal="left" vertical="center"/>
    </xf>
    <xf numFmtId="0" fontId="26" fillId="0" borderId="55" xfId="49" applyFont="1" applyBorder="1" applyAlignment="1">
      <alignment horizontal="left" vertical="center" wrapText="1"/>
    </xf>
    <xf numFmtId="9" fontId="14" fillId="0" borderId="21" xfId="49" applyNumberFormat="1" applyFont="1" applyBorder="1" applyAlignment="1">
      <alignment horizontal="center" vertical="center"/>
    </xf>
    <xf numFmtId="0" fontId="22" fillId="0" borderId="47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33" xfId="49" applyNumberFormat="1" applyFont="1" applyBorder="1" applyAlignment="1">
      <alignment horizontal="left" vertical="center"/>
    </xf>
    <xf numFmtId="9" fontId="14" fillId="0" borderId="34" xfId="49" applyNumberFormat="1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4" fillId="0" borderId="58" xfId="49" applyFont="1" applyBorder="1" applyAlignment="1">
      <alignment horizontal="left" vertical="center"/>
    </xf>
    <xf numFmtId="0" fontId="22" fillId="0" borderId="44" xfId="49" applyFont="1" applyBorder="1">
      <alignment vertical="center"/>
    </xf>
    <xf numFmtId="0" fontId="27" fillId="0" borderId="46" xfId="49" applyFont="1" applyBorder="1" applyAlignment="1">
      <alignment horizontal="center" vertical="center"/>
    </xf>
    <xf numFmtId="0" fontId="22" fillId="0" borderId="19" xfId="49" applyFont="1" applyBorder="1">
      <alignment vertical="center"/>
    </xf>
    <xf numFmtId="0" fontId="14" fillId="0" borderId="59" xfId="49" applyFont="1" applyBorder="1">
      <alignment vertical="center"/>
    </xf>
    <xf numFmtId="0" fontId="22" fillId="0" borderId="59" xfId="49" applyFont="1" applyBorder="1">
      <alignment vertical="center"/>
    </xf>
    <xf numFmtId="58" fontId="18" fillId="0" borderId="19" xfId="49" applyNumberFormat="1" applyBorder="1">
      <alignment vertical="center"/>
    </xf>
    <xf numFmtId="0" fontId="22" fillId="0" borderId="31" xfId="49" applyFont="1" applyBorder="1" applyAlignment="1">
      <alignment horizontal="center" vertical="center"/>
    </xf>
    <xf numFmtId="0" fontId="14" fillId="0" borderId="54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8" fillId="0" borderId="59" xfId="49" applyBorder="1">
      <alignment vertical="center"/>
    </xf>
    <xf numFmtId="0" fontId="15" fillId="0" borderId="60" xfId="49" applyFont="1" applyBorder="1" applyAlignment="1">
      <alignment horizontal="left" vertical="center"/>
    </xf>
    <xf numFmtId="0" fontId="14" fillId="0" borderId="53" xfId="49" applyFont="1" applyBorder="1" applyAlignment="1">
      <alignment horizontal="left" vertical="center"/>
    </xf>
    <xf numFmtId="0" fontId="15" fillId="0" borderId="0" xfId="49" applyFont="1">
      <alignment vertical="center"/>
    </xf>
    <xf numFmtId="0" fontId="15" fillId="0" borderId="40" xfId="49" applyFont="1" applyBorder="1" applyAlignment="1">
      <alignment horizontal="left" vertical="center" wrapText="1"/>
    </xf>
    <xf numFmtId="0" fontId="15" fillId="0" borderId="53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 wrapText="1"/>
    </xf>
    <xf numFmtId="0" fontId="24" fillId="0" borderId="22" xfId="49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9" fontId="14" fillId="0" borderId="38" xfId="49" applyNumberFormat="1" applyFont="1" applyBorder="1" applyAlignment="1">
      <alignment horizontal="left" vertical="center"/>
    </xf>
    <xf numFmtId="9" fontId="14" fillId="0" borderId="40" xfId="49" applyNumberFormat="1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4" fillId="0" borderId="61" xfId="49" applyFont="1" applyBorder="1" applyAlignment="1">
      <alignment horizontal="left" vertical="center"/>
    </xf>
    <xf numFmtId="0" fontId="22" fillId="0" borderId="62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14" fillId="0" borderId="60" xfId="49" applyFont="1" applyBorder="1" applyAlignment="1">
      <alignment horizontal="center" vertical="center"/>
    </xf>
    <xf numFmtId="0" fontId="14" fillId="0" borderId="60" xfId="49" applyFont="1" applyBorder="1" applyAlignment="1">
      <alignment horizontal="left" vertical="center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center" vertical="center" wrapText="1"/>
    </xf>
    <xf numFmtId="0" fontId="29" fillId="0" borderId="65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5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5" borderId="67" xfId="0" applyFill="1" applyBorder="1"/>
    <xf numFmtId="0" fontId="0" fillId="6" borderId="0" xfId="0" applyFill="1"/>
    <xf numFmtId="0" fontId="28" fillId="0" borderId="68" xfId="0" applyFont="1" applyBorder="1" applyAlignment="1">
      <alignment horizontal="center"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/>
    <xf numFmtId="0" fontId="0" fillId="0" borderId="70" xfId="0" applyBorder="1"/>
    <xf numFmtId="0" fontId="0" fillId="0" borderId="71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8950" y="225742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107950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081900" y="98774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603250</xdr:colOff>
          <xdr:row>12</xdr:row>
          <xdr:rowOff>69850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705350" y="2203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25742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603250</xdr:colOff>
          <xdr:row>12</xdr:row>
          <xdr:rowOff>69850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715250" y="22034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8950" y="20764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081900" y="98774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20764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184150</xdr:rowOff>
        </xdr:from>
        <xdr:to>
          <xdr:col>6</xdr:col>
          <xdr:colOff>603250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705350" y="2070100"/>
              <a:ext cx="40005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603250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257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20764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086600" y="20764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69850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702550" y="2000250"/>
              <a:ext cx="393700" cy="327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92950" y="22574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603250</xdr:colOff>
          <xdr:row>16</xdr:row>
          <xdr:rowOff>31750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013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603250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194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1813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603250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0003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0650" y="31813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184150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30003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603250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705350" y="3181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603250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705350" y="30003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603250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105650" y="31813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734300" y="31813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603250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105650" y="30003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734300" y="3000375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31750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143750" y="1257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31750</xdr:colOff>
          <xdr:row>7</xdr:row>
          <xdr:rowOff>203200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143750" y="14668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31750</xdr:colOff>
          <xdr:row>5</xdr:row>
          <xdr:rowOff>193675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143750" y="10477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12700</xdr:colOff>
          <xdr:row>4</xdr:row>
          <xdr:rowOff>133350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1050" y="822325"/>
              <a:ext cx="393700" cy="149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</xdr:row>
          <xdr:rowOff>184150</xdr:rowOff>
        </xdr:from>
        <xdr:to>
          <xdr:col>10</xdr:col>
          <xdr:colOff>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24700" y="657225"/>
              <a:ext cx="3873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146050</xdr:rowOff>
        </xdr:from>
        <xdr:to>
          <xdr:col>10</xdr:col>
          <xdr:colOff>584200</xdr:colOff>
          <xdr:row>3</xdr:row>
          <xdr:rowOff>165100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702550" y="62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603250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715250" y="809625"/>
              <a:ext cx="40005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734300" y="10477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734300" y="12573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734300" y="1466850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8950" y="2438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438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43840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603250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705350" y="2438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209550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30900" y="2438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603250</xdr:colOff>
          <xdr:row>45</xdr:row>
          <xdr:rowOff>31750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956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603250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91249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603250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9124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603250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8943975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641350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1249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68750" y="894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86300" y="9124950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86300" y="8943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603250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105650" y="9124950"/>
              <a:ext cx="4000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734300" y="912495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92950" y="89439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222250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734300" y="8943975"/>
              <a:ext cx="387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30900" y="9124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209550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30900" y="894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247650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70200" y="9124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247650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70200" y="89439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146050</xdr:rowOff>
        </xdr:from>
        <xdr:to>
          <xdr:col>10</xdr:col>
          <xdr:colOff>603250</xdr:colOff>
          <xdr:row>13</xdr:row>
          <xdr:rowOff>69850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715250" y="24034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086600" y="2438400"/>
              <a:ext cx="38735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209550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30900" y="22574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209550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30900" y="20764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209550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30900" y="91249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603250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6915150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603250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89200" y="6915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11450" y="334264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35250" y="334264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62250" y="371284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62250" y="5934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107950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95450" y="10106025"/>
              <a:ext cx="304800" cy="1079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146050</xdr:rowOff>
        </xdr:from>
        <xdr:to>
          <xdr:col>6</xdr:col>
          <xdr:colOff>584200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7725"/>
              <a:ext cx="39370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8</xdr:row>
          <xdr:rowOff>184150</xdr:rowOff>
        </xdr:from>
        <xdr:to>
          <xdr:col>2</xdr:col>
          <xdr:colOff>603250</xdr:colOff>
          <xdr:row>9</xdr:row>
          <xdr:rowOff>184150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7200" y="194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9545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584200</xdr:colOff>
          <xdr:row>10</xdr:row>
          <xdr:rowOff>184150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9</xdr:row>
          <xdr:rowOff>0</xdr:rowOff>
        </xdr:from>
        <xdr:to>
          <xdr:col>5</xdr:col>
          <xdr:colOff>603250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3200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6150" y="191452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32250" y="218122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184150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6150" y="19526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10</xdr:row>
          <xdr:rowOff>0</xdr:rowOff>
        </xdr:from>
        <xdr:to>
          <xdr:col>1</xdr:col>
          <xdr:colOff>565150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71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165100</xdr:colOff>
          <xdr:row>9</xdr:row>
          <xdr:rowOff>0</xdr:rowOff>
        </xdr:from>
        <xdr:to>
          <xdr:col>9</xdr:col>
          <xdr:colOff>565150</xdr:colOff>
          <xdr:row>10</xdr:row>
          <xdr:rowOff>12700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194550" y="1971675"/>
              <a:ext cx="4000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8</xdr:row>
          <xdr:rowOff>146050</xdr:rowOff>
        </xdr:from>
        <xdr:to>
          <xdr:col>10</xdr:col>
          <xdr:colOff>565150</xdr:colOff>
          <xdr:row>10</xdr:row>
          <xdr:rowOff>69850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56550" y="1908175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3600" y="21812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9</xdr:row>
          <xdr:rowOff>146050</xdr:rowOff>
        </xdr:from>
        <xdr:to>
          <xdr:col>10</xdr:col>
          <xdr:colOff>565150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56550" y="2117725"/>
              <a:ext cx="400050" cy="311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2</xdr:row>
          <xdr:rowOff>165100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13600" y="669925"/>
              <a:ext cx="38735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2</xdr:row>
          <xdr:rowOff>146050</xdr:rowOff>
        </xdr:from>
        <xdr:to>
          <xdr:col>10</xdr:col>
          <xdr:colOff>571500</xdr:colOff>
          <xdr:row>4</xdr:row>
          <xdr:rowOff>31750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75600" y="650875"/>
              <a:ext cx="3873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165100</xdr:rowOff>
        </xdr:from>
        <xdr:to>
          <xdr:col>9</xdr:col>
          <xdr:colOff>584200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19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165100</xdr:rowOff>
        </xdr:from>
        <xdr:to>
          <xdr:col>10</xdr:col>
          <xdr:colOff>584200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81950" y="879475"/>
              <a:ext cx="393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184150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0425"/>
              <a:ext cx="3937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184150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0425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603250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467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81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8150" y="55467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603250</xdr:colOff>
          <xdr:row>27</xdr:row>
          <xdr:rowOff>184150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24525"/>
              <a:ext cx="4000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603250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603250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222250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51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603250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94650" y="5756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603250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32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603250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9465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10870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925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603250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9250" y="553402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108700" y="5743575"/>
              <a:ext cx="3873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630428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630428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667448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445325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445325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48234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9450" y="21717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3650" y="6950075"/>
              <a:ext cx="3873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6</xdr:row>
          <xdr:rowOff>50800</xdr:rowOff>
        </xdr:from>
        <xdr:to>
          <xdr:col>1</xdr:col>
          <xdr:colOff>723900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8100"/>
              <a:ext cx="387350" cy="415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450850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265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488950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6800" y="6950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43800" y="6962775"/>
              <a:ext cx="38735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580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69850</xdr:rowOff>
        </xdr:from>
        <xdr:to>
          <xdr:col>7</xdr:col>
          <xdr:colOff>336550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0950" y="2060575"/>
              <a:ext cx="64135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69850</xdr:rowOff>
        </xdr:from>
        <xdr:to>
          <xdr:col>7</xdr:col>
          <xdr:colOff>336550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0950" y="2241550"/>
              <a:ext cx="6413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336550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0950" y="2441575"/>
              <a:ext cx="64135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305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69850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3050" y="2241550"/>
              <a:ext cx="35560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48500" y="253365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31750</xdr:rowOff>
        </xdr:from>
        <xdr:to>
          <xdr:col>10</xdr:col>
          <xdr:colOff>774700</xdr:colOff>
          <xdr:row>14</xdr:row>
          <xdr:rowOff>146050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3050" y="2384425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24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25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25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9450" y="1628775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3500" y="1641475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336550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3500" y="1822450"/>
              <a:ext cx="5905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298450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4550" y="1447800"/>
              <a:ext cx="7683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374650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875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488950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447800"/>
              <a:ext cx="336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641350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8250" y="4346575"/>
              <a:ext cx="40005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48500" y="2171700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374650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48500" y="2352675"/>
              <a:ext cx="40005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2550" y="10795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245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245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69850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9350" y="2241550"/>
              <a:ext cx="5016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184150</xdr:colOff>
          <xdr:row>21</xdr:row>
          <xdr:rowOff>165100</xdr:rowOff>
        </xdr:from>
        <xdr:to>
          <xdr:col>3</xdr:col>
          <xdr:colOff>508000</xdr:colOff>
          <xdr:row>25</xdr:row>
          <xdr:rowOff>31750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8950" y="4165600"/>
              <a:ext cx="1016000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9450" y="2324100"/>
              <a:ext cx="774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184150</xdr:rowOff>
        </xdr:from>
        <xdr:to>
          <xdr:col>2</xdr:col>
          <xdr:colOff>127000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3150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184150</xdr:rowOff>
        </xdr:from>
        <xdr:to>
          <xdr:col>2</xdr:col>
          <xdr:colOff>184150</xdr:colOff>
          <xdr:row>12</xdr:row>
          <xdr:rowOff>31750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50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260350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97350" y="23368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0</xdr:rowOff>
        </xdr:from>
        <xdr:to>
          <xdr:col>3</xdr:col>
          <xdr:colOff>609600</xdr:colOff>
          <xdr:row>8</xdr:row>
          <xdr:rowOff>31750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68500" y="1447800"/>
              <a:ext cx="908050" cy="212725"/>
            </a:xfrm>
            <a:prstGeom prst="rect">
              <a:avLst/>
            </a:prstGeom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4750" y="741489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68550" y="741489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95550" y="7785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95550" y="815530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.15" customHeight="1" spans="2:9">
      <c r="B2" s="336" t="s">
        <v>0</v>
      </c>
      <c r="C2" s="337"/>
      <c r="D2" s="337"/>
      <c r="E2" s="337"/>
      <c r="F2" s="337"/>
      <c r="G2" s="337"/>
      <c r="H2" s="337"/>
      <c r="I2" s="351"/>
    </row>
    <row r="3" ht="28" customHeight="1" spans="2:9">
      <c r="B3" s="338"/>
      <c r="C3" s="339"/>
      <c r="D3" s="340" t="s">
        <v>1</v>
      </c>
      <c r="E3" s="341"/>
      <c r="F3" s="342" t="s">
        <v>2</v>
      </c>
      <c r="G3" s="343"/>
      <c r="H3" s="340" t="s">
        <v>3</v>
      </c>
      <c r="I3" s="352"/>
    </row>
    <row r="4" ht="28" customHeight="1" spans="2:9">
      <c r="B4" s="338" t="s">
        <v>4</v>
      </c>
      <c r="C4" s="339" t="s">
        <v>5</v>
      </c>
      <c r="D4" s="339" t="s">
        <v>6</v>
      </c>
      <c r="E4" s="339" t="s">
        <v>7</v>
      </c>
      <c r="F4" s="344" t="s">
        <v>6</v>
      </c>
      <c r="G4" s="344" t="s">
        <v>7</v>
      </c>
      <c r="H4" s="339" t="s">
        <v>6</v>
      </c>
      <c r="I4" s="353" t="s">
        <v>7</v>
      </c>
    </row>
    <row r="5" ht="28" customHeight="1" spans="2:9">
      <c r="B5" s="345" t="s">
        <v>8</v>
      </c>
      <c r="C5" s="10">
        <v>13</v>
      </c>
      <c r="D5" s="10">
        <v>0</v>
      </c>
      <c r="E5" s="10">
        <v>1</v>
      </c>
      <c r="F5" s="346">
        <v>0</v>
      </c>
      <c r="G5" s="346">
        <v>1</v>
      </c>
      <c r="H5" s="10">
        <v>1</v>
      </c>
      <c r="I5" s="354">
        <v>2</v>
      </c>
    </row>
    <row r="6" ht="28" customHeight="1" spans="2:9">
      <c r="B6" s="345" t="s">
        <v>9</v>
      </c>
      <c r="C6" s="10">
        <v>20</v>
      </c>
      <c r="D6" s="10">
        <v>0</v>
      </c>
      <c r="E6" s="10">
        <v>1</v>
      </c>
      <c r="F6" s="346">
        <v>1</v>
      </c>
      <c r="G6" s="346">
        <v>2</v>
      </c>
      <c r="H6" s="10">
        <v>2</v>
      </c>
      <c r="I6" s="354">
        <v>3</v>
      </c>
    </row>
    <row r="7" ht="28" customHeight="1" spans="2:9">
      <c r="B7" s="345" t="s">
        <v>10</v>
      </c>
      <c r="C7" s="10">
        <v>32</v>
      </c>
      <c r="D7" s="10">
        <v>0</v>
      </c>
      <c r="E7" s="10">
        <v>1</v>
      </c>
      <c r="F7" s="346">
        <v>2</v>
      </c>
      <c r="G7" s="346">
        <v>3</v>
      </c>
      <c r="H7" s="10">
        <v>3</v>
      </c>
      <c r="I7" s="354">
        <v>4</v>
      </c>
    </row>
    <row r="8" ht="28" customHeight="1" spans="2:9">
      <c r="B8" s="345" t="s">
        <v>11</v>
      </c>
      <c r="C8" s="10">
        <v>50</v>
      </c>
      <c r="D8" s="10">
        <v>1</v>
      </c>
      <c r="E8" s="10">
        <v>2</v>
      </c>
      <c r="F8" s="346">
        <v>3</v>
      </c>
      <c r="G8" s="346">
        <v>4</v>
      </c>
      <c r="H8" s="10">
        <v>5</v>
      </c>
      <c r="I8" s="354">
        <v>6</v>
      </c>
    </row>
    <row r="9" ht="28" customHeight="1" spans="2:9">
      <c r="B9" s="345" t="s">
        <v>12</v>
      </c>
      <c r="C9" s="10">
        <v>80</v>
      </c>
      <c r="D9" s="10">
        <v>2</v>
      </c>
      <c r="E9" s="10">
        <v>3</v>
      </c>
      <c r="F9" s="346">
        <v>5</v>
      </c>
      <c r="G9" s="346">
        <v>6</v>
      </c>
      <c r="H9" s="10">
        <v>7</v>
      </c>
      <c r="I9" s="354">
        <v>8</v>
      </c>
    </row>
    <row r="10" ht="28" customHeight="1" spans="2:9">
      <c r="B10" s="345" t="s">
        <v>13</v>
      </c>
      <c r="C10" s="10">
        <v>125</v>
      </c>
      <c r="D10" s="10">
        <v>3</v>
      </c>
      <c r="E10" s="10">
        <v>4</v>
      </c>
      <c r="F10" s="346">
        <v>7</v>
      </c>
      <c r="G10" s="346">
        <v>8</v>
      </c>
      <c r="H10" s="10">
        <v>10</v>
      </c>
      <c r="I10" s="354">
        <v>11</v>
      </c>
    </row>
    <row r="11" ht="28" customHeight="1" spans="2:9">
      <c r="B11" s="345" t="s">
        <v>14</v>
      </c>
      <c r="C11" s="10">
        <v>200</v>
      </c>
      <c r="D11" s="10">
        <v>5</v>
      </c>
      <c r="E11" s="10">
        <v>6</v>
      </c>
      <c r="F11" s="346">
        <v>10</v>
      </c>
      <c r="G11" s="346">
        <v>11</v>
      </c>
      <c r="H11" s="10">
        <v>14</v>
      </c>
      <c r="I11" s="354">
        <v>15</v>
      </c>
    </row>
    <row r="12" ht="28" customHeight="1" spans="2:9">
      <c r="B12" s="347" t="s">
        <v>15</v>
      </c>
      <c r="C12" s="348">
        <v>315</v>
      </c>
      <c r="D12" s="348">
        <v>7</v>
      </c>
      <c r="E12" s="348">
        <v>8</v>
      </c>
      <c r="F12" s="349">
        <v>14</v>
      </c>
      <c r="G12" s="349">
        <v>15</v>
      </c>
      <c r="H12" s="348">
        <v>21</v>
      </c>
      <c r="I12" s="355">
        <v>22</v>
      </c>
    </row>
    <row r="14" spans="2:4">
      <c r="B14" s="350" t="s">
        <v>16</v>
      </c>
      <c r="C14" s="350"/>
      <c r="D14" s="35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6"/>
    </sheetView>
  </sheetViews>
  <sheetFormatPr defaultColWidth="9" defaultRowHeight="14.25"/>
  <cols>
    <col min="1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10" width="10" customWidth="1"/>
    <col min="11" max="11" width="9.08333333333333" customWidth="1"/>
    <col min="12" max="13" width="10.5833333333333" customWidth="1"/>
  </cols>
  <sheetData>
    <row r="1" ht="29.25" spans="1:13">
      <c r="A1" s="3" t="s">
        <v>243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220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244</v>
      </c>
      <c r="H2" s="4"/>
      <c r="I2" s="4" t="s">
        <v>245</v>
      </c>
      <c r="J2" s="4"/>
      <c r="K2" s="6" t="s">
        <v>246</v>
      </c>
      <c r="L2" s="47" t="s">
        <v>247</v>
      </c>
      <c r="M2" s="17" t="s">
        <v>248</v>
      </c>
    </row>
    <row r="3" s="1" customFormat="1" ht="16.5" spans="1:13">
      <c r="A3" s="4"/>
      <c r="B3" s="7"/>
      <c r="C3" s="7"/>
      <c r="D3" s="7"/>
      <c r="E3" s="7"/>
      <c r="F3" s="7"/>
      <c r="G3" s="4" t="s">
        <v>249</v>
      </c>
      <c r="H3" s="4" t="s">
        <v>250</v>
      </c>
      <c r="I3" s="4" t="s">
        <v>249</v>
      </c>
      <c r="J3" s="4" t="s">
        <v>250</v>
      </c>
      <c r="K3" s="8"/>
      <c r="L3" s="48"/>
      <c r="M3" s="18"/>
    </row>
    <row r="4" ht="21" customHeight="1" spans="1:13">
      <c r="A4" s="45">
        <v>1</v>
      </c>
      <c r="B4" s="45" t="s">
        <v>237</v>
      </c>
      <c r="C4" s="22">
        <v>240504022</v>
      </c>
      <c r="D4" s="22" t="s">
        <v>236</v>
      </c>
      <c r="E4" s="22" t="s">
        <v>85</v>
      </c>
      <c r="F4" s="23" t="s">
        <v>28</v>
      </c>
      <c r="G4" s="45">
        <v>1.2</v>
      </c>
      <c r="H4" s="45">
        <v>0.8</v>
      </c>
      <c r="I4" s="45">
        <v>2</v>
      </c>
      <c r="J4" s="45">
        <v>1.4</v>
      </c>
      <c r="K4" s="45"/>
      <c r="L4" s="45"/>
      <c r="M4" s="45" t="s">
        <v>238</v>
      </c>
    </row>
    <row r="5" spans="1:13">
      <c r="A5" s="9">
        <v>2</v>
      </c>
      <c r="B5" s="45" t="s">
        <v>237</v>
      </c>
      <c r="C5" s="22">
        <v>240520038</v>
      </c>
      <c r="D5" s="22" t="s">
        <v>236</v>
      </c>
      <c r="E5" s="22" t="s">
        <v>84</v>
      </c>
      <c r="F5" s="23" t="s">
        <v>28</v>
      </c>
      <c r="G5" s="9">
        <v>0.6</v>
      </c>
      <c r="H5" s="9">
        <v>0.6</v>
      </c>
      <c r="I5" s="9">
        <v>1</v>
      </c>
      <c r="J5" s="9">
        <v>1.2</v>
      </c>
      <c r="K5" s="9"/>
      <c r="L5" s="9"/>
      <c r="M5" s="45" t="s">
        <v>238</v>
      </c>
    </row>
    <row r="6" spans="1:13">
      <c r="A6" s="9">
        <v>3</v>
      </c>
      <c r="B6" s="45" t="s">
        <v>237</v>
      </c>
      <c r="C6" s="23">
        <v>240519084</v>
      </c>
      <c r="D6" s="22" t="s">
        <v>236</v>
      </c>
      <c r="E6" s="23" t="s">
        <v>83</v>
      </c>
      <c r="F6" s="23" t="s">
        <v>28</v>
      </c>
      <c r="G6" s="9">
        <v>1.2</v>
      </c>
      <c r="H6" s="9">
        <v>0.6</v>
      </c>
      <c r="I6" s="9">
        <v>2</v>
      </c>
      <c r="J6" s="9">
        <v>0.8</v>
      </c>
      <c r="K6" s="9"/>
      <c r="L6" s="9"/>
      <c r="M6" s="45" t="s">
        <v>238</v>
      </c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="2" customFormat="1" ht="18.75" spans="1:13">
      <c r="A11" s="11" t="s">
        <v>239</v>
      </c>
      <c r="B11" s="12"/>
      <c r="C11" s="12"/>
      <c r="D11" s="12"/>
      <c r="E11" s="13"/>
      <c r="F11" s="14"/>
      <c r="G11" s="26"/>
      <c r="H11" s="11" t="s">
        <v>251</v>
      </c>
      <c r="I11" s="12"/>
      <c r="J11" s="12"/>
      <c r="K11" s="13"/>
      <c r="L11" s="49"/>
      <c r="M11" s="19"/>
    </row>
    <row r="12" ht="112.5" customHeight="1" spans="1:13">
      <c r="A12" s="46" t="s">
        <v>252</v>
      </c>
      <c r="B12" s="4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">
      <c r="A13" t="s">
        <v>253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58333333333333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7.5" customWidth="1"/>
    <col min="8" max="9" width="6.33333333333333" customWidth="1"/>
    <col min="10" max="20" width="8.08333333333333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255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34" t="s">
        <v>256</v>
      </c>
      <c r="H2" s="35"/>
      <c r="I2" s="43"/>
      <c r="J2" s="34" t="s">
        <v>257</v>
      </c>
      <c r="K2" s="35"/>
      <c r="L2" s="43"/>
      <c r="M2" s="34" t="s">
        <v>258</v>
      </c>
      <c r="N2" s="35"/>
      <c r="O2" s="43"/>
      <c r="P2" s="34" t="s">
        <v>259</v>
      </c>
      <c r="Q2" s="35"/>
      <c r="R2" s="43"/>
      <c r="S2" s="35" t="s">
        <v>260</v>
      </c>
      <c r="T2" s="35"/>
      <c r="U2" s="43"/>
      <c r="V2" s="30" t="s">
        <v>261</v>
      </c>
      <c r="W2" s="30" t="s">
        <v>234</v>
      </c>
    </row>
    <row r="3" s="1" customFormat="1" ht="16.5" spans="1:23">
      <c r="A3" s="7"/>
      <c r="B3" s="36"/>
      <c r="C3" s="36"/>
      <c r="D3" s="36"/>
      <c r="E3" s="36"/>
      <c r="F3" s="36"/>
      <c r="G3" s="4" t="s">
        <v>262</v>
      </c>
      <c r="H3" s="4" t="s">
        <v>33</v>
      </c>
      <c r="I3" s="4" t="s">
        <v>225</v>
      </c>
      <c r="J3" s="4" t="s">
        <v>262</v>
      </c>
      <c r="K3" s="4" t="s">
        <v>33</v>
      </c>
      <c r="L3" s="4" t="s">
        <v>225</v>
      </c>
      <c r="M3" s="4" t="s">
        <v>262</v>
      </c>
      <c r="N3" s="4" t="s">
        <v>33</v>
      </c>
      <c r="O3" s="4" t="s">
        <v>225</v>
      </c>
      <c r="P3" s="4" t="s">
        <v>262</v>
      </c>
      <c r="Q3" s="4" t="s">
        <v>33</v>
      </c>
      <c r="R3" s="4" t="s">
        <v>225</v>
      </c>
      <c r="S3" s="4" t="s">
        <v>262</v>
      </c>
      <c r="T3" s="4" t="s">
        <v>33</v>
      </c>
      <c r="U3" s="4" t="s">
        <v>225</v>
      </c>
      <c r="V3" s="44"/>
      <c r="W3" s="44"/>
    </row>
    <row r="4" spans="1:23">
      <c r="A4" s="37" t="s">
        <v>263</v>
      </c>
      <c r="B4" s="38"/>
      <c r="C4" s="38"/>
      <c r="D4" s="38"/>
      <c r="E4" s="38"/>
      <c r="F4" s="3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ht="16.5" spans="1:23">
      <c r="A5" s="39"/>
      <c r="B5" s="40"/>
      <c r="C5" s="40"/>
      <c r="D5" s="40"/>
      <c r="E5" s="40"/>
      <c r="F5" s="40"/>
      <c r="G5" s="34" t="s">
        <v>264</v>
      </c>
      <c r="H5" s="35"/>
      <c r="I5" s="43"/>
      <c r="J5" s="34" t="s">
        <v>265</v>
      </c>
      <c r="K5" s="35"/>
      <c r="L5" s="43"/>
      <c r="M5" s="34" t="s">
        <v>266</v>
      </c>
      <c r="N5" s="35"/>
      <c r="O5" s="43"/>
      <c r="P5" s="34" t="s">
        <v>267</v>
      </c>
      <c r="Q5" s="35"/>
      <c r="R5" s="43"/>
      <c r="S5" s="35" t="s">
        <v>268</v>
      </c>
      <c r="T5" s="35"/>
      <c r="U5" s="43"/>
      <c r="V5" s="9"/>
      <c r="W5" s="9"/>
    </row>
    <row r="6" ht="16.5" spans="1:23">
      <c r="A6" s="39"/>
      <c r="B6" s="40"/>
      <c r="C6" s="40"/>
      <c r="D6" s="40"/>
      <c r="E6" s="40"/>
      <c r="F6" s="40"/>
      <c r="G6" s="4" t="s">
        <v>262</v>
      </c>
      <c r="H6" s="4" t="s">
        <v>33</v>
      </c>
      <c r="I6" s="4" t="s">
        <v>225</v>
      </c>
      <c r="J6" s="4" t="s">
        <v>262</v>
      </c>
      <c r="K6" s="4" t="s">
        <v>33</v>
      </c>
      <c r="L6" s="4" t="s">
        <v>225</v>
      </c>
      <c r="M6" s="4" t="s">
        <v>262</v>
      </c>
      <c r="N6" s="4" t="s">
        <v>33</v>
      </c>
      <c r="O6" s="4" t="s">
        <v>225</v>
      </c>
      <c r="P6" s="4" t="s">
        <v>262</v>
      </c>
      <c r="Q6" s="4" t="s">
        <v>33</v>
      </c>
      <c r="R6" s="4" t="s">
        <v>225</v>
      </c>
      <c r="S6" s="4" t="s">
        <v>262</v>
      </c>
      <c r="T6" s="4" t="s">
        <v>33</v>
      </c>
      <c r="U6" s="4" t="s">
        <v>225</v>
      </c>
      <c r="V6" s="9"/>
      <c r="W6" s="9"/>
    </row>
    <row r="7" spans="1:23">
      <c r="A7" s="41"/>
      <c r="B7" s="42"/>
      <c r="C7" s="42"/>
      <c r="D7" s="42"/>
      <c r="E7" s="42"/>
      <c r="F7" s="42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38" t="s">
        <v>269</v>
      </c>
      <c r="B8" s="38"/>
      <c r="C8" s="38"/>
      <c r="D8" s="38"/>
      <c r="E8" s="38"/>
      <c r="F8" s="3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38" t="s">
        <v>270</v>
      </c>
      <c r="B10" s="38"/>
      <c r="C10" s="38"/>
      <c r="D10" s="38"/>
      <c r="E10" s="38"/>
      <c r="F10" s="3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2"/>
      <c r="B11" s="42"/>
      <c r="C11" s="42"/>
      <c r="D11" s="42"/>
      <c r="E11" s="42"/>
      <c r="F11" s="42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38" t="s">
        <v>271</v>
      </c>
      <c r="B12" s="38"/>
      <c r="C12" s="38"/>
      <c r="D12" s="38"/>
      <c r="E12" s="38"/>
      <c r="F12" s="3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2"/>
      <c r="B13" s="42"/>
      <c r="C13" s="42"/>
      <c r="D13" s="42"/>
      <c r="E13" s="42"/>
      <c r="F13" s="42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38" t="s">
        <v>272</v>
      </c>
      <c r="B14" s="38"/>
      <c r="C14" s="38"/>
      <c r="D14" s="38"/>
      <c r="E14" s="38"/>
      <c r="F14" s="38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42"/>
      <c r="B15" s="42"/>
      <c r="C15" s="42"/>
      <c r="D15" s="42"/>
      <c r="E15" s="42"/>
      <c r="F15" s="42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18.75" spans="1:23">
      <c r="A17" s="11" t="s">
        <v>273</v>
      </c>
      <c r="B17" s="12"/>
      <c r="C17" s="12"/>
      <c r="D17" s="12"/>
      <c r="E17" s="13"/>
      <c r="F17" s="14"/>
      <c r="G17" s="26"/>
      <c r="H17" s="33"/>
      <c r="I17" s="33"/>
      <c r="J17" s="11" t="s">
        <v>274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275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253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5833333333333" customWidth="1"/>
    <col min="8" max="8" width="14" customWidth="1"/>
    <col min="9" max="9" width="11.5" customWidth="1"/>
    <col min="10" max="13" width="10" customWidth="1"/>
    <col min="14" max="14" width="10.5833333333333" customWidth="1"/>
  </cols>
  <sheetData>
    <row r="1" ht="29.25" spans="1:14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277</v>
      </c>
      <c r="B2" s="30" t="s">
        <v>221</v>
      </c>
      <c r="C2" s="30" t="s">
        <v>222</v>
      </c>
      <c r="D2" s="30" t="s">
        <v>223</v>
      </c>
      <c r="E2" s="30" t="s">
        <v>224</v>
      </c>
      <c r="F2" s="30" t="s">
        <v>225</v>
      </c>
      <c r="G2" s="29" t="s">
        <v>278</v>
      </c>
      <c r="H2" s="29" t="s">
        <v>279</v>
      </c>
      <c r="I2" s="29" t="s">
        <v>280</v>
      </c>
      <c r="J2" s="29" t="s">
        <v>279</v>
      </c>
      <c r="K2" s="29" t="s">
        <v>281</v>
      </c>
      <c r="L2" s="29" t="s">
        <v>279</v>
      </c>
      <c r="M2" s="30" t="s">
        <v>261</v>
      </c>
      <c r="N2" s="30" t="s">
        <v>234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1" t="s">
        <v>277</v>
      </c>
      <c r="B4" s="32" t="s">
        <v>282</v>
      </c>
      <c r="C4" s="32" t="s">
        <v>262</v>
      </c>
      <c r="D4" s="32" t="s">
        <v>223</v>
      </c>
      <c r="E4" s="30" t="s">
        <v>224</v>
      </c>
      <c r="F4" s="30" t="s">
        <v>225</v>
      </c>
      <c r="G4" s="29" t="s">
        <v>278</v>
      </c>
      <c r="H4" s="29" t="s">
        <v>279</v>
      </c>
      <c r="I4" s="29" t="s">
        <v>280</v>
      </c>
      <c r="J4" s="29" t="s">
        <v>279</v>
      </c>
      <c r="K4" s="29" t="s">
        <v>281</v>
      </c>
      <c r="L4" s="29" t="s">
        <v>279</v>
      </c>
      <c r="M4" s="30" t="s">
        <v>261</v>
      </c>
      <c r="N4" s="30" t="s">
        <v>234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273</v>
      </c>
      <c r="B11" s="12"/>
      <c r="C11" s="12"/>
      <c r="D11" s="13"/>
      <c r="E11" s="14"/>
      <c r="F11" s="33"/>
      <c r="G11" s="26"/>
      <c r="H11" s="33"/>
      <c r="I11" s="11" t="s">
        <v>274</v>
      </c>
      <c r="J11" s="12"/>
      <c r="K11" s="12"/>
      <c r="L11" s="12"/>
      <c r="M11" s="12"/>
      <c r="N11" s="19"/>
    </row>
    <row r="12" ht="68.25" customHeight="1" spans="1:14">
      <c r="A12" s="15" t="s">
        <v>283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253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zoomScalePageLayoutView="125" workbookViewId="0">
      <selection activeCell="C15" sqref="C15"/>
    </sheetView>
  </sheetViews>
  <sheetFormatPr defaultColWidth="9" defaultRowHeight="14.25"/>
  <cols>
    <col min="1" max="1" width="16" customWidth="1"/>
    <col min="2" max="2" width="7" customWidth="1"/>
    <col min="3" max="3" width="12.0833333333333" customWidth="1"/>
    <col min="4" max="4" width="12.8333333333333" customWidth="1"/>
    <col min="5" max="5" width="12.0833333333333" customWidth="1"/>
    <col min="6" max="6" width="14.3333333333333" customWidth="1"/>
    <col min="7" max="7" width="22.3333333333333" customWidth="1"/>
    <col min="8" max="8" width="23.5" customWidth="1"/>
    <col min="9" max="9" width="14" customWidth="1"/>
    <col min="10" max="10" width="11.5" customWidth="1"/>
  </cols>
  <sheetData>
    <row r="1" ht="29.25" spans="1:10">
      <c r="A1" s="3" t="s">
        <v>284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255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285</v>
      </c>
      <c r="H2" s="4" t="s">
        <v>286</v>
      </c>
      <c r="I2" s="4" t="s">
        <v>287</v>
      </c>
      <c r="J2" s="4" t="s">
        <v>288</v>
      </c>
      <c r="K2" s="5" t="s">
        <v>261</v>
      </c>
      <c r="L2" s="5" t="s">
        <v>234</v>
      </c>
    </row>
    <row r="3" ht="24" customHeight="1" spans="1:12">
      <c r="A3" s="20" t="s">
        <v>289</v>
      </c>
      <c r="B3" s="21" t="s">
        <v>237</v>
      </c>
      <c r="C3" s="22">
        <v>240504022</v>
      </c>
      <c r="D3" s="22" t="s">
        <v>236</v>
      </c>
      <c r="E3" s="22" t="s">
        <v>85</v>
      </c>
      <c r="F3" s="23" t="s">
        <v>28</v>
      </c>
      <c r="G3" s="24" t="s">
        <v>290</v>
      </c>
      <c r="H3" s="24" t="s">
        <v>291</v>
      </c>
      <c r="I3" s="20"/>
      <c r="J3" s="20"/>
      <c r="K3" s="27" t="s">
        <v>292</v>
      </c>
      <c r="L3" s="9"/>
    </row>
    <row r="4" ht="22" customHeight="1" spans="1:12">
      <c r="A4" s="20" t="s">
        <v>289</v>
      </c>
      <c r="B4" s="21" t="s">
        <v>237</v>
      </c>
      <c r="C4" s="22">
        <v>240520038</v>
      </c>
      <c r="D4" s="22" t="s">
        <v>236</v>
      </c>
      <c r="E4" s="22" t="s">
        <v>84</v>
      </c>
      <c r="F4" s="23" t="s">
        <v>28</v>
      </c>
      <c r="G4" s="24" t="s">
        <v>290</v>
      </c>
      <c r="H4" s="24" t="s">
        <v>291</v>
      </c>
      <c r="I4" s="20"/>
      <c r="J4" s="20"/>
      <c r="K4" s="27" t="s">
        <v>292</v>
      </c>
      <c r="L4" s="9"/>
    </row>
    <row r="5" ht="22" customHeight="1" spans="1:12">
      <c r="A5" s="20" t="s">
        <v>289</v>
      </c>
      <c r="B5" s="21" t="s">
        <v>237</v>
      </c>
      <c r="C5" s="23">
        <v>240519084</v>
      </c>
      <c r="D5" s="22" t="s">
        <v>236</v>
      </c>
      <c r="E5" s="23" t="s">
        <v>83</v>
      </c>
      <c r="F5" s="23" t="s">
        <v>28</v>
      </c>
      <c r="G5" s="24" t="s">
        <v>290</v>
      </c>
      <c r="H5" s="24" t="s">
        <v>291</v>
      </c>
      <c r="I5" s="20"/>
      <c r="J5" s="20"/>
      <c r="K5" s="27" t="s">
        <v>292</v>
      </c>
      <c r="L5" s="9"/>
    </row>
    <row r="6" ht="34" customHeight="1" spans="1:12">
      <c r="A6" s="20" t="s">
        <v>289</v>
      </c>
      <c r="B6" s="21" t="s">
        <v>237</v>
      </c>
      <c r="C6" s="22">
        <v>240504022</v>
      </c>
      <c r="D6" s="22" t="s">
        <v>236</v>
      </c>
      <c r="E6" s="22" t="s">
        <v>85</v>
      </c>
      <c r="F6" s="23" t="s">
        <v>28</v>
      </c>
      <c r="G6" s="25" t="s">
        <v>293</v>
      </c>
      <c r="H6" s="21"/>
      <c r="I6" s="28" t="s">
        <v>294</v>
      </c>
      <c r="J6" s="20"/>
      <c r="K6" s="27" t="s">
        <v>292</v>
      </c>
      <c r="L6" s="9"/>
    </row>
    <row r="7" ht="34.5" customHeight="1" spans="1:12">
      <c r="A7" s="20" t="s">
        <v>289</v>
      </c>
      <c r="B7" s="21" t="s">
        <v>237</v>
      </c>
      <c r="C7" s="22">
        <v>240520038</v>
      </c>
      <c r="D7" s="22" t="s">
        <v>236</v>
      </c>
      <c r="E7" s="22" t="s">
        <v>84</v>
      </c>
      <c r="F7" s="23" t="s">
        <v>28</v>
      </c>
      <c r="G7" s="25" t="s">
        <v>293</v>
      </c>
      <c r="H7" s="21"/>
      <c r="I7" s="28" t="s">
        <v>294</v>
      </c>
      <c r="J7" s="20"/>
      <c r="K7" s="27" t="s">
        <v>292</v>
      </c>
      <c r="L7" s="9"/>
    </row>
    <row r="8" ht="30.5" customHeight="1" spans="1:12">
      <c r="A8" s="20" t="s">
        <v>289</v>
      </c>
      <c r="B8" s="21" t="s">
        <v>237</v>
      </c>
      <c r="C8" s="23">
        <v>240519084</v>
      </c>
      <c r="D8" s="22" t="s">
        <v>236</v>
      </c>
      <c r="E8" s="23" t="s">
        <v>83</v>
      </c>
      <c r="F8" s="23" t="s">
        <v>28</v>
      </c>
      <c r="G8" s="25" t="s">
        <v>293</v>
      </c>
      <c r="H8" s="21"/>
      <c r="I8" s="28" t="s">
        <v>294</v>
      </c>
      <c r="J8" s="20"/>
      <c r="K8" s="27" t="s">
        <v>292</v>
      </c>
      <c r="L8" s="9"/>
    </row>
    <row r="9" ht="30" customHeight="1" spans="1:12">
      <c r="A9" s="20" t="s">
        <v>289</v>
      </c>
      <c r="B9" s="21" t="s">
        <v>237</v>
      </c>
      <c r="C9" s="22">
        <v>240504022</v>
      </c>
      <c r="D9" s="22" t="s">
        <v>236</v>
      </c>
      <c r="E9" s="22" t="s">
        <v>85</v>
      </c>
      <c r="F9" s="23" t="s">
        <v>28</v>
      </c>
      <c r="G9" s="25" t="s">
        <v>295</v>
      </c>
      <c r="H9" s="21"/>
      <c r="I9" s="28" t="s">
        <v>294</v>
      </c>
      <c r="J9" s="21"/>
      <c r="K9" s="27" t="s">
        <v>292</v>
      </c>
      <c r="L9" s="9"/>
    </row>
    <row r="10" ht="31.5" customHeight="1" spans="1:12">
      <c r="A10" s="20" t="s">
        <v>289</v>
      </c>
      <c r="B10" s="21" t="s">
        <v>237</v>
      </c>
      <c r="C10" s="22">
        <v>240520038</v>
      </c>
      <c r="D10" s="22" t="s">
        <v>236</v>
      </c>
      <c r="E10" s="22" t="s">
        <v>84</v>
      </c>
      <c r="F10" s="23" t="s">
        <v>28</v>
      </c>
      <c r="G10" s="25" t="s">
        <v>295</v>
      </c>
      <c r="H10" s="21"/>
      <c r="I10" s="28" t="s">
        <v>294</v>
      </c>
      <c r="J10" s="21"/>
      <c r="K10" s="27" t="s">
        <v>292</v>
      </c>
      <c r="L10" s="9"/>
    </row>
    <row r="11" ht="31" customHeight="1" spans="1:12">
      <c r="A11" s="20" t="s">
        <v>289</v>
      </c>
      <c r="B11" s="21" t="s">
        <v>237</v>
      </c>
      <c r="C11" s="23">
        <v>240519084</v>
      </c>
      <c r="D11" s="22" t="s">
        <v>236</v>
      </c>
      <c r="E11" s="23" t="s">
        <v>83</v>
      </c>
      <c r="F11" s="23" t="s">
        <v>28</v>
      </c>
      <c r="G11" s="25" t="s">
        <v>295</v>
      </c>
      <c r="H11" s="21"/>
      <c r="I11" s="28" t="s">
        <v>294</v>
      </c>
      <c r="J11" s="21"/>
      <c r="K11" s="27" t="s">
        <v>292</v>
      </c>
      <c r="L11" s="9"/>
    </row>
    <row r="12" ht="26.5" customHeight="1" spans="1:12">
      <c r="A12" s="20"/>
      <c r="B12" s="21"/>
      <c r="C12" s="20"/>
      <c r="D12" s="21"/>
      <c r="E12" s="21"/>
      <c r="F12" s="21"/>
      <c r="G12" s="21"/>
      <c r="H12" s="21"/>
      <c r="I12" s="20"/>
      <c r="J12" s="21"/>
      <c r="K12" s="27"/>
      <c r="L12" s="9"/>
    </row>
    <row r="13" ht="22" customHeight="1" spans="1:12">
      <c r="A13" s="20"/>
      <c r="B13" s="21"/>
      <c r="C13" s="20"/>
      <c r="D13" s="21"/>
      <c r="E13" s="21"/>
      <c r="F13" s="21"/>
      <c r="G13" s="21"/>
      <c r="H13" s="21"/>
      <c r="I13" s="20"/>
      <c r="J13" s="21"/>
      <c r="K13" s="27"/>
      <c r="L13" s="9"/>
    </row>
    <row r="14" ht="22" customHeight="1" spans="1:12">
      <c r="A14" s="20"/>
      <c r="B14" s="21"/>
      <c r="C14" s="20"/>
      <c r="D14" s="21"/>
      <c r="E14" s="21"/>
      <c r="F14" s="21"/>
      <c r="G14" s="21"/>
      <c r="H14" s="21"/>
      <c r="I14" s="20"/>
      <c r="J14" s="21"/>
      <c r="K14" s="27"/>
      <c r="L14" s="9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10"/>
    </row>
    <row r="16" spans="1:1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="2" customFormat="1" ht="18.75" spans="1:12">
      <c r="A18" s="11" t="s">
        <v>296</v>
      </c>
      <c r="B18" s="12"/>
      <c r="C18" s="12"/>
      <c r="D18" s="12"/>
      <c r="E18" s="13"/>
      <c r="F18" s="14"/>
      <c r="G18" s="26"/>
      <c r="H18" s="11" t="s">
        <v>297</v>
      </c>
      <c r="I18" s="12"/>
      <c r="J18" s="12"/>
      <c r="K18" s="12"/>
      <c r="L18" s="19"/>
    </row>
    <row r="19" ht="79.5" customHeight="1" spans="1:12">
      <c r="A19" s="15" t="s">
        <v>298</v>
      </c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1">
      <c r="A20" t="s">
        <v>253</v>
      </c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PageLayoutView="125"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0833333333333" customWidth="1"/>
    <col min="4" max="4" width="12.0833333333333" customWidth="1"/>
    <col min="5" max="5" width="24" customWidth="1"/>
    <col min="6" max="6" width="12.8333333333333" customWidth="1"/>
    <col min="7" max="7" width="12" customWidth="1"/>
    <col min="8" max="8" width="12.5833333333333" customWidth="1"/>
    <col min="9" max="9" width="13.3333333333333" customWidth="1"/>
  </cols>
  <sheetData>
    <row r="1" ht="29.25" spans="1:9">
      <c r="A1" s="3" t="s">
        <v>299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220</v>
      </c>
      <c r="B2" s="5" t="s">
        <v>225</v>
      </c>
      <c r="C2" s="5" t="s">
        <v>262</v>
      </c>
      <c r="D2" s="5" t="s">
        <v>223</v>
      </c>
      <c r="E2" s="5" t="s">
        <v>224</v>
      </c>
      <c r="F2" s="4" t="s">
        <v>300</v>
      </c>
      <c r="G2" s="4" t="s">
        <v>245</v>
      </c>
      <c r="H2" s="6" t="s">
        <v>246</v>
      </c>
      <c r="I2" s="17" t="s">
        <v>248</v>
      </c>
    </row>
    <row r="3" s="1" customFormat="1" ht="16.5" spans="1:9">
      <c r="A3" s="4"/>
      <c r="B3" s="7"/>
      <c r="C3" s="7"/>
      <c r="D3" s="7"/>
      <c r="E3" s="7"/>
      <c r="F3" s="4" t="s">
        <v>301</v>
      </c>
      <c r="G3" s="4" t="s">
        <v>249</v>
      </c>
      <c r="H3" s="8"/>
      <c r="I3" s="18"/>
    </row>
    <row r="4" spans="1:9">
      <c r="A4" s="9"/>
      <c r="B4" s="10"/>
      <c r="C4" s="9"/>
      <c r="D4" s="9"/>
      <c r="E4" s="9"/>
      <c r="F4" s="9"/>
      <c r="G4" s="9"/>
      <c r="H4" s="9"/>
      <c r="I4" s="9"/>
    </row>
    <row r="5" spans="1:9">
      <c r="A5" s="9"/>
      <c r="B5" s="10"/>
      <c r="C5" s="9"/>
      <c r="D5" s="9"/>
      <c r="E5" s="9"/>
      <c r="F5" s="9"/>
      <c r="G5" s="9"/>
      <c r="H5" s="9"/>
      <c r="I5" s="9"/>
    </row>
    <row r="6" spans="1:9">
      <c r="A6" s="9"/>
      <c r="B6" s="10"/>
      <c r="C6" s="9"/>
      <c r="D6" s="9"/>
      <c r="E6" s="9"/>
      <c r="F6" s="9"/>
      <c r="G6" s="9"/>
      <c r="H6" s="9"/>
      <c r="I6" s="9"/>
    </row>
    <row r="7" spans="1:9">
      <c r="A7" s="9"/>
      <c r="B7" s="10"/>
      <c r="C7" s="9"/>
      <c r="D7" s="9"/>
      <c r="E7" s="9"/>
      <c r="F7" s="9"/>
      <c r="G7" s="9"/>
      <c r="H7" s="9"/>
      <c r="I7" s="9"/>
    </row>
    <row r="8" spans="1:9">
      <c r="A8" s="9"/>
      <c r="B8" s="10"/>
      <c r="C8" s="9"/>
      <c r="D8" s="9"/>
      <c r="E8" s="9"/>
      <c r="F8" s="9"/>
      <c r="G8" s="9"/>
      <c r="H8" s="9"/>
      <c r="I8" s="9"/>
    </row>
    <row r="9" spans="1:9">
      <c r="A9" s="9"/>
      <c r="B9" s="10"/>
      <c r="C9" s="9"/>
      <c r="D9" s="9"/>
      <c r="E9" s="9"/>
      <c r="F9" s="9"/>
      <c r="G9" s="9"/>
      <c r="H9" s="10"/>
      <c r="I9" s="10"/>
    </row>
    <row r="10" spans="1:9">
      <c r="A10" s="9"/>
      <c r="B10" s="10"/>
      <c r="C10" s="9"/>
      <c r="D10" s="9"/>
      <c r="E10" s="9"/>
      <c r="F10" s="9"/>
      <c r="G10" s="9"/>
      <c r="H10" s="10"/>
      <c r="I10" s="10"/>
    </row>
    <row r="11" spans="1:9">
      <c r="A11" s="9">
        <v>8</v>
      </c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  <row r="13" s="2" customFormat="1" ht="18.75" spans="1:9">
      <c r="A13" s="11" t="s">
        <v>273</v>
      </c>
      <c r="B13" s="12"/>
      <c r="C13" s="12"/>
      <c r="D13" s="13"/>
      <c r="E13" s="14"/>
      <c r="F13" s="11" t="s">
        <v>274</v>
      </c>
      <c r="G13" s="12"/>
      <c r="H13" s="13"/>
      <c r="I13" s="19"/>
    </row>
    <row r="14" ht="39" customHeight="1" spans="1:9">
      <c r="A14" s="15" t="s">
        <v>302</v>
      </c>
      <c r="B14" s="15"/>
      <c r="C14" s="16"/>
      <c r="D14" s="16"/>
      <c r="E14" s="16"/>
      <c r="F14" s="16"/>
      <c r="G14" s="16"/>
      <c r="H14" s="16"/>
      <c r="I14" s="16"/>
    </row>
    <row r="15" spans="1:1">
      <c r="A15" t="s">
        <v>253</v>
      </c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7 I1:I6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PageLayoutView="125" workbookViewId="0">
      <selection activeCell="O19" sqref="O19"/>
    </sheetView>
  </sheetViews>
  <sheetFormatPr defaultColWidth="10.3333333333333" defaultRowHeight="16.5" customHeight="1"/>
  <cols>
    <col min="1" max="2" width="10.3333333333333" style="103"/>
    <col min="3" max="3" width="9.33333333333333" style="103" customWidth="1"/>
    <col min="4" max="4" width="9.58333333333333" style="103" customWidth="1"/>
    <col min="5" max="5" width="9.5" style="103" customWidth="1"/>
    <col min="6" max="6" width="10" style="103" customWidth="1"/>
    <col min="7" max="7" width="11.0833333333333" style="103" customWidth="1"/>
    <col min="8" max="8" width="10.0833333333333" style="103" customWidth="1"/>
    <col min="9" max="9" width="10.3333333333333" style="103"/>
    <col min="10" max="10" width="8" style="103" customWidth="1"/>
    <col min="11" max="11" width="10.5833333333333" style="103" customWidth="1"/>
    <col min="12" max="16384" width="10.3333333333333" style="103"/>
  </cols>
  <sheetData>
    <row r="1" ht="21" spans="1:11">
      <c r="A1" s="276" t="s">
        <v>17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>
      <c r="A2" s="191" t="s">
        <v>18</v>
      </c>
      <c r="B2" s="106" t="s">
        <v>19</v>
      </c>
      <c r="C2" s="106"/>
      <c r="D2" s="192" t="s">
        <v>20</v>
      </c>
      <c r="E2" s="192"/>
      <c r="F2" s="193" t="s">
        <v>21</v>
      </c>
      <c r="G2" s="193"/>
      <c r="H2" s="194" t="s">
        <v>22</v>
      </c>
      <c r="I2" s="254" t="s">
        <v>23</v>
      </c>
      <c r="J2" s="254"/>
      <c r="K2" s="255"/>
    </row>
    <row r="3" ht="14.25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ht="14.25" spans="1:11">
      <c r="A4" s="201" t="s">
        <v>27</v>
      </c>
      <c r="B4" s="110" t="s">
        <v>28</v>
      </c>
      <c r="C4" s="111"/>
      <c r="D4" s="201" t="s">
        <v>29</v>
      </c>
      <c r="E4" s="202"/>
      <c r="F4" s="203">
        <v>45468</v>
      </c>
      <c r="G4" s="204"/>
      <c r="H4" s="201" t="s">
        <v>30</v>
      </c>
      <c r="I4" s="202"/>
      <c r="J4" s="110" t="s">
        <v>31</v>
      </c>
      <c r="K4" s="111" t="s">
        <v>32</v>
      </c>
    </row>
    <row r="5" spans="1:11">
      <c r="A5" s="205" t="s">
        <v>33</v>
      </c>
      <c r="B5" s="110" t="s">
        <v>34</v>
      </c>
      <c r="C5" s="111"/>
      <c r="D5" s="201" t="s">
        <v>35</v>
      </c>
      <c r="E5" s="202"/>
      <c r="F5" s="203">
        <v>45455</v>
      </c>
      <c r="G5" s="204"/>
      <c r="H5" s="201" t="s">
        <v>36</v>
      </c>
      <c r="I5" s="202"/>
      <c r="J5" s="110" t="s">
        <v>31</v>
      </c>
      <c r="K5" s="111" t="s">
        <v>32</v>
      </c>
    </row>
    <row r="6" spans="1:11">
      <c r="A6" s="201" t="s">
        <v>37</v>
      </c>
      <c r="B6" s="113">
        <v>3</v>
      </c>
      <c r="C6" s="206">
        <v>6</v>
      </c>
      <c r="D6" s="205" t="s">
        <v>38</v>
      </c>
      <c r="E6" s="225"/>
      <c r="F6" s="203">
        <v>45483</v>
      </c>
      <c r="G6" s="204"/>
      <c r="H6" s="201" t="s">
        <v>39</v>
      </c>
      <c r="I6" s="202"/>
      <c r="J6" s="110" t="s">
        <v>31</v>
      </c>
      <c r="K6" s="111" t="s">
        <v>32</v>
      </c>
    </row>
    <row r="7" spans="1:11">
      <c r="A7" s="201" t="s">
        <v>40</v>
      </c>
      <c r="B7" s="208">
        <v>4123</v>
      </c>
      <c r="C7" s="209"/>
      <c r="D7" s="205" t="s">
        <v>41</v>
      </c>
      <c r="E7" s="224"/>
      <c r="F7" s="203">
        <v>45487</v>
      </c>
      <c r="G7" s="204"/>
      <c r="H7" s="201" t="s">
        <v>42</v>
      </c>
      <c r="I7" s="202"/>
      <c r="J7" s="110" t="s">
        <v>31</v>
      </c>
      <c r="K7" s="111" t="s">
        <v>32</v>
      </c>
    </row>
    <row r="8" spans="1:11">
      <c r="A8" s="277"/>
      <c r="B8" s="121"/>
      <c r="C8" s="212"/>
      <c r="D8" s="211" t="s">
        <v>43</v>
      </c>
      <c r="E8" s="213"/>
      <c r="F8" s="214">
        <v>45487</v>
      </c>
      <c r="G8" s="215"/>
      <c r="H8" s="211" t="s">
        <v>44</v>
      </c>
      <c r="I8" s="213"/>
      <c r="J8" s="231" t="s">
        <v>31</v>
      </c>
      <c r="K8" s="257" t="s">
        <v>32</v>
      </c>
    </row>
    <row r="9" spans="1:11">
      <c r="A9" s="278" t="s">
        <v>45</v>
      </c>
      <c r="B9" s="279"/>
      <c r="C9" s="279"/>
      <c r="D9" s="279"/>
      <c r="E9" s="279"/>
      <c r="F9" s="279"/>
      <c r="G9" s="279"/>
      <c r="H9" s="279"/>
      <c r="I9" s="279"/>
      <c r="J9" s="279"/>
      <c r="K9" s="319"/>
    </row>
    <row r="10" ht="15" spans="1:11">
      <c r="A10" s="248" t="s">
        <v>46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7"/>
    </row>
    <row r="11" ht="14.25" spans="1:11">
      <c r="A11" s="280" t="s">
        <v>47</v>
      </c>
      <c r="B11" s="281" t="s">
        <v>48</v>
      </c>
      <c r="C11" s="282" t="s">
        <v>49</v>
      </c>
      <c r="D11" s="283"/>
      <c r="E11" s="284" t="s">
        <v>50</v>
      </c>
      <c r="F11" s="281" t="s">
        <v>48</v>
      </c>
      <c r="G11" s="282" t="s">
        <v>49</v>
      </c>
      <c r="H11" s="282" t="s">
        <v>51</v>
      </c>
      <c r="I11" s="284" t="s">
        <v>52</v>
      </c>
      <c r="J11" s="281" t="s">
        <v>48</v>
      </c>
      <c r="K11" s="320" t="s">
        <v>49</v>
      </c>
    </row>
    <row r="12" ht="14.25" spans="1:11">
      <c r="A12" s="205" t="s">
        <v>53</v>
      </c>
      <c r="B12" s="223" t="s">
        <v>48</v>
      </c>
      <c r="C12" s="110" t="s">
        <v>49</v>
      </c>
      <c r="D12" s="224"/>
      <c r="E12" s="225" t="s">
        <v>54</v>
      </c>
      <c r="F12" s="223" t="s">
        <v>48</v>
      </c>
      <c r="G12" s="110" t="s">
        <v>49</v>
      </c>
      <c r="H12" s="110" t="s">
        <v>51</v>
      </c>
      <c r="I12" s="225" t="s">
        <v>55</v>
      </c>
      <c r="J12" s="223" t="s">
        <v>48</v>
      </c>
      <c r="K12" s="111" t="s">
        <v>49</v>
      </c>
    </row>
    <row r="13" ht="14.25" spans="1:11">
      <c r="A13" s="205" t="s">
        <v>56</v>
      </c>
      <c r="B13" s="223" t="s">
        <v>48</v>
      </c>
      <c r="C13" s="110" t="s">
        <v>49</v>
      </c>
      <c r="D13" s="224"/>
      <c r="E13" s="225" t="s">
        <v>57</v>
      </c>
      <c r="F13" s="110" t="s">
        <v>58</v>
      </c>
      <c r="G13" s="110" t="s">
        <v>59</v>
      </c>
      <c r="H13" s="110" t="s">
        <v>51</v>
      </c>
      <c r="I13" s="225" t="s">
        <v>60</v>
      </c>
      <c r="J13" s="223" t="s">
        <v>48</v>
      </c>
      <c r="K13" s="111" t="s">
        <v>49</v>
      </c>
    </row>
    <row r="14" ht="15" spans="1:11">
      <c r="A14" s="211" t="s">
        <v>61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59"/>
    </row>
    <row r="15" ht="15" spans="1:11">
      <c r="A15" s="248" t="s">
        <v>62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7"/>
    </row>
    <row r="16" ht="14.25" spans="1:11">
      <c r="A16" s="285" t="s">
        <v>63</v>
      </c>
      <c r="B16" s="282" t="s">
        <v>58</v>
      </c>
      <c r="C16" s="282" t="s">
        <v>59</v>
      </c>
      <c r="D16" s="286"/>
      <c r="E16" s="287" t="s">
        <v>64</v>
      </c>
      <c r="F16" s="282" t="s">
        <v>58</v>
      </c>
      <c r="G16" s="282" t="s">
        <v>59</v>
      </c>
      <c r="H16" s="288"/>
      <c r="I16" s="287" t="s">
        <v>65</v>
      </c>
      <c r="J16" s="282" t="s">
        <v>58</v>
      </c>
      <c r="K16" s="320" t="s">
        <v>59</v>
      </c>
    </row>
    <row r="17" customHeight="1" spans="1:22">
      <c r="A17" s="207" t="s">
        <v>66</v>
      </c>
      <c r="B17" s="110" t="s">
        <v>58</v>
      </c>
      <c r="C17" s="110" t="s">
        <v>59</v>
      </c>
      <c r="D17" s="113"/>
      <c r="E17" s="235" t="s">
        <v>67</v>
      </c>
      <c r="F17" s="110" t="s">
        <v>58</v>
      </c>
      <c r="G17" s="110" t="s">
        <v>59</v>
      </c>
      <c r="H17" s="289"/>
      <c r="I17" s="235" t="s">
        <v>68</v>
      </c>
      <c r="J17" s="110" t="s">
        <v>58</v>
      </c>
      <c r="K17" s="111" t="s">
        <v>59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ht="18" customHeight="1" spans="1:11">
      <c r="A18" s="290" t="s">
        <v>69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2"/>
    </row>
    <row r="19" ht="18" customHeight="1" spans="1:11">
      <c r="A19" s="248" t="s">
        <v>70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67"/>
    </row>
    <row r="20" customHeight="1" spans="1:11">
      <c r="A20" s="292" t="s">
        <v>71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3"/>
    </row>
    <row r="21" ht="21.75" customHeight="1" spans="1:11">
      <c r="A21" s="294" t="s">
        <v>72</v>
      </c>
      <c r="B21" s="235" t="s">
        <v>73</v>
      </c>
      <c r="C21" s="235" t="s">
        <v>74</v>
      </c>
      <c r="D21" s="235" t="s">
        <v>75</v>
      </c>
      <c r="E21" s="235" t="s">
        <v>76</v>
      </c>
      <c r="F21" s="235" t="s">
        <v>77</v>
      </c>
      <c r="G21" s="235" t="s">
        <v>78</v>
      </c>
      <c r="H21" s="235" t="s">
        <v>79</v>
      </c>
      <c r="I21" s="235" t="s">
        <v>80</v>
      </c>
      <c r="J21" s="235" t="s">
        <v>81</v>
      </c>
      <c r="K21" s="170" t="s">
        <v>82</v>
      </c>
    </row>
    <row r="22" customHeight="1" spans="1:11">
      <c r="A22" s="210" t="s">
        <v>83</v>
      </c>
      <c r="B22" s="295"/>
      <c r="C22" s="295"/>
      <c r="D22" s="295">
        <v>1</v>
      </c>
      <c r="E22" s="295">
        <v>1</v>
      </c>
      <c r="F22" s="295">
        <v>1</v>
      </c>
      <c r="G22" s="295">
        <v>1</v>
      </c>
      <c r="H22" s="295">
        <v>1</v>
      </c>
      <c r="I22" s="295">
        <v>1</v>
      </c>
      <c r="J22" s="295"/>
      <c r="K22" s="324"/>
    </row>
    <row r="23" customHeight="1" spans="1:11">
      <c r="A23" s="210" t="s">
        <v>84</v>
      </c>
      <c r="B23" s="295"/>
      <c r="C23" s="295"/>
      <c r="D23" s="295">
        <v>1</v>
      </c>
      <c r="E23" s="295">
        <v>1</v>
      </c>
      <c r="F23" s="295">
        <v>1</v>
      </c>
      <c r="G23" s="295">
        <v>1</v>
      </c>
      <c r="H23" s="295">
        <v>1</v>
      </c>
      <c r="I23" s="295">
        <v>1</v>
      </c>
      <c r="J23" s="295"/>
      <c r="K23" s="325"/>
    </row>
    <row r="24" customHeight="1" spans="1:11">
      <c r="A24" s="210" t="s">
        <v>85</v>
      </c>
      <c r="B24" s="295"/>
      <c r="C24" s="295"/>
      <c r="D24" s="295"/>
      <c r="E24" s="295">
        <v>1</v>
      </c>
      <c r="F24" s="295">
        <v>1</v>
      </c>
      <c r="G24" s="295">
        <v>1</v>
      </c>
      <c r="H24" s="295">
        <v>1</v>
      </c>
      <c r="I24" s="295">
        <v>1</v>
      </c>
      <c r="J24" s="295"/>
      <c r="K24" s="325"/>
    </row>
    <row r="25" customHeight="1" spans="1:11">
      <c r="A25" s="210"/>
      <c r="B25" s="295"/>
      <c r="C25" s="295"/>
      <c r="D25" s="295"/>
      <c r="E25" s="295"/>
      <c r="F25" s="295"/>
      <c r="G25" s="295"/>
      <c r="H25" s="295"/>
      <c r="I25" s="295"/>
      <c r="J25" s="295"/>
      <c r="K25" s="164"/>
    </row>
    <row r="26" customHeight="1" spans="1:11">
      <c r="A26" s="210"/>
      <c r="B26" s="295"/>
      <c r="C26" s="295"/>
      <c r="D26" s="295"/>
      <c r="E26" s="295"/>
      <c r="F26" s="295"/>
      <c r="G26" s="295"/>
      <c r="H26" s="295"/>
      <c r="I26" s="295"/>
      <c r="J26" s="295"/>
      <c r="K26" s="164"/>
    </row>
    <row r="27" customHeight="1" spans="1:11">
      <c r="A27" s="210"/>
      <c r="B27" s="295"/>
      <c r="C27" s="295"/>
      <c r="D27" s="295"/>
      <c r="E27" s="295"/>
      <c r="F27" s="295"/>
      <c r="G27" s="295"/>
      <c r="H27" s="295"/>
      <c r="I27" s="295"/>
      <c r="J27" s="295"/>
      <c r="K27" s="164"/>
    </row>
    <row r="28" customHeight="1" spans="1:11">
      <c r="A28" s="210"/>
      <c r="B28" s="295"/>
      <c r="C28" s="295"/>
      <c r="D28" s="295"/>
      <c r="E28" s="295"/>
      <c r="F28" s="295"/>
      <c r="G28" s="295"/>
      <c r="H28" s="295"/>
      <c r="I28" s="295"/>
      <c r="J28" s="295"/>
      <c r="K28" s="164"/>
    </row>
    <row r="29" ht="18" customHeight="1" spans="1:11">
      <c r="A29" s="296" t="s">
        <v>86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6"/>
    </row>
    <row r="30" ht="18.75" customHeight="1" spans="1:11">
      <c r="A30" s="298"/>
      <c r="B30" s="299"/>
      <c r="C30" s="299"/>
      <c r="D30" s="299"/>
      <c r="E30" s="299"/>
      <c r="F30" s="299"/>
      <c r="G30" s="299"/>
      <c r="H30" s="299"/>
      <c r="I30" s="299"/>
      <c r="J30" s="299"/>
      <c r="K30" s="327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28"/>
    </row>
    <row r="32" ht="18" customHeight="1" spans="1:11">
      <c r="A32" s="296" t="s">
        <v>87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6"/>
    </row>
    <row r="33" ht="14.25" spans="1:11">
      <c r="A33" s="302" t="s">
        <v>88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29"/>
    </row>
    <row r="34" ht="15" spans="1:11">
      <c r="A34" s="118" t="s">
        <v>89</v>
      </c>
      <c r="B34" s="119"/>
      <c r="C34" s="110" t="s">
        <v>31</v>
      </c>
      <c r="D34" s="110" t="s">
        <v>32</v>
      </c>
      <c r="E34" s="304" t="s">
        <v>90</v>
      </c>
      <c r="F34" s="305"/>
      <c r="G34" s="305"/>
      <c r="H34" s="305"/>
      <c r="I34" s="305"/>
      <c r="J34" s="305"/>
      <c r="K34" s="330"/>
    </row>
    <row r="35" ht="15" spans="1:11">
      <c r="A35" s="306" t="s">
        <v>91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ht="14.25" spans="1:11">
      <c r="A36" s="307" t="s">
        <v>92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1"/>
    </row>
    <row r="37" ht="14.25" spans="1:11">
      <c r="A37" s="240" t="s">
        <v>93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4.2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4.2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4.2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5" spans="1:11">
      <c r="A43" s="236" t="s">
        <v>94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3"/>
    </row>
    <row r="44" ht="15" spans="1:11">
      <c r="A44" s="248" t="s">
        <v>95</v>
      </c>
      <c r="B44" s="249"/>
      <c r="C44" s="249"/>
      <c r="D44" s="249"/>
      <c r="E44" s="249"/>
      <c r="F44" s="249"/>
      <c r="G44" s="249"/>
      <c r="H44" s="249"/>
      <c r="I44" s="249"/>
      <c r="J44" s="249"/>
      <c r="K44" s="267"/>
    </row>
    <row r="45" ht="14.25" spans="1:11">
      <c r="A45" s="285" t="s">
        <v>96</v>
      </c>
      <c r="B45" s="282" t="s">
        <v>58</v>
      </c>
      <c r="C45" s="282" t="s">
        <v>59</v>
      </c>
      <c r="D45" s="282" t="s">
        <v>51</v>
      </c>
      <c r="E45" s="287" t="s">
        <v>97</v>
      </c>
      <c r="F45" s="282" t="s">
        <v>58</v>
      </c>
      <c r="G45" s="282" t="s">
        <v>59</v>
      </c>
      <c r="H45" s="282" t="s">
        <v>51</v>
      </c>
      <c r="I45" s="287" t="s">
        <v>98</v>
      </c>
      <c r="J45" s="282" t="s">
        <v>58</v>
      </c>
      <c r="K45" s="320" t="s">
        <v>59</v>
      </c>
    </row>
    <row r="46" ht="14.25" spans="1:11">
      <c r="A46" s="207" t="s">
        <v>50</v>
      </c>
      <c r="B46" s="110" t="s">
        <v>58</v>
      </c>
      <c r="C46" s="110" t="s">
        <v>59</v>
      </c>
      <c r="D46" s="110" t="s">
        <v>51</v>
      </c>
      <c r="E46" s="235" t="s">
        <v>57</v>
      </c>
      <c r="F46" s="110" t="s">
        <v>58</v>
      </c>
      <c r="G46" s="110" t="s">
        <v>59</v>
      </c>
      <c r="H46" s="110" t="s">
        <v>51</v>
      </c>
      <c r="I46" s="235" t="s">
        <v>68</v>
      </c>
      <c r="J46" s="110" t="s">
        <v>58</v>
      </c>
      <c r="K46" s="111" t="s">
        <v>59</v>
      </c>
    </row>
    <row r="47" ht="15" spans="1:11">
      <c r="A47" s="211" t="s">
        <v>61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59"/>
    </row>
    <row r="48" ht="15" spans="1:11">
      <c r="A48" s="306" t="s">
        <v>99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ht="15" spans="1:11">
      <c r="A50" s="309" t="s">
        <v>100</v>
      </c>
      <c r="B50" s="310" t="s">
        <v>101</v>
      </c>
      <c r="C50" s="310"/>
      <c r="D50" s="311" t="s">
        <v>102</v>
      </c>
      <c r="E50" s="312" t="s">
        <v>103</v>
      </c>
      <c r="F50" s="313" t="s">
        <v>104</v>
      </c>
      <c r="G50" s="314">
        <v>45462</v>
      </c>
      <c r="H50" s="315" t="s">
        <v>105</v>
      </c>
      <c r="I50" s="332"/>
      <c r="J50" s="333" t="s">
        <v>106</v>
      </c>
      <c r="K50" s="334"/>
    </row>
    <row r="51" ht="15" spans="1:11">
      <c r="A51" s="306" t="s">
        <v>107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5"/>
    </row>
    <row r="53" ht="15" spans="1:11">
      <c r="A53" s="309" t="s">
        <v>100</v>
      </c>
      <c r="B53" s="310" t="s">
        <v>101</v>
      </c>
      <c r="C53" s="310"/>
      <c r="D53" s="311" t="s">
        <v>102</v>
      </c>
      <c r="E53" s="318"/>
      <c r="F53" s="313" t="s">
        <v>108</v>
      </c>
      <c r="G53" s="314"/>
      <c r="H53" s="315" t="s">
        <v>105</v>
      </c>
      <c r="I53" s="332"/>
      <c r="J53" s="333"/>
      <c r="K53" s="33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rintOptions horizontalCentered="1"/>
  <pageMargins left="0.0826388888888889" right="0.0826388888888889" top="0.0784722222222222" bottom="0.0784722222222222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184150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184150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603250</xdr:colOff>
                    <xdr:row>12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184150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184150</xdr:rowOff>
                  </from>
                  <to>
                    <xdr:col>6</xdr:col>
                    <xdr:colOff>603250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603250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184150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603250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603250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184150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603250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222250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603250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222250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31750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31750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31750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12700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222250</xdr:colOff>
                    <xdr:row>2</xdr:row>
                    <xdr:rowOff>184150</xdr:rowOff>
                  </from>
                  <to>
                    <xdr:col>10</xdr:col>
                    <xdr:colOff>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146050</xdr:rowOff>
                  </from>
                  <to>
                    <xdr:col>10</xdr:col>
                    <xdr:colOff>584200</xdr:colOff>
                    <xdr:row>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603250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222250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222250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222250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184150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184150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222250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603250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209550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603250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603250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603250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641350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184150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184150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603250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222250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222250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209550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247650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247650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146050</xdr:rowOff>
                  </from>
                  <to>
                    <xdr:col>10</xdr:col>
                    <xdr:colOff>603250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184150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209550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209550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209550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603250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603250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M6" sqref="M6"/>
    </sheetView>
  </sheetViews>
  <sheetFormatPr defaultColWidth="9" defaultRowHeight="26.15" customHeight="1"/>
  <cols>
    <col min="1" max="1" width="20.5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109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2">
        <v>78</v>
      </c>
      <c r="I2" s="56" t="s">
        <v>22</v>
      </c>
      <c r="J2" s="59" t="s">
        <v>23</v>
      </c>
      <c r="K2" s="59"/>
      <c r="L2" s="59"/>
      <c r="M2" s="59"/>
      <c r="N2" s="59"/>
    </row>
    <row r="3" ht="29.15" customHeight="1" spans="1:14">
      <c r="A3" s="61" t="s">
        <v>110</v>
      </c>
      <c r="B3" s="61" t="s">
        <v>111</v>
      </c>
      <c r="C3" s="61"/>
      <c r="D3" s="61"/>
      <c r="E3" s="61"/>
      <c r="F3" s="61"/>
      <c r="G3" s="61"/>
      <c r="H3" s="62"/>
      <c r="I3" s="61" t="s">
        <v>112</v>
      </c>
      <c r="J3" s="61"/>
      <c r="K3" s="61"/>
      <c r="L3" s="61"/>
      <c r="M3" s="61"/>
      <c r="N3" s="61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91"/>
      <c r="J4" s="91"/>
      <c r="K4" s="273" t="s">
        <v>113</v>
      </c>
      <c r="L4" s="274"/>
      <c r="M4" s="91"/>
      <c r="N4" s="91"/>
    </row>
    <row r="5" ht="29.15" customHeight="1" spans="1:14">
      <c r="A5" s="61"/>
      <c r="B5" s="64" t="s">
        <v>114</v>
      </c>
      <c r="C5" s="64" t="s">
        <v>115</v>
      </c>
      <c r="D5" s="64" t="s">
        <v>116</v>
      </c>
      <c r="E5" s="64" t="s">
        <v>117</v>
      </c>
      <c r="F5" s="64" t="s">
        <v>118</v>
      </c>
      <c r="G5" s="64" t="s">
        <v>119</v>
      </c>
      <c r="H5" s="62"/>
      <c r="I5" s="94"/>
      <c r="J5" s="94"/>
      <c r="K5" s="94"/>
      <c r="L5" s="94" t="s">
        <v>120</v>
      </c>
      <c r="M5" s="94"/>
      <c r="N5" s="94"/>
    </row>
    <row r="6" ht="29.15" customHeight="1" spans="1:14">
      <c r="A6" s="65" t="s">
        <v>121</v>
      </c>
      <c r="B6" s="66">
        <f>C6-1</f>
        <v>69</v>
      </c>
      <c r="C6" s="66">
        <f>D6-2</f>
        <v>70</v>
      </c>
      <c r="D6" s="67">
        <v>72</v>
      </c>
      <c r="E6" s="66">
        <f>D6+2</f>
        <v>74</v>
      </c>
      <c r="F6" s="66">
        <f>E6+2</f>
        <v>76</v>
      </c>
      <c r="G6" s="66">
        <f>F6+1</f>
        <v>77</v>
      </c>
      <c r="H6" s="62"/>
      <c r="I6" s="96" t="s">
        <v>122</v>
      </c>
      <c r="J6" s="96"/>
      <c r="K6" s="96" t="s">
        <v>123</v>
      </c>
      <c r="L6" s="96" t="s">
        <v>124</v>
      </c>
      <c r="M6" s="96"/>
      <c r="N6" s="96"/>
    </row>
    <row r="7" ht="29.15" customHeight="1" spans="1:14">
      <c r="A7" s="68" t="s">
        <v>125</v>
      </c>
      <c r="B7" s="66">
        <f>C7-4</f>
        <v>98</v>
      </c>
      <c r="C7" s="66">
        <f>D7-4</f>
        <v>102</v>
      </c>
      <c r="D7" s="69" t="s">
        <v>126</v>
      </c>
      <c r="E7" s="66">
        <f>D7+4</f>
        <v>110</v>
      </c>
      <c r="F7" s="66">
        <f>E7+4</f>
        <v>114</v>
      </c>
      <c r="G7" s="66">
        <f>F7+6</f>
        <v>120</v>
      </c>
      <c r="H7" s="62"/>
      <c r="I7" s="97"/>
      <c r="J7" s="97"/>
      <c r="K7" s="97" t="s">
        <v>127</v>
      </c>
      <c r="L7" s="97" t="s">
        <v>123</v>
      </c>
      <c r="M7" s="97"/>
      <c r="N7" s="97"/>
    </row>
    <row r="8" ht="29.15" customHeight="1" spans="1:14">
      <c r="A8" s="68" t="s">
        <v>128</v>
      </c>
      <c r="B8" s="70">
        <f>C8-4</f>
        <v>98</v>
      </c>
      <c r="C8" s="70">
        <f>D8-4</f>
        <v>102</v>
      </c>
      <c r="D8" s="67">
        <v>106</v>
      </c>
      <c r="E8" s="70">
        <f>D8+4</f>
        <v>110</v>
      </c>
      <c r="F8" s="70">
        <f>E8+5</f>
        <v>115</v>
      </c>
      <c r="G8" s="70">
        <f>F8+6</f>
        <v>121</v>
      </c>
      <c r="H8" s="62"/>
      <c r="I8" s="97"/>
      <c r="J8" s="97"/>
      <c r="K8" s="97" t="s">
        <v>127</v>
      </c>
      <c r="L8" s="97" t="s">
        <v>123</v>
      </c>
      <c r="M8" s="97"/>
      <c r="N8" s="97"/>
    </row>
    <row r="9" ht="29.15" customHeight="1" spans="1:14">
      <c r="A9" s="68" t="s">
        <v>129</v>
      </c>
      <c r="B9" s="66">
        <f>C9-1</f>
        <v>44</v>
      </c>
      <c r="C9" s="66">
        <f>D9-1</f>
        <v>45</v>
      </c>
      <c r="D9" s="67">
        <v>46</v>
      </c>
      <c r="E9" s="66">
        <f>D9+1</f>
        <v>47</v>
      </c>
      <c r="F9" s="66">
        <f>E9+1</f>
        <v>48</v>
      </c>
      <c r="G9" s="66">
        <f>F9+1.5</f>
        <v>49.5</v>
      </c>
      <c r="H9" s="62"/>
      <c r="I9" s="96"/>
      <c r="J9" s="96"/>
      <c r="K9" s="96" t="s">
        <v>130</v>
      </c>
      <c r="L9" s="96" t="s">
        <v>130</v>
      </c>
      <c r="M9" s="96"/>
      <c r="N9" s="96"/>
    </row>
    <row r="10" ht="29.15" customHeight="1" spans="1:14">
      <c r="A10" s="68" t="s">
        <v>131</v>
      </c>
      <c r="B10" s="66">
        <f>C10-1.2</f>
        <v>42.1</v>
      </c>
      <c r="C10" s="66">
        <f>D10-1.2</f>
        <v>43.3</v>
      </c>
      <c r="D10" s="67">
        <v>44.5</v>
      </c>
      <c r="E10" s="66">
        <f>D10+1.2</f>
        <v>45.7</v>
      </c>
      <c r="F10" s="66">
        <f>E10+1.2</f>
        <v>46.9</v>
      </c>
      <c r="G10" s="66">
        <f>F10+1.4</f>
        <v>48.3</v>
      </c>
      <c r="H10" s="62"/>
      <c r="I10" s="97"/>
      <c r="J10" s="97"/>
      <c r="K10" s="97" t="s">
        <v>124</v>
      </c>
      <c r="L10" s="97" t="s">
        <v>130</v>
      </c>
      <c r="M10" s="97"/>
      <c r="N10" s="97"/>
    </row>
    <row r="11" ht="29.15" customHeight="1" spans="1:14">
      <c r="A11" s="68" t="s">
        <v>132</v>
      </c>
      <c r="B11" s="66">
        <f>C11-0.6</f>
        <v>62.2</v>
      </c>
      <c r="C11" s="66">
        <f>D11-1.2</f>
        <v>62.8</v>
      </c>
      <c r="D11" s="67">
        <v>64</v>
      </c>
      <c r="E11" s="66">
        <f>D11+1.2</f>
        <v>65.2</v>
      </c>
      <c r="F11" s="66">
        <f>E11+1.2</f>
        <v>66.4</v>
      </c>
      <c r="G11" s="66">
        <f>F11+0.6</f>
        <v>67</v>
      </c>
      <c r="H11" s="62"/>
      <c r="I11" s="97"/>
      <c r="J11" s="97"/>
      <c r="K11" s="97" t="s">
        <v>133</v>
      </c>
      <c r="L11" s="97" t="s">
        <v>130</v>
      </c>
      <c r="M11" s="97"/>
      <c r="N11" s="97"/>
    </row>
    <row r="12" ht="29.15" customHeight="1" spans="1:14">
      <c r="A12" s="68" t="s">
        <v>134</v>
      </c>
      <c r="B12" s="66">
        <f>C12-0.8</f>
        <v>17.9</v>
      </c>
      <c r="C12" s="66">
        <f>D12-0.8</f>
        <v>18.7</v>
      </c>
      <c r="D12" s="67">
        <v>19.5</v>
      </c>
      <c r="E12" s="66">
        <f>D12+0.8</f>
        <v>20.3</v>
      </c>
      <c r="F12" s="66">
        <f>E12+0.8</f>
        <v>21.1</v>
      </c>
      <c r="G12" s="66">
        <f>F12+1.3</f>
        <v>22.4</v>
      </c>
      <c r="H12" s="62"/>
      <c r="I12" s="97"/>
      <c r="J12" s="97"/>
      <c r="K12" s="97" t="s">
        <v>130</v>
      </c>
      <c r="L12" s="97" t="s">
        <v>130</v>
      </c>
      <c r="M12" s="97"/>
      <c r="N12" s="97"/>
    </row>
    <row r="13" ht="29.15" customHeight="1" spans="1:14">
      <c r="A13" s="68" t="s">
        <v>135</v>
      </c>
      <c r="B13" s="66">
        <f>C13-0.7</f>
        <v>15.1</v>
      </c>
      <c r="C13" s="66">
        <f>D13-0.7</f>
        <v>15.8</v>
      </c>
      <c r="D13" s="71">
        <v>16.5</v>
      </c>
      <c r="E13" s="66">
        <f>D13+0.7</f>
        <v>17.2</v>
      </c>
      <c r="F13" s="66">
        <f>E13+0.7</f>
        <v>17.9</v>
      </c>
      <c r="G13" s="66">
        <f>F13+1</f>
        <v>18.9</v>
      </c>
      <c r="H13" s="62"/>
      <c r="I13" s="97"/>
      <c r="J13" s="97"/>
      <c r="K13" s="97" t="s">
        <v>136</v>
      </c>
      <c r="L13" s="97" t="s">
        <v>137</v>
      </c>
      <c r="M13" s="97"/>
      <c r="N13" s="97"/>
    </row>
    <row r="14" ht="29.15" customHeight="1" spans="1:14">
      <c r="A14" s="68" t="s">
        <v>138</v>
      </c>
      <c r="B14" s="72">
        <f>C14-0.5</f>
        <v>10</v>
      </c>
      <c r="C14" s="72">
        <f>D14-0.5</f>
        <v>10.5</v>
      </c>
      <c r="D14" s="73">
        <v>11</v>
      </c>
      <c r="E14" s="72">
        <f>D14+0.5</f>
        <v>11.5</v>
      </c>
      <c r="F14" s="72">
        <f>E14+0.5</f>
        <v>12</v>
      </c>
      <c r="G14" s="74">
        <f>F14+0.7</f>
        <v>12.7</v>
      </c>
      <c r="H14" s="62"/>
      <c r="I14" s="97"/>
      <c r="J14" s="97"/>
      <c r="K14" s="97" t="s">
        <v>139</v>
      </c>
      <c r="L14" s="97" t="s">
        <v>139</v>
      </c>
      <c r="M14" s="97"/>
      <c r="N14" s="97"/>
    </row>
    <row r="15" ht="29.15" customHeight="1" spans="1:14">
      <c r="A15" s="75"/>
      <c r="B15" s="76"/>
      <c r="C15" s="76"/>
      <c r="D15" s="76"/>
      <c r="E15" s="76"/>
      <c r="F15" s="76"/>
      <c r="G15" s="76"/>
      <c r="H15" s="62"/>
      <c r="I15" s="97"/>
      <c r="J15" s="97"/>
      <c r="K15" s="97"/>
      <c r="L15" s="97"/>
      <c r="M15" s="97"/>
      <c r="N15" s="97"/>
    </row>
    <row r="16" ht="29.15" customHeight="1" spans="1:14">
      <c r="A16" s="77"/>
      <c r="B16" s="78"/>
      <c r="C16" s="78"/>
      <c r="D16" s="79"/>
      <c r="E16" s="80"/>
      <c r="F16" s="80"/>
      <c r="G16" s="80"/>
      <c r="H16" s="62"/>
      <c r="I16" s="97"/>
      <c r="J16" s="97"/>
      <c r="K16" s="97"/>
      <c r="L16" s="97"/>
      <c r="M16" s="97"/>
      <c r="N16" s="97"/>
    </row>
    <row r="17" ht="29.15" customHeight="1" spans="1:14">
      <c r="A17" s="78"/>
      <c r="B17" s="78"/>
      <c r="C17" s="78"/>
      <c r="D17" s="81"/>
      <c r="E17" s="82"/>
      <c r="F17" s="82"/>
      <c r="G17" s="82"/>
      <c r="H17" s="62"/>
      <c r="I17" s="97"/>
      <c r="J17" s="97"/>
      <c r="K17" s="97"/>
      <c r="L17" s="97"/>
      <c r="M17" s="97"/>
      <c r="N17" s="97"/>
    </row>
    <row r="18" ht="29.15" customHeight="1" spans="1:14">
      <c r="A18" s="78"/>
      <c r="B18" s="78"/>
      <c r="C18" s="78"/>
      <c r="D18" s="81"/>
      <c r="E18" s="82"/>
      <c r="F18" s="82"/>
      <c r="G18" s="82"/>
      <c r="H18" s="62"/>
      <c r="I18" s="97"/>
      <c r="J18" s="97"/>
      <c r="K18" s="97"/>
      <c r="L18" s="97"/>
      <c r="M18" s="97"/>
      <c r="N18" s="97"/>
    </row>
    <row r="19" ht="29.15" customHeight="1" spans="1:14">
      <c r="A19" s="78"/>
      <c r="B19" s="78"/>
      <c r="C19" s="78"/>
      <c r="D19" s="81"/>
      <c r="E19" s="82"/>
      <c r="F19" s="82"/>
      <c r="G19" s="82"/>
      <c r="H19" s="62"/>
      <c r="I19" s="97"/>
      <c r="J19" s="97"/>
      <c r="K19" s="97"/>
      <c r="L19" s="97"/>
      <c r="M19" s="97"/>
      <c r="N19" s="97"/>
    </row>
    <row r="20" ht="29.15" customHeight="1" spans="1:14">
      <c r="A20" s="78"/>
      <c r="B20" s="78"/>
      <c r="C20" s="78"/>
      <c r="D20" s="81"/>
      <c r="E20" s="82"/>
      <c r="F20" s="82"/>
      <c r="G20" s="82"/>
      <c r="H20" s="62"/>
      <c r="I20" s="97"/>
      <c r="J20" s="97"/>
      <c r="K20" s="97"/>
      <c r="L20" s="97"/>
      <c r="M20" s="97"/>
      <c r="N20" s="97"/>
    </row>
    <row r="21" ht="29.15" customHeight="1" spans="1:14">
      <c r="A21" s="78"/>
      <c r="B21" s="78"/>
      <c r="C21" s="78"/>
      <c r="D21" s="81"/>
      <c r="E21" s="82"/>
      <c r="F21" s="82"/>
      <c r="G21" s="82"/>
      <c r="H21" s="62"/>
      <c r="I21" s="97"/>
      <c r="J21" s="97"/>
      <c r="K21" s="97"/>
      <c r="L21" s="97"/>
      <c r="M21" s="97"/>
      <c r="N21" s="97"/>
    </row>
    <row r="22" ht="29.15" customHeight="1" spans="1:14">
      <c r="A22" s="78"/>
      <c r="B22" s="78"/>
      <c r="C22" s="78"/>
      <c r="D22" s="81"/>
      <c r="E22" s="82"/>
      <c r="F22" s="82"/>
      <c r="G22" s="82"/>
      <c r="H22" s="62"/>
      <c r="I22" s="97"/>
      <c r="J22" s="97"/>
      <c r="K22" s="97"/>
      <c r="L22" s="97"/>
      <c r="M22" s="97"/>
      <c r="N22" s="97"/>
    </row>
    <row r="23" ht="29.15" customHeight="1" spans="1:14">
      <c r="A23" s="184"/>
      <c r="B23" s="184"/>
      <c r="C23" s="184"/>
      <c r="D23" s="184"/>
      <c r="E23" s="184"/>
      <c r="F23" s="184"/>
      <c r="G23" s="184"/>
      <c r="H23" s="62"/>
      <c r="I23" s="189"/>
      <c r="J23" s="189"/>
      <c r="K23" s="97"/>
      <c r="L23" s="189"/>
      <c r="M23" s="189"/>
      <c r="N23" s="189"/>
    </row>
    <row r="24" ht="14.25" spans="1:14">
      <c r="A24" s="272"/>
      <c r="B24" s="86"/>
      <c r="C24" s="86"/>
      <c r="D24" s="86"/>
      <c r="E24" s="86"/>
      <c r="F24" s="86"/>
      <c r="G24" s="86"/>
      <c r="H24" s="86"/>
      <c r="I24" s="85" t="s">
        <v>140</v>
      </c>
      <c r="J24" s="275">
        <v>45462</v>
      </c>
      <c r="K24" s="85" t="s">
        <v>141</v>
      </c>
      <c r="L24" s="85"/>
      <c r="M24" s="85" t="s">
        <v>142</v>
      </c>
      <c r="N24" s="53" t="s">
        <v>106</v>
      </c>
    </row>
    <row r="25" ht="19" customHeight="1" spans="1:1">
      <c r="A25" s="53" t="s">
        <v>143</v>
      </c>
    </row>
  </sheetData>
  <mergeCells count="9">
    <mergeCell ref="A1:N1"/>
    <mergeCell ref="B2:C2"/>
    <mergeCell ref="E2:G2"/>
    <mergeCell ref="J2:N2"/>
    <mergeCell ref="B3:G3"/>
    <mergeCell ref="I3:N3"/>
    <mergeCell ref="K4:L4"/>
    <mergeCell ref="A3:A5"/>
    <mergeCell ref="H2:H23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F6" sqref="F6:G6"/>
    </sheetView>
  </sheetViews>
  <sheetFormatPr defaultColWidth="10" defaultRowHeight="16.5" customHeight="1"/>
  <cols>
    <col min="1" max="6" width="10" style="103"/>
    <col min="7" max="7" width="12.25" style="103" customWidth="1"/>
    <col min="8" max="16384" width="10" style="103"/>
  </cols>
  <sheetData>
    <row r="1" ht="22.5" customHeight="1" spans="1:11">
      <c r="A1" s="190" t="s">
        <v>144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18</v>
      </c>
      <c r="B2" s="106" t="s">
        <v>19</v>
      </c>
      <c r="C2" s="106"/>
      <c r="D2" s="192" t="s">
        <v>20</v>
      </c>
      <c r="E2" s="192"/>
      <c r="F2" s="193" t="s">
        <v>21</v>
      </c>
      <c r="G2" s="193"/>
      <c r="H2" s="194" t="s">
        <v>22</v>
      </c>
      <c r="I2" s="254" t="s">
        <v>145</v>
      </c>
      <c r="J2" s="254"/>
      <c r="K2" s="255"/>
    </row>
    <row r="3" customHeight="1" spans="1:11">
      <c r="A3" s="195" t="s">
        <v>24</v>
      </c>
      <c r="B3" s="196"/>
      <c r="C3" s="197"/>
      <c r="D3" s="198" t="s">
        <v>25</v>
      </c>
      <c r="E3" s="199"/>
      <c r="F3" s="199"/>
      <c r="G3" s="200"/>
      <c r="H3" s="198" t="s">
        <v>26</v>
      </c>
      <c r="I3" s="199"/>
      <c r="J3" s="199"/>
      <c r="K3" s="200"/>
    </row>
    <row r="4" customHeight="1" spans="1:11">
      <c r="A4" s="201" t="s">
        <v>27</v>
      </c>
      <c r="B4" s="110" t="s">
        <v>28</v>
      </c>
      <c r="C4" s="111"/>
      <c r="D4" s="201" t="s">
        <v>29</v>
      </c>
      <c r="E4" s="202"/>
      <c r="F4" s="203">
        <v>45468</v>
      </c>
      <c r="G4" s="204"/>
      <c r="H4" s="201" t="s">
        <v>146</v>
      </c>
      <c r="I4" s="202"/>
      <c r="J4" s="110" t="s">
        <v>31</v>
      </c>
      <c r="K4" s="111" t="s">
        <v>32</v>
      </c>
    </row>
    <row r="5" customHeight="1" spans="1:11">
      <c r="A5" s="205" t="s">
        <v>33</v>
      </c>
      <c r="B5" s="110" t="s">
        <v>34</v>
      </c>
      <c r="C5" s="111"/>
      <c r="D5" s="201" t="s">
        <v>147</v>
      </c>
      <c r="E5" s="202"/>
      <c r="F5" s="113"/>
      <c r="G5" s="206"/>
      <c r="H5" s="201" t="s">
        <v>148</v>
      </c>
      <c r="I5" s="202"/>
      <c r="J5" s="110" t="s">
        <v>31</v>
      </c>
      <c r="K5" s="111" t="s">
        <v>32</v>
      </c>
    </row>
    <row r="6" customHeight="1" spans="1:11">
      <c r="A6" s="201" t="s">
        <v>37</v>
      </c>
      <c r="B6" s="113">
        <v>3</v>
      </c>
      <c r="C6" s="206">
        <v>6</v>
      </c>
      <c r="D6" s="201" t="s">
        <v>149</v>
      </c>
      <c r="E6" s="202"/>
      <c r="F6" s="113"/>
      <c r="G6" s="206"/>
      <c r="H6" s="207" t="s">
        <v>150</v>
      </c>
      <c r="I6" s="235"/>
      <c r="J6" s="235"/>
      <c r="K6" s="256"/>
    </row>
    <row r="7" customHeight="1" spans="1:11">
      <c r="A7" s="201" t="s">
        <v>40</v>
      </c>
      <c r="B7" s="208">
        <v>4123</v>
      </c>
      <c r="C7" s="209"/>
      <c r="D7" s="201" t="s">
        <v>151</v>
      </c>
      <c r="E7" s="202"/>
      <c r="F7" s="113"/>
      <c r="G7" s="206"/>
      <c r="H7" s="210"/>
      <c r="I7" s="110"/>
      <c r="J7" s="110"/>
      <c r="K7" s="111"/>
    </row>
    <row r="8" customHeight="1" spans="1:11">
      <c r="A8" s="211"/>
      <c r="B8" s="121"/>
      <c r="C8" s="212"/>
      <c r="D8" s="211" t="s">
        <v>43</v>
      </c>
      <c r="E8" s="213"/>
      <c r="F8" s="214"/>
      <c r="G8" s="215"/>
      <c r="H8" s="216"/>
      <c r="I8" s="231"/>
      <c r="J8" s="231"/>
      <c r="K8" s="257"/>
    </row>
    <row r="9" customHeight="1" spans="1:11">
      <c r="A9" s="217" t="s">
        <v>152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customHeight="1" spans="1:11">
      <c r="A10" s="218" t="s">
        <v>47</v>
      </c>
      <c r="B10" s="219" t="s">
        <v>48</v>
      </c>
      <c r="C10" s="220" t="s">
        <v>49</v>
      </c>
      <c r="D10" s="221"/>
      <c r="E10" s="222" t="s">
        <v>52</v>
      </c>
      <c r="F10" s="219" t="s">
        <v>48</v>
      </c>
      <c r="G10" s="220" t="s">
        <v>49</v>
      </c>
      <c r="H10" s="219"/>
      <c r="I10" s="222" t="s">
        <v>50</v>
      </c>
      <c r="J10" s="219" t="s">
        <v>48</v>
      </c>
      <c r="K10" s="258" t="s">
        <v>49</v>
      </c>
    </row>
    <row r="11" customHeight="1" spans="1:11">
      <c r="A11" s="205" t="s">
        <v>53</v>
      </c>
      <c r="B11" s="223" t="s">
        <v>48</v>
      </c>
      <c r="C11" s="110" t="s">
        <v>49</v>
      </c>
      <c r="D11" s="224"/>
      <c r="E11" s="225" t="s">
        <v>55</v>
      </c>
      <c r="F11" s="223" t="s">
        <v>48</v>
      </c>
      <c r="G11" s="110" t="s">
        <v>49</v>
      </c>
      <c r="H11" s="223"/>
      <c r="I11" s="225" t="s">
        <v>60</v>
      </c>
      <c r="J11" s="223" t="s">
        <v>48</v>
      </c>
      <c r="K11" s="111" t="s">
        <v>49</v>
      </c>
    </row>
    <row r="12" customHeight="1" spans="1:11">
      <c r="A12" s="211" t="s">
        <v>90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59"/>
    </row>
    <row r="13" customHeight="1" spans="1:11">
      <c r="A13" s="226" t="s">
        <v>153</v>
      </c>
      <c r="B13" s="226"/>
      <c r="C13" s="226"/>
      <c r="D13" s="226"/>
      <c r="E13" s="226"/>
      <c r="F13" s="226"/>
      <c r="G13" s="226"/>
      <c r="H13" s="226"/>
      <c r="I13" s="226"/>
      <c r="J13" s="226"/>
      <c r="K13" s="226"/>
    </row>
    <row r="14" customHeight="1" spans="1:11">
      <c r="A14" s="227"/>
      <c r="B14" s="228"/>
      <c r="C14" s="228"/>
      <c r="D14" s="228"/>
      <c r="E14" s="228"/>
      <c r="F14" s="228"/>
      <c r="G14" s="228"/>
      <c r="H14" s="228"/>
      <c r="I14" s="138"/>
      <c r="J14" s="138"/>
      <c r="K14" s="169"/>
    </row>
    <row r="15" customHeight="1" spans="1:11">
      <c r="A15" s="140"/>
      <c r="B15" s="141"/>
      <c r="C15" s="141"/>
      <c r="D15" s="229"/>
      <c r="E15" s="230"/>
      <c r="F15" s="141"/>
      <c r="G15" s="141"/>
      <c r="H15" s="229"/>
      <c r="I15" s="156"/>
      <c r="J15" s="260"/>
      <c r="K15" s="261"/>
    </row>
    <row r="16" customHeight="1" spans="1:11">
      <c r="A16" s="216"/>
      <c r="B16" s="231"/>
      <c r="C16" s="231"/>
      <c r="D16" s="231"/>
      <c r="E16" s="231"/>
      <c r="F16" s="231"/>
      <c r="G16" s="231"/>
      <c r="H16" s="231"/>
      <c r="I16" s="231"/>
      <c r="J16" s="231"/>
      <c r="K16" s="257"/>
    </row>
    <row r="17" customHeight="1" spans="1:11">
      <c r="A17" s="226" t="s">
        <v>154</v>
      </c>
      <c r="B17" s="226"/>
      <c r="C17" s="226"/>
      <c r="D17" s="226"/>
      <c r="E17" s="226"/>
      <c r="F17" s="226"/>
      <c r="G17" s="226"/>
      <c r="H17" s="226"/>
      <c r="I17" s="226"/>
      <c r="J17" s="226"/>
      <c r="K17" s="226"/>
    </row>
    <row r="18" customHeight="1" spans="1:11">
      <c r="A18" s="227"/>
      <c r="B18" s="228"/>
      <c r="C18" s="228"/>
      <c r="D18" s="228"/>
      <c r="E18" s="228"/>
      <c r="F18" s="228"/>
      <c r="G18" s="228"/>
      <c r="H18" s="228"/>
      <c r="I18" s="138"/>
      <c r="J18" s="138"/>
      <c r="K18" s="169"/>
    </row>
    <row r="19" customHeight="1" spans="1:11">
      <c r="A19" s="140"/>
      <c r="B19" s="141"/>
      <c r="C19" s="141"/>
      <c r="D19" s="229"/>
      <c r="E19" s="230"/>
      <c r="F19" s="141"/>
      <c r="G19" s="141"/>
      <c r="H19" s="229"/>
      <c r="I19" s="156"/>
      <c r="J19" s="260"/>
      <c r="K19" s="261"/>
    </row>
    <row r="20" customHeight="1" spans="1:11">
      <c r="A20" s="216"/>
      <c r="B20" s="231"/>
      <c r="C20" s="231"/>
      <c r="D20" s="231"/>
      <c r="E20" s="231"/>
      <c r="F20" s="231"/>
      <c r="G20" s="231"/>
      <c r="H20" s="231"/>
      <c r="I20" s="231"/>
      <c r="J20" s="231"/>
      <c r="K20" s="257"/>
    </row>
    <row r="21" customHeight="1" spans="1:11">
      <c r="A21" s="232" t="s">
        <v>87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</row>
    <row r="22" customHeight="1" spans="1:11">
      <c r="A22" s="105" t="s">
        <v>88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69"/>
    </row>
    <row r="23" customHeight="1" spans="1:11">
      <c r="A23" s="118" t="s">
        <v>89</v>
      </c>
      <c r="B23" s="119"/>
      <c r="C23" s="110" t="s">
        <v>31</v>
      </c>
      <c r="D23" s="110" t="s">
        <v>32</v>
      </c>
      <c r="E23" s="117"/>
      <c r="F23" s="117"/>
      <c r="G23" s="117"/>
      <c r="H23" s="117"/>
      <c r="I23" s="117"/>
      <c r="J23" s="117"/>
      <c r="K23" s="163"/>
    </row>
    <row r="24" customHeight="1" spans="1:11">
      <c r="A24" s="201" t="s">
        <v>155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1"/>
    </row>
    <row r="25" customHeight="1" spans="1:11">
      <c r="A25" s="233"/>
      <c r="B25" s="234"/>
      <c r="C25" s="234"/>
      <c r="D25" s="234"/>
      <c r="E25" s="234"/>
      <c r="F25" s="234"/>
      <c r="G25" s="234"/>
      <c r="H25" s="234"/>
      <c r="I25" s="234"/>
      <c r="J25" s="234"/>
      <c r="K25" s="262"/>
    </row>
    <row r="26" customHeight="1" spans="1:11">
      <c r="A26" s="217" t="s">
        <v>95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customHeight="1" spans="1:11">
      <c r="A27" s="195" t="s">
        <v>96</v>
      </c>
      <c r="B27" s="220" t="s">
        <v>58</v>
      </c>
      <c r="C27" s="220" t="s">
        <v>59</v>
      </c>
      <c r="D27" s="220" t="s">
        <v>51</v>
      </c>
      <c r="E27" s="196" t="s">
        <v>97</v>
      </c>
      <c r="F27" s="220" t="s">
        <v>58</v>
      </c>
      <c r="G27" s="220" t="s">
        <v>59</v>
      </c>
      <c r="H27" s="220" t="s">
        <v>51</v>
      </c>
      <c r="I27" s="196" t="s">
        <v>98</v>
      </c>
      <c r="J27" s="220" t="s">
        <v>58</v>
      </c>
      <c r="K27" s="258" t="s">
        <v>59</v>
      </c>
    </row>
    <row r="28" customHeight="1" spans="1:11">
      <c r="A28" s="207" t="s">
        <v>50</v>
      </c>
      <c r="B28" s="110" t="s">
        <v>58</v>
      </c>
      <c r="C28" s="110" t="s">
        <v>59</v>
      </c>
      <c r="D28" s="110" t="s">
        <v>51</v>
      </c>
      <c r="E28" s="235" t="s">
        <v>57</v>
      </c>
      <c r="F28" s="110" t="s">
        <v>58</v>
      </c>
      <c r="G28" s="110" t="s">
        <v>59</v>
      </c>
      <c r="H28" s="110" t="s">
        <v>51</v>
      </c>
      <c r="I28" s="235" t="s">
        <v>68</v>
      </c>
      <c r="J28" s="110" t="s">
        <v>58</v>
      </c>
      <c r="K28" s="111" t="s">
        <v>59</v>
      </c>
    </row>
    <row r="29" customHeight="1" spans="1:11">
      <c r="A29" s="201" t="s">
        <v>61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70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63"/>
    </row>
    <row r="31" customHeight="1" spans="1:11">
      <c r="A31" s="217" t="s">
        <v>156</v>
      </c>
      <c r="B31" s="217"/>
      <c r="C31" s="217"/>
      <c r="D31" s="217"/>
      <c r="E31" s="217"/>
      <c r="F31" s="217"/>
      <c r="G31" s="217"/>
      <c r="H31" s="217"/>
      <c r="I31" s="217"/>
      <c r="J31" s="217"/>
      <c r="K31" s="217"/>
    </row>
    <row r="32" ht="17.25" customHeigh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64"/>
    </row>
    <row r="33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65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65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65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65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65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65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65"/>
    </row>
    <row r="40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65"/>
    </row>
    <row r="4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65"/>
    </row>
    <row r="42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65"/>
    </row>
    <row r="43" ht="17.25" customHeight="1" spans="1:11">
      <c r="A43" s="236" t="s">
        <v>94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63"/>
    </row>
    <row r="44" customHeight="1" spans="1:11">
      <c r="A44" s="217" t="s">
        <v>157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7"/>
    </row>
    <row r="45" ht="18" customHeight="1" spans="1:11">
      <c r="A45" s="136" t="s">
        <v>90</v>
      </c>
      <c r="B45" s="137"/>
      <c r="C45" s="137"/>
      <c r="D45" s="137"/>
      <c r="E45" s="137"/>
      <c r="F45" s="137"/>
      <c r="G45" s="137"/>
      <c r="H45" s="137"/>
      <c r="I45" s="137"/>
      <c r="J45" s="137"/>
      <c r="K45" s="168"/>
    </row>
    <row r="46" ht="18" customHeight="1" spans="1:11">
      <c r="A46" s="136"/>
      <c r="B46" s="137"/>
      <c r="C46" s="137"/>
      <c r="D46" s="137"/>
      <c r="E46" s="137"/>
      <c r="F46" s="137"/>
      <c r="G46" s="137"/>
      <c r="H46" s="137"/>
      <c r="I46" s="137"/>
      <c r="J46" s="137"/>
      <c r="K46" s="168"/>
    </row>
    <row r="47" ht="18" customHeight="1" spans="1:11">
      <c r="A47" s="233"/>
      <c r="B47" s="234"/>
      <c r="C47" s="234"/>
      <c r="D47" s="234"/>
      <c r="E47" s="234"/>
      <c r="F47" s="234"/>
      <c r="G47" s="234"/>
      <c r="H47" s="234"/>
      <c r="I47" s="234"/>
      <c r="J47" s="234"/>
      <c r="K47" s="262"/>
    </row>
    <row r="48" ht="21" customHeight="1" spans="1:11">
      <c r="A48" s="242" t="s">
        <v>100</v>
      </c>
      <c r="B48" s="243" t="s">
        <v>101</v>
      </c>
      <c r="C48" s="243"/>
      <c r="D48" s="244" t="s">
        <v>102</v>
      </c>
      <c r="E48" s="245"/>
      <c r="F48" s="244" t="s">
        <v>104</v>
      </c>
      <c r="G48" s="246"/>
      <c r="H48" s="247" t="s">
        <v>105</v>
      </c>
      <c r="I48" s="247"/>
      <c r="J48" s="243"/>
      <c r="K48" s="266"/>
    </row>
    <row r="49" customHeight="1" spans="1:11">
      <c r="A49" s="248" t="s">
        <v>107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67"/>
    </row>
    <row r="50" customHeight="1" spans="1:11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68"/>
    </row>
    <row r="51" customHeight="1" spans="1:11">
      <c r="A51" s="252"/>
      <c r="B51" s="253"/>
      <c r="C51" s="253"/>
      <c r="D51" s="253"/>
      <c r="E51" s="253"/>
      <c r="F51" s="253"/>
      <c r="G51" s="253"/>
      <c r="H51" s="253"/>
      <c r="I51" s="253"/>
      <c r="J51" s="253"/>
      <c r="K51" s="269"/>
    </row>
    <row r="52" ht="21" customHeight="1" spans="1:11">
      <c r="A52" s="242" t="s">
        <v>100</v>
      </c>
      <c r="B52" s="243" t="s">
        <v>101</v>
      </c>
      <c r="C52" s="243"/>
      <c r="D52" s="244" t="s">
        <v>102</v>
      </c>
      <c r="E52" s="244"/>
      <c r="F52" s="244" t="s">
        <v>104</v>
      </c>
      <c r="G52" s="244"/>
      <c r="H52" s="247" t="s">
        <v>105</v>
      </c>
      <c r="I52" s="247"/>
      <c r="J52" s="270"/>
      <c r="K52" s="27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146050</xdr:rowOff>
                  </from>
                  <to>
                    <xdr:col>6</xdr:col>
                    <xdr:colOff>584200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203200</xdr:colOff>
                    <xdr:row>8</xdr:row>
                    <xdr:rowOff>184150</xdr:rowOff>
                  </from>
                  <to>
                    <xdr:col>2</xdr:col>
                    <xdr:colOff>603250</xdr:colOff>
                    <xdr:row>9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584200</xdr:colOff>
                    <xdr:row>10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203200</xdr:colOff>
                    <xdr:row>9</xdr:row>
                    <xdr:rowOff>0</xdr:rowOff>
                  </from>
                  <to>
                    <xdr:col>5</xdr:col>
                    <xdr:colOff>603250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184150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222250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184150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165100</xdr:colOff>
                    <xdr:row>10</xdr:row>
                    <xdr:rowOff>0</xdr:rowOff>
                  </from>
                  <to>
                    <xdr:col>1</xdr:col>
                    <xdr:colOff>565150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165100</xdr:colOff>
                    <xdr:row>9</xdr:row>
                    <xdr:rowOff>0</xdr:rowOff>
                  </from>
                  <to>
                    <xdr:col>9</xdr:col>
                    <xdr:colOff>565150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165100</xdr:colOff>
                    <xdr:row>8</xdr:row>
                    <xdr:rowOff>146050</xdr:rowOff>
                  </from>
                  <to>
                    <xdr:col>10</xdr:col>
                    <xdr:colOff>565150</xdr:colOff>
                    <xdr:row>10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184150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165100</xdr:colOff>
                    <xdr:row>9</xdr:row>
                    <xdr:rowOff>146050</xdr:rowOff>
                  </from>
                  <to>
                    <xdr:col>10</xdr:col>
                    <xdr:colOff>565150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184150</xdr:colOff>
                    <xdr:row>2</xdr:row>
                    <xdr:rowOff>165100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184150</xdr:colOff>
                    <xdr:row>2</xdr:row>
                    <xdr:rowOff>146050</xdr:rowOff>
                  </from>
                  <to>
                    <xdr:col>10</xdr:col>
                    <xdr:colOff>571500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165100</xdr:rowOff>
                  </from>
                  <to>
                    <xdr:col>9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165100</xdr:rowOff>
                  </from>
                  <to>
                    <xdr:col>10</xdr:col>
                    <xdr:colOff>584200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184150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184150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603250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184150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184150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603250</xdr:colOff>
                    <xdr:row>27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603250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222250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603250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603250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603250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603250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603250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603250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topLeftCell="A15" workbookViewId="0">
      <selection activeCell="A16" sqref="A16:G22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109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7" t="s">
        <v>22</v>
      </c>
      <c r="J2" s="88" t="s">
        <v>145</v>
      </c>
      <c r="K2" s="88"/>
      <c r="L2" s="88"/>
      <c r="M2" s="88"/>
      <c r="N2" s="89"/>
    </row>
    <row r="3" ht="29.15" customHeight="1" spans="1:14">
      <c r="A3" s="61" t="s">
        <v>110</v>
      </c>
      <c r="B3" s="61" t="s">
        <v>111</v>
      </c>
      <c r="C3" s="61"/>
      <c r="D3" s="61"/>
      <c r="E3" s="61"/>
      <c r="F3" s="61"/>
      <c r="G3" s="61"/>
      <c r="H3" s="62"/>
      <c r="I3" s="61" t="s">
        <v>112</v>
      </c>
      <c r="J3" s="61"/>
      <c r="K3" s="61"/>
      <c r="L3" s="61"/>
      <c r="M3" s="61"/>
      <c r="N3" s="90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91"/>
      <c r="J4" s="91"/>
      <c r="K4" s="91"/>
      <c r="L4" s="91"/>
      <c r="M4" s="185"/>
      <c r="N4" s="91"/>
    </row>
    <row r="5" ht="29.15" customHeight="1" spans="1:14">
      <c r="A5" s="61"/>
      <c r="B5" s="64" t="s">
        <v>114</v>
      </c>
      <c r="C5" s="64" t="s">
        <v>115</v>
      </c>
      <c r="D5" s="64" t="s">
        <v>116</v>
      </c>
      <c r="E5" s="64" t="s">
        <v>117</v>
      </c>
      <c r="F5" s="64" t="s">
        <v>118</v>
      </c>
      <c r="G5" s="64" t="s">
        <v>119</v>
      </c>
      <c r="H5" s="62"/>
      <c r="I5" s="94"/>
      <c r="J5" s="94"/>
      <c r="K5" s="94"/>
      <c r="L5" s="94"/>
      <c r="M5" s="186"/>
      <c r="N5" s="94"/>
    </row>
    <row r="6" ht="29.15" customHeight="1" spans="1:14">
      <c r="A6" s="65" t="s">
        <v>121</v>
      </c>
      <c r="B6" s="66">
        <f>C6-1</f>
        <v>69</v>
      </c>
      <c r="C6" s="66">
        <f>D6-2</f>
        <v>70</v>
      </c>
      <c r="D6" s="67">
        <v>72</v>
      </c>
      <c r="E6" s="66">
        <f>D6+2</f>
        <v>74</v>
      </c>
      <c r="F6" s="66">
        <f>E6+2</f>
        <v>76</v>
      </c>
      <c r="G6" s="66">
        <f>F6+1</f>
        <v>77</v>
      </c>
      <c r="H6" s="62"/>
      <c r="I6" s="96"/>
      <c r="J6" s="96"/>
      <c r="K6" s="96"/>
      <c r="L6" s="96"/>
      <c r="M6" s="187"/>
      <c r="N6" s="96"/>
    </row>
    <row r="7" ht="29.15" customHeight="1" spans="1:14">
      <c r="A7" s="68" t="s">
        <v>125</v>
      </c>
      <c r="B7" s="66">
        <f>C7-4</f>
        <v>98</v>
      </c>
      <c r="C7" s="66">
        <f>D7-4</f>
        <v>102</v>
      </c>
      <c r="D7" s="69" t="s">
        <v>126</v>
      </c>
      <c r="E7" s="66">
        <f>D7+4</f>
        <v>110</v>
      </c>
      <c r="F7" s="66">
        <f>E7+4</f>
        <v>114</v>
      </c>
      <c r="G7" s="66">
        <f>F7+6</f>
        <v>120</v>
      </c>
      <c r="H7" s="62"/>
      <c r="I7" s="97"/>
      <c r="J7" s="97"/>
      <c r="K7" s="97"/>
      <c r="L7" s="97"/>
      <c r="M7" s="188"/>
      <c r="N7" s="97"/>
    </row>
    <row r="8" ht="29.15" customHeight="1" spans="1:14">
      <c r="A8" s="68" t="s">
        <v>128</v>
      </c>
      <c r="B8" s="70">
        <f>C8-4</f>
        <v>98</v>
      </c>
      <c r="C8" s="70">
        <f>D8-4</f>
        <v>102</v>
      </c>
      <c r="D8" s="67">
        <v>106</v>
      </c>
      <c r="E8" s="70">
        <f>D8+4</f>
        <v>110</v>
      </c>
      <c r="F8" s="70">
        <f>E8+5</f>
        <v>115</v>
      </c>
      <c r="G8" s="70">
        <f>F8+6</f>
        <v>121</v>
      </c>
      <c r="H8" s="62"/>
      <c r="I8" s="97"/>
      <c r="J8" s="97"/>
      <c r="K8" s="97"/>
      <c r="L8" s="97"/>
      <c r="M8" s="188"/>
      <c r="N8" s="97"/>
    </row>
    <row r="9" ht="29.15" customHeight="1" spans="1:14">
      <c r="A9" s="68" t="s">
        <v>129</v>
      </c>
      <c r="B9" s="66">
        <f>C9-1</f>
        <v>44</v>
      </c>
      <c r="C9" s="66">
        <f>D9-1</f>
        <v>45</v>
      </c>
      <c r="D9" s="67">
        <v>46</v>
      </c>
      <c r="E9" s="66">
        <f>D9+1</f>
        <v>47</v>
      </c>
      <c r="F9" s="66">
        <f>E9+1</f>
        <v>48</v>
      </c>
      <c r="G9" s="66">
        <f>F9+1.5</f>
        <v>49.5</v>
      </c>
      <c r="H9" s="62"/>
      <c r="I9" s="97"/>
      <c r="J9" s="97"/>
      <c r="K9" s="97"/>
      <c r="L9" s="97"/>
      <c r="M9" s="188"/>
      <c r="N9" s="97"/>
    </row>
    <row r="10" ht="29.15" customHeight="1" spans="1:14">
      <c r="A10" s="68" t="s">
        <v>131</v>
      </c>
      <c r="B10" s="66">
        <f>C10-1.2</f>
        <v>42.1</v>
      </c>
      <c r="C10" s="66">
        <f>D10-1.2</f>
        <v>43.3</v>
      </c>
      <c r="D10" s="67">
        <v>44.5</v>
      </c>
      <c r="E10" s="66">
        <f>D10+1.2</f>
        <v>45.7</v>
      </c>
      <c r="F10" s="66">
        <f>E10+1.2</f>
        <v>46.9</v>
      </c>
      <c r="G10" s="66">
        <f>F10+1.4</f>
        <v>48.3</v>
      </c>
      <c r="H10" s="62"/>
      <c r="I10" s="97"/>
      <c r="J10" s="97"/>
      <c r="K10" s="97"/>
      <c r="L10" s="97"/>
      <c r="M10" s="188"/>
      <c r="N10" s="97"/>
    </row>
    <row r="11" ht="29.15" customHeight="1" spans="1:14">
      <c r="A11" s="68" t="s">
        <v>132</v>
      </c>
      <c r="B11" s="66">
        <f>C11-0.6</f>
        <v>62.2</v>
      </c>
      <c r="C11" s="66">
        <f>D11-1.2</f>
        <v>62.8</v>
      </c>
      <c r="D11" s="67">
        <v>64</v>
      </c>
      <c r="E11" s="66">
        <f>D11+1.2</f>
        <v>65.2</v>
      </c>
      <c r="F11" s="66">
        <f>E11+1.2</f>
        <v>66.4</v>
      </c>
      <c r="G11" s="66">
        <f>F11+0.6</f>
        <v>67</v>
      </c>
      <c r="H11" s="62"/>
      <c r="I11" s="97"/>
      <c r="J11" s="97"/>
      <c r="K11" s="97"/>
      <c r="L11" s="97"/>
      <c r="M11" s="188"/>
      <c r="N11" s="97"/>
    </row>
    <row r="12" ht="29.15" customHeight="1" spans="1:14">
      <c r="A12" s="68" t="s">
        <v>134</v>
      </c>
      <c r="B12" s="66">
        <f>C12-0.8</f>
        <v>17.9</v>
      </c>
      <c r="C12" s="66">
        <f>D12-0.8</f>
        <v>18.7</v>
      </c>
      <c r="D12" s="67">
        <v>19.5</v>
      </c>
      <c r="E12" s="66">
        <f>D12+0.8</f>
        <v>20.3</v>
      </c>
      <c r="F12" s="66">
        <f>E12+0.8</f>
        <v>21.1</v>
      </c>
      <c r="G12" s="66">
        <f>F12+1.3</f>
        <v>22.4</v>
      </c>
      <c r="H12" s="62"/>
      <c r="I12" s="97"/>
      <c r="J12" s="97"/>
      <c r="K12" s="97"/>
      <c r="L12" s="97"/>
      <c r="M12" s="188"/>
      <c r="N12" s="97"/>
    </row>
    <row r="13" ht="29.15" customHeight="1" spans="1:14">
      <c r="A13" s="68" t="s">
        <v>135</v>
      </c>
      <c r="B13" s="66">
        <f>C13-0.7</f>
        <v>15.1</v>
      </c>
      <c r="C13" s="66">
        <f>D13-0.7</f>
        <v>15.8</v>
      </c>
      <c r="D13" s="71">
        <v>16.5</v>
      </c>
      <c r="E13" s="66">
        <f>D13+0.7</f>
        <v>17.2</v>
      </c>
      <c r="F13" s="66">
        <f>E13+0.7</f>
        <v>17.9</v>
      </c>
      <c r="G13" s="66">
        <f>F13+1</f>
        <v>18.9</v>
      </c>
      <c r="H13" s="62"/>
      <c r="I13" s="97"/>
      <c r="J13" s="97"/>
      <c r="K13" s="97"/>
      <c r="L13" s="97"/>
      <c r="M13" s="188"/>
      <c r="N13" s="97"/>
    </row>
    <row r="14" ht="29.15" customHeight="1" spans="1:14">
      <c r="A14" s="68" t="s">
        <v>138</v>
      </c>
      <c r="B14" s="72">
        <f>C14-0.5</f>
        <v>10</v>
      </c>
      <c r="C14" s="72">
        <f>D14-0.5</f>
        <v>10.5</v>
      </c>
      <c r="D14" s="73">
        <v>11</v>
      </c>
      <c r="E14" s="72">
        <f>D14+0.5</f>
        <v>11.5</v>
      </c>
      <c r="F14" s="72">
        <f>E14+0.5</f>
        <v>12</v>
      </c>
      <c r="G14" s="74">
        <f>F14+0.7</f>
        <v>12.7</v>
      </c>
      <c r="H14" s="62"/>
      <c r="I14" s="97"/>
      <c r="J14" s="97"/>
      <c r="K14" s="97"/>
      <c r="L14" s="97"/>
      <c r="M14" s="188"/>
      <c r="N14" s="97"/>
    </row>
    <row r="15" ht="29.15" customHeight="1" spans="1:14">
      <c r="A15" s="75"/>
      <c r="B15" s="76"/>
      <c r="C15" s="76"/>
      <c r="D15" s="76"/>
      <c r="E15" s="76"/>
      <c r="F15" s="76"/>
      <c r="G15" s="76"/>
      <c r="H15" s="62"/>
      <c r="I15" s="97"/>
      <c r="J15" s="97"/>
      <c r="K15" s="97"/>
      <c r="L15" s="97"/>
      <c r="M15" s="188"/>
      <c r="N15" s="97"/>
    </row>
    <row r="16" ht="29.15" customHeight="1" spans="1:14">
      <c r="A16" s="78"/>
      <c r="B16" s="78"/>
      <c r="C16" s="78"/>
      <c r="D16" s="79"/>
      <c r="E16" s="80"/>
      <c r="F16" s="80"/>
      <c r="G16" s="80"/>
      <c r="H16" s="62"/>
      <c r="I16" s="97"/>
      <c r="J16" s="97"/>
      <c r="K16" s="97"/>
      <c r="L16" s="97"/>
      <c r="M16" s="188"/>
      <c r="N16" s="97"/>
    </row>
    <row r="17" ht="29.15" customHeight="1" spans="1:14">
      <c r="A17" s="78"/>
      <c r="B17" s="78"/>
      <c r="C17" s="78"/>
      <c r="D17" s="81"/>
      <c r="E17" s="82"/>
      <c r="F17" s="82"/>
      <c r="G17" s="82"/>
      <c r="H17" s="62"/>
      <c r="I17" s="96"/>
      <c r="J17" s="96"/>
      <c r="K17" s="96"/>
      <c r="L17" s="96"/>
      <c r="M17" s="187"/>
      <c r="N17" s="96"/>
    </row>
    <row r="18" ht="29.15" customHeight="1" spans="1:14">
      <c r="A18" s="78"/>
      <c r="B18" s="78"/>
      <c r="C18" s="78"/>
      <c r="D18" s="81"/>
      <c r="E18" s="82"/>
      <c r="F18" s="82"/>
      <c r="G18" s="82"/>
      <c r="H18" s="62"/>
      <c r="I18" s="97"/>
      <c r="J18" s="97"/>
      <c r="K18" s="97"/>
      <c r="L18" s="97"/>
      <c r="M18" s="188"/>
      <c r="N18" s="97"/>
    </row>
    <row r="19" ht="29.15" customHeight="1" spans="1:14">
      <c r="A19" s="78"/>
      <c r="B19" s="78"/>
      <c r="C19" s="78"/>
      <c r="D19" s="81"/>
      <c r="E19" s="82"/>
      <c r="F19" s="82"/>
      <c r="G19" s="82"/>
      <c r="H19" s="62"/>
      <c r="I19" s="97"/>
      <c r="J19" s="97"/>
      <c r="K19" s="97"/>
      <c r="L19" s="97"/>
      <c r="M19" s="188"/>
      <c r="N19" s="97"/>
    </row>
    <row r="20" ht="29.15" customHeight="1" spans="1:14">
      <c r="A20" s="78"/>
      <c r="B20" s="78"/>
      <c r="C20" s="78"/>
      <c r="D20" s="81"/>
      <c r="E20" s="82"/>
      <c r="F20" s="82"/>
      <c r="G20" s="82"/>
      <c r="H20" s="62"/>
      <c r="I20" s="97"/>
      <c r="J20" s="97"/>
      <c r="K20" s="97"/>
      <c r="L20" s="97"/>
      <c r="M20" s="188"/>
      <c r="N20" s="97"/>
    </row>
    <row r="21" ht="29.15" customHeight="1" spans="1:14">
      <c r="A21" s="78"/>
      <c r="B21" s="78"/>
      <c r="C21" s="78"/>
      <c r="D21" s="81"/>
      <c r="E21" s="82"/>
      <c r="F21" s="82"/>
      <c r="G21" s="82"/>
      <c r="H21" s="62"/>
      <c r="I21" s="97"/>
      <c r="J21" s="97"/>
      <c r="K21" s="97"/>
      <c r="L21" s="97"/>
      <c r="M21" s="188"/>
      <c r="N21" s="97"/>
    </row>
    <row r="22" ht="29.15" customHeight="1" spans="1:14">
      <c r="A22" s="78"/>
      <c r="B22" s="78"/>
      <c r="C22" s="78"/>
      <c r="D22" s="81"/>
      <c r="E22" s="82"/>
      <c r="F22" s="82"/>
      <c r="G22" s="82"/>
      <c r="H22" s="62"/>
      <c r="I22" s="97"/>
      <c r="J22" s="97"/>
      <c r="K22" s="97"/>
      <c r="L22" s="97"/>
      <c r="M22" s="188"/>
      <c r="N22" s="97"/>
    </row>
    <row r="23" ht="29.15" customHeight="1" spans="1:14">
      <c r="A23" s="83"/>
      <c r="B23" s="184"/>
      <c r="C23" s="184"/>
      <c r="D23" s="184"/>
      <c r="E23" s="184"/>
      <c r="F23" s="184"/>
      <c r="G23" s="184"/>
      <c r="H23" s="84"/>
      <c r="I23" s="189"/>
      <c r="J23" s="189"/>
      <c r="K23" s="97"/>
      <c r="L23" s="189"/>
      <c r="M23" s="189"/>
      <c r="N23" s="189"/>
    </row>
    <row r="24" ht="15" spans="1:14">
      <c r="A24" s="85" t="s">
        <v>90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ht="14.25" spans="1:14">
      <c r="A25" s="53" t="s">
        <v>158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ht="14.25" spans="1:13">
      <c r="A26" s="86" t="s">
        <v>159</v>
      </c>
      <c r="B26" s="86"/>
      <c r="C26" s="86"/>
      <c r="D26" s="86"/>
      <c r="E26" s="86"/>
      <c r="F26" s="86"/>
      <c r="G26" s="86"/>
      <c r="H26" s="86"/>
      <c r="I26" s="85" t="s">
        <v>140</v>
      </c>
      <c r="J26" s="102"/>
      <c r="K26" s="85" t="s">
        <v>160</v>
      </c>
      <c r="L26" s="85"/>
      <c r="M26" s="85" t="s">
        <v>142</v>
      </c>
    </row>
    <row r="27" ht="19" customHeight="1" spans="1:1">
      <c r="A27" s="53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topLeftCell="A4" workbookViewId="0">
      <selection activeCell="A16" sqref="A16:G22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109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7" t="s">
        <v>22</v>
      </c>
      <c r="J2" s="88" t="s">
        <v>145</v>
      </c>
      <c r="K2" s="88"/>
      <c r="L2" s="88"/>
      <c r="M2" s="88"/>
      <c r="N2" s="89"/>
    </row>
    <row r="3" ht="29.15" customHeight="1" spans="1:14">
      <c r="A3" s="61" t="s">
        <v>110</v>
      </c>
      <c r="B3" s="61" t="s">
        <v>111</v>
      </c>
      <c r="C3" s="61"/>
      <c r="D3" s="61"/>
      <c r="E3" s="61"/>
      <c r="F3" s="61"/>
      <c r="G3" s="61"/>
      <c r="H3" s="62"/>
      <c r="I3" s="61" t="s">
        <v>112</v>
      </c>
      <c r="J3" s="61"/>
      <c r="K3" s="61"/>
      <c r="L3" s="61"/>
      <c r="M3" s="61"/>
      <c r="N3" s="90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91"/>
      <c r="J4" s="91"/>
      <c r="K4" s="91"/>
      <c r="L4" s="91"/>
      <c r="M4" s="91"/>
      <c r="N4" s="179"/>
    </row>
    <row r="5" ht="29.15" customHeight="1" spans="1:14">
      <c r="A5" s="61"/>
      <c r="B5" s="64" t="s">
        <v>114</v>
      </c>
      <c r="C5" s="64" t="s">
        <v>115</v>
      </c>
      <c r="D5" s="64" t="s">
        <v>116</v>
      </c>
      <c r="E5" s="64" t="s">
        <v>117</v>
      </c>
      <c r="F5" s="64" t="s">
        <v>118</v>
      </c>
      <c r="G5" s="64" t="s">
        <v>119</v>
      </c>
      <c r="H5" s="62"/>
      <c r="I5" s="94"/>
      <c r="J5" s="94"/>
      <c r="K5" s="94"/>
      <c r="L5" s="94"/>
      <c r="M5" s="94"/>
      <c r="N5" s="95"/>
    </row>
    <row r="6" ht="29.15" customHeight="1" spans="1:14">
      <c r="A6" s="65" t="s">
        <v>121</v>
      </c>
      <c r="B6" s="66">
        <f>C6-1</f>
        <v>69</v>
      </c>
      <c r="C6" s="66">
        <f>D6-2</f>
        <v>70</v>
      </c>
      <c r="D6" s="67">
        <v>72</v>
      </c>
      <c r="E6" s="66">
        <f>D6+2</f>
        <v>74</v>
      </c>
      <c r="F6" s="66">
        <f>E6+2</f>
        <v>76</v>
      </c>
      <c r="G6" s="66">
        <f>F6+1</f>
        <v>77</v>
      </c>
      <c r="H6" s="62"/>
      <c r="I6" s="96"/>
      <c r="J6" s="96"/>
      <c r="K6" s="96"/>
      <c r="L6" s="96"/>
      <c r="M6" s="96"/>
      <c r="N6" s="180"/>
    </row>
    <row r="7" ht="29.15" customHeight="1" spans="1:14">
      <c r="A7" s="68" t="s">
        <v>125</v>
      </c>
      <c r="B7" s="66">
        <f>C7-4</f>
        <v>98</v>
      </c>
      <c r="C7" s="66">
        <f>D7-4</f>
        <v>102</v>
      </c>
      <c r="D7" s="69" t="s">
        <v>126</v>
      </c>
      <c r="E7" s="66">
        <f>D7+4</f>
        <v>110</v>
      </c>
      <c r="F7" s="66">
        <f>E7+4</f>
        <v>114</v>
      </c>
      <c r="G7" s="66">
        <f>F7+6</f>
        <v>120</v>
      </c>
      <c r="H7" s="62"/>
      <c r="I7" s="97"/>
      <c r="J7" s="97"/>
      <c r="K7" s="97"/>
      <c r="L7" s="97"/>
      <c r="M7" s="97"/>
      <c r="N7" s="181"/>
    </row>
    <row r="8" ht="29.15" customHeight="1" spans="1:14">
      <c r="A8" s="68" t="s">
        <v>128</v>
      </c>
      <c r="B8" s="70">
        <f>C8-4</f>
        <v>98</v>
      </c>
      <c r="C8" s="70">
        <f>D8-4</f>
        <v>102</v>
      </c>
      <c r="D8" s="67">
        <v>106</v>
      </c>
      <c r="E8" s="70">
        <f>D8+4</f>
        <v>110</v>
      </c>
      <c r="F8" s="70">
        <f>E8+5</f>
        <v>115</v>
      </c>
      <c r="G8" s="70">
        <f>F8+6</f>
        <v>121</v>
      </c>
      <c r="H8" s="62"/>
      <c r="I8" s="97"/>
      <c r="J8" s="97"/>
      <c r="K8" s="97"/>
      <c r="L8" s="97"/>
      <c r="M8" s="97"/>
      <c r="N8" s="182"/>
    </row>
    <row r="9" ht="29.15" customHeight="1" spans="1:14">
      <c r="A9" s="68" t="s">
        <v>129</v>
      </c>
      <c r="B9" s="66">
        <f>C9-1</f>
        <v>44</v>
      </c>
      <c r="C9" s="66">
        <f>D9-1</f>
        <v>45</v>
      </c>
      <c r="D9" s="67">
        <v>46</v>
      </c>
      <c r="E9" s="66">
        <f>D9+1</f>
        <v>47</v>
      </c>
      <c r="F9" s="66">
        <f>E9+1</f>
        <v>48</v>
      </c>
      <c r="G9" s="66">
        <f>F9+1.5</f>
        <v>49.5</v>
      </c>
      <c r="H9" s="62"/>
      <c r="I9" s="96"/>
      <c r="J9" s="96"/>
      <c r="K9" s="96"/>
      <c r="L9" s="96"/>
      <c r="M9" s="96"/>
      <c r="N9" s="183"/>
    </row>
    <row r="10" ht="29.15" customHeight="1" spans="1:14">
      <c r="A10" s="68" t="s">
        <v>131</v>
      </c>
      <c r="B10" s="66">
        <f>C10-1.2</f>
        <v>42.1</v>
      </c>
      <c r="C10" s="66">
        <f>D10-1.2</f>
        <v>43.3</v>
      </c>
      <c r="D10" s="67">
        <v>44.5</v>
      </c>
      <c r="E10" s="66">
        <f>D10+1.2</f>
        <v>45.7</v>
      </c>
      <c r="F10" s="66">
        <f>E10+1.2</f>
        <v>46.9</v>
      </c>
      <c r="G10" s="66">
        <f>F10+1.4</f>
        <v>48.3</v>
      </c>
      <c r="H10" s="62"/>
      <c r="I10" s="96"/>
      <c r="J10" s="96"/>
      <c r="K10" s="96"/>
      <c r="L10" s="96"/>
      <c r="M10" s="96"/>
      <c r="N10" s="183"/>
    </row>
    <row r="11" ht="29.15" customHeight="1" spans="1:14">
      <c r="A11" s="68" t="s">
        <v>132</v>
      </c>
      <c r="B11" s="66">
        <f>C11-0.6</f>
        <v>62.2</v>
      </c>
      <c r="C11" s="66">
        <f>D11-1.2</f>
        <v>62.8</v>
      </c>
      <c r="D11" s="67">
        <v>64</v>
      </c>
      <c r="E11" s="66">
        <f>D11+1.2</f>
        <v>65.2</v>
      </c>
      <c r="F11" s="66">
        <f>E11+1.2</f>
        <v>66.4</v>
      </c>
      <c r="G11" s="66">
        <f>F11+0.6</f>
        <v>67</v>
      </c>
      <c r="H11" s="62"/>
      <c r="I11" s="96"/>
      <c r="J11" s="96"/>
      <c r="K11" s="96"/>
      <c r="L11" s="96"/>
      <c r="M11" s="96"/>
      <c r="N11" s="183"/>
    </row>
    <row r="12" ht="29.15" customHeight="1" spans="1:14">
      <c r="A12" s="68" t="s">
        <v>134</v>
      </c>
      <c r="B12" s="66">
        <f>C12-0.8</f>
        <v>17.9</v>
      </c>
      <c r="C12" s="66">
        <f>D12-0.8</f>
        <v>18.7</v>
      </c>
      <c r="D12" s="67">
        <v>19.5</v>
      </c>
      <c r="E12" s="66">
        <f>D12+0.8</f>
        <v>20.3</v>
      </c>
      <c r="F12" s="66">
        <f>E12+0.8</f>
        <v>21.1</v>
      </c>
      <c r="G12" s="66">
        <f>F12+1.3</f>
        <v>22.4</v>
      </c>
      <c r="H12" s="62"/>
      <c r="I12" s="96"/>
      <c r="J12" s="96"/>
      <c r="K12" s="96"/>
      <c r="L12" s="96"/>
      <c r="M12" s="96"/>
      <c r="N12" s="183"/>
    </row>
    <row r="13" ht="29.15" customHeight="1" spans="1:14">
      <c r="A13" s="68" t="s">
        <v>135</v>
      </c>
      <c r="B13" s="66">
        <f>C13-0.7</f>
        <v>15.1</v>
      </c>
      <c r="C13" s="66">
        <f>D13-0.7</f>
        <v>15.8</v>
      </c>
      <c r="D13" s="71">
        <v>16.5</v>
      </c>
      <c r="E13" s="66">
        <f>D13+0.7</f>
        <v>17.2</v>
      </c>
      <c r="F13" s="66">
        <f>E13+0.7</f>
        <v>17.9</v>
      </c>
      <c r="G13" s="66">
        <f>F13+1</f>
        <v>18.9</v>
      </c>
      <c r="H13" s="62"/>
      <c r="I13" s="97"/>
      <c r="J13" s="97"/>
      <c r="K13" s="97"/>
      <c r="L13" s="97"/>
      <c r="M13" s="97"/>
      <c r="N13" s="182"/>
    </row>
    <row r="14" ht="29.15" customHeight="1" spans="1:14">
      <c r="A14" s="68" t="s">
        <v>138</v>
      </c>
      <c r="B14" s="72">
        <f>C14-0.5</f>
        <v>10</v>
      </c>
      <c r="C14" s="72">
        <f>D14-0.5</f>
        <v>10.5</v>
      </c>
      <c r="D14" s="73">
        <v>11</v>
      </c>
      <c r="E14" s="72">
        <f>D14+0.5</f>
        <v>11.5</v>
      </c>
      <c r="F14" s="72">
        <f>E14+0.5</f>
        <v>12</v>
      </c>
      <c r="G14" s="74">
        <f>F14+0.7</f>
        <v>12.7</v>
      </c>
      <c r="H14" s="62"/>
      <c r="I14" s="97"/>
      <c r="J14" s="97"/>
      <c r="K14" s="97"/>
      <c r="L14" s="97"/>
      <c r="M14" s="97"/>
      <c r="N14" s="182"/>
    </row>
    <row r="15" ht="29.15" customHeight="1" spans="1:14">
      <c r="A15" s="75"/>
      <c r="B15" s="76"/>
      <c r="C15" s="76"/>
      <c r="D15" s="76"/>
      <c r="E15" s="76"/>
      <c r="F15" s="76"/>
      <c r="G15" s="76"/>
      <c r="H15" s="62"/>
      <c r="I15" s="97"/>
      <c r="J15" s="97"/>
      <c r="K15" s="97"/>
      <c r="L15" s="97"/>
      <c r="M15" s="97"/>
      <c r="N15" s="182"/>
    </row>
    <row r="16" ht="29.15" customHeight="1" spans="1:14">
      <c r="A16" s="78"/>
      <c r="B16" s="78"/>
      <c r="C16" s="78"/>
      <c r="D16" s="79"/>
      <c r="E16" s="80"/>
      <c r="F16" s="80"/>
      <c r="G16" s="80"/>
      <c r="H16" s="62"/>
      <c r="I16" s="97"/>
      <c r="J16" s="97"/>
      <c r="K16" s="97"/>
      <c r="L16" s="97"/>
      <c r="M16" s="97"/>
      <c r="N16" s="182"/>
    </row>
    <row r="17" ht="29.15" customHeight="1" spans="1:14">
      <c r="A17" s="78"/>
      <c r="B17" s="78"/>
      <c r="C17" s="78"/>
      <c r="D17" s="81"/>
      <c r="E17" s="82"/>
      <c r="F17" s="82"/>
      <c r="G17" s="82"/>
      <c r="H17" s="62"/>
      <c r="I17" s="97"/>
      <c r="J17" s="97"/>
      <c r="K17" s="97"/>
      <c r="L17" s="97"/>
      <c r="M17" s="97"/>
      <c r="N17" s="182"/>
    </row>
    <row r="18" ht="29.15" customHeight="1" spans="1:14">
      <c r="A18" s="78"/>
      <c r="B18" s="78"/>
      <c r="C18" s="78"/>
      <c r="D18" s="81"/>
      <c r="E18" s="82"/>
      <c r="F18" s="82"/>
      <c r="G18" s="82"/>
      <c r="H18" s="62"/>
      <c r="I18" s="97"/>
      <c r="J18" s="97"/>
      <c r="K18" s="97"/>
      <c r="L18" s="97"/>
      <c r="M18" s="97"/>
      <c r="N18" s="182"/>
    </row>
    <row r="19" ht="29.15" customHeight="1" spans="1:14">
      <c r="A19" s="78"/>
      <c r="B19" s="78"/>
      <c r="C19" s="78"/>
      <c r="D19" s="81"/>
      <c r="E19" s="82"/>
      <c r="F19" s="82"/>
      <c r="G19" s="82"/>
      <c r="H19" s="62"/>
      <c r="I19" s="97"/>
      <c r="J19" s="97"/>
      <c r="K19" s="97"/>
      <c r="L19" s="97"/>
      <c r="M19" s="97"/>
      <c r="N19" s="182"/>
    </row>
    <row r="20" ht="29.15" customHeight="1" spans="1:14">
      <c r="A20" s="78"/>
      <c r="B20" s="78"/>
      <c r="C20" s="78"/>
      <c r="D20" s="81"/>
      <c r="E20" s="82"/>
      <c r="F20" s="82"/>
      <c r="G20" s="82"/>
      <c r="H20" s="62"/>
      <c r="I20" s="97"/>
      <c r="J20" s="97"/>
      <c r="K20" s="97"/>
      <c r="L20" s="97"/>
      <c r="M20" s="97"/>
      <c r="N20" s="182"/>
    </row>
    <row r="21" ht="29.15" customHeight="1" spans="1:14">
      <c r="A21" s="78"/>
      <c r="B21" s="78"/>
      <c r="C21" s="78"/>
      <c r="D21" s="81"/>
      <c r="E21" s="82"/>
      <c r="F21" s="82"/>
      <c r="G21" s="82"/>
      <c r="H21" s="62"/>
      <c r="I21" s="97"/>
      <c r="J21" s="97"/>
      <c r="K21" s="97"/>
      <c r="L21" s="97"/>
      <c r="M21" s="97"/>
      <c r="N21" s="182"/>
    </row>
    <row r="22" ht="29.15" customHeight="1" spans="1:14">
      <c r="A22" s="78"/>
      <c r="B22" s="78"/>
      <c r="C22" s="78"/>
      <c r="D22" s="81"/>
      <c r="E22" s="82"/>
      <c r="F22" s="82"/>
      <c r="G22" s="82"/>
      <c r="H22" s="62"/>
      <c r="I22" s="97"/>
      <c r="J22" s="97"/>
      <c r="K22" s="97"/>
      <c r="L22" s="97"/>
      <c r="M22" s="97"/>
      <c r="N22" s="182"/>
    </row>
    <row r="23" ht="29.15" customHeight="1" spans="1:14">
      <c r="A23" s="83"/>
      <c r="B23" s="83"/>
      <c r="C23" s="83"/>
      <c r="D23" s="83"/>
      <c r="E23" s="83"/>
      <c r="F23" s="83"/>
      <c r="G23" s="83"/>
      <c r="H23" s="84"/>
      <c r="I23" s="98"/>
      <c r="J23" s="99"/>
      <c r="K23" s="100"/>
      <c r="L23" s="99"/>
      <c r="M23" s="99"/>
      <c r="N23" s="101"/>
    </row>
    <row r="24" ht="15" spans="1:14">
      <c r="A24" s="85" t="s">
        <v>90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ht="14.25" spans="1:14">
      <c r="A25" s="53" t="s">
        <v>158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ht="14.25" spans="1:13">
      <c r="A26" s="86" t="s">
        <v>159</v>
      </c>
      <c r="B26" s="86"/>
      <c r="C26" s="86"/>
      <c r="D26" s="86"/>
      <c r="E26" s="86"/>
      <c r="F26" s="86"/>
      <c r="G26" s="86"/>
      <c r="H26" s="86"/>
      <c r="I26" s="85" t="s">
        <v>140</v>
      </c>
      <c r="J26" s="102"/>
      <c r="K26" s="85" t="s">
        <v>160</v>
      </c>
      <c r="L26" s="85"/>
      <c r="M26" s="85" t="s">
        <v>142</v>
      </c>
    </row>
    <row r="27" ht="19" customHeight="1" spans="1:1">
      <c r="A27" s="53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13" workbookViewId="0">
      <selection activeCell="M5" sqref="M5"/>
    </sheetView>
  </sheetViews>
  <sheetFormatPr defaultColWidth="10.0833333333333" defaultRowHeight="14.25"/>
  <cols>
    <col min="1" max="1" width="9.58333333333333" style="103" customWidth="1"/>
    <col min="2" max="2" width="11.0833333333333" style="103" customWidth="1"/>
    <col min="3" max="3" width="9.08333333333333" style="103" customWidth="1"/>
    <col min="4" max="4" width="9.5" style="103" customWidth="1"/>
    <col min="5" max="5" width="11.3333333333333" style="103" customWidth="1"/>
    <col min="6" max="6" width="10.3333333333333" style="103" customWidth="1"/>
    <col min="7" max="7" width="9.5" style="103" customWidth="1"/>
    <col min="8" max="8" width="9.08333333333333" style="103" customWidth="1"/>
    <col min="9" max="9" width="8.08333333333333" style="103" customWidth="1"/>
    <col min="10" max="10" width="10.5" style="103" customWidth="1"/>
    <col min="11" max="11" width="12.0833333333333" style="103" customWidth="1"/>
    <col min="12" max="16384" width="10.0833333333333" style="103"/>
  </cols>
  <sheetData>
    <row r="1" ht="26.25" spans="1:11">
      <c r="A1" s="104" t="s">
        <v>161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ht="15" spans="1:11">
      <c r="A2" s="105" t="s">
        <v>18</v>
      </c>
      <c r="B2" s="106" t="s">
        <v>19</v>
      </c>
      <c r="C2" s="106"/>
      <c r="D2" s="107" t="s">
        <v>27</v>
      </c>
      <c r="E2" s="108" t="s">
        <v>162</v>
      </c>
      <c r="F2" s="109" t="s">
        <v>163</v>
      </c>
      <c r="G2" s="110" t="s">
        <v>34</v>
      </c>
      <c r="H2" s="111"/>
      <c r="I2" s="138" t="s">
        <v>22</v>
      </c>
      <c r="J2" s="161" t="s">
        <v>145</v>
      </c>
      <c r="K2" s="162"/>
    </row>
    <row r="3" spans="1:11">
      <c r="A3" s="112" t="s">
        <v>40</v>
      </c>
      <c r="B3" s="113">
        <v>4123</v>
      </c>
      <c r="C3" s="113"/>
      <c r="D3" s="114" t="s">
        <v>164</v>
      </c>
      <c r="E3" s="115">
        <v>45468</v>
      </c>
      <c r="F3" s="116"/>
      <c r="G3" s="116"/>
      <c r="H3" s="117" t="s">
        <v>165</v>
      </c>
      <c r="I3" s="117"/>
      <c r="J3" s="117"/>
      <c r="K3" s="163"/>
    </row>
    <row r="4" spans="1:11">
      <c r="A4" s="118" t="s">
        <v>37</v>
      </c>
      <c r="B4" s="113">
        <v>3</v>
      </c>
      <c r="C4" s="113">
        <v>6</v>
      </c>
      <c r="D4" s="119" t="s">
        <v>166</v>
      </c>
      <c r="E4" s="116"/>
      <c r="F4" s="116"/>
      <c r="G4" s="116"/>
      <c r="H4" s="119" t="s">
        <v>167</v>
      </c>
      <c r="I4" s="119"/>
      <c r="J4" s="132" t="s">
        <v>31</v>
      </c>
      <c r="K4" s="164" t="s">
        <v>32</v>
      </c>
    </row>
    <row r="5" spans="1:11">
      <c r="A5" s="118" t="s">
        <v>168</v>
      </c>
      <c r="B5" s="113"/>
      <c r="C5" s="113"/>
      <c r="D5" s="114" t="s">
        <v>169</v>
      </c>
      <c r="E5" s="114" t="s">
        <v>170</v>
      </c>
      <c r="F5" s="114" t="s">
        <v>171</v>
      </c>
      <c r="G5" s="114" t="s">
        <v>172</v>
      </c>
      <c r="H5" s="119" t="s">
        <v>173</v>
      </c>
      <c r="I5" s="119"/>
      <c r="J5" s="132" t="s">
        <v>31</v>
      </c>
      <c r="K5" s="164" t="s">
        <v>32</v>
      </c>
    </row>
    <row r="6" ht="15" spans="1:11">
      <c r="A6" s="120" t="s">
        <v>174</v>
      </c>
      <c r="B6" s="121"/>
      <c r="C6" s="121"/>
      <c r="D6" s="122" t="s">
        <v>175</v>
      </c>
      <c r="E6" s="123"/>
      <c r="F6" s="124"/>
      <c r="G6" s="122"/>
      <c r="H6" s="125" t="s">
        <v>176</v>
      </c>
      <c r="I6" s="125"/>
      <c r="J6" s="124" t="s">
        <v>31</v>
      </c>
      <c r="K6" s="165" t="s">
        <v>32</v>
      </c>
    </row>
    <row r="7" ht="15" spans="1:11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11">
      <c r="A8" s="129" t="s">
        <v>177</v>
      </c>
      <c r="B8" s="109" t="s">
        <v>178</v>
      </c>
      <c r="C8" s="109" t="s">
        <v>179</v>
      </c>
      <c r="D8" s="109" t="s">
        <v>180</v>
      </c>
      <c r="E8" s="109" t="s">
        <v>181</v>
      </c>
      <c r="F8" s="109" t="s">
        <v>182</v>
      </c>
      <c r="G8" s="130"/>
      <c r="H8" s="131"/>
      <c r="I8" s="131"/>
      <c r="J8" s="131"/>
      <c r="K8" s="166"/>
    </row>
    <row r="9" spans="1:11">
      <c r="A9" s="118" t="s">
        <v>183</v>
      </c>
      <c r="B9" s="119"/>
      <c r="C9" s="132" t="s">
        <v>31</v>
      </c>
      <c r="D9" s="132" t="s">
        <v>32</v>
      </c>
      <c r="E9" s="114" t="s">
        <v>184</v>
      </c>
      <c r="F9" s="133" t="s">
        <v>185</v>
      </c>
      <c r="G9" s="134"/>
      <c r="H9" s="135"/>
      <c r="I9" s="135"/>
      <c r="J9" s="135"/>
      <c r="K9" s="167"/>
    </row>
    <row r="10" spans="1:11">
      <c r="A10" s="118" t="s">
        <v>186</v>
      </c>
      <c r="B10" s="119"/>
      <c r="C10" s="132" t="s">
        <v>31</v>
      </c>
      <c r="D10" s="132" t="s">
        <v>32</v>
      </c>
      <c r="E10" s="114" t="s">
        <v>187</v>
      </c>
      <c r="F10" s="133" t="s">
        <v>188</v>
      </c>
      <c r="G10" s="134" t="s">
        <v>189</v>
      </c>
      <c r="H10" s="135"/>
      <c r="I10" s="135"/>
      <c r="J10" s="135"/>
      <c r="K10" s="167"/>
    </row>
    <row r="11" spans="1:11">
      <c r="A11" s="136" t="s">
        <v>152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68"/>
    </row>
    <row r="12" spans="1:11">
      <c r="A12" s="112" t="s">
        <v>52</v>
      </c>
      <c r="B12" s="132" t="s">
        <v>48</v>
      </c>
      <c r="C12" s="132" t="s">
        <v>49</v>
      </c>
      <c r="D12" s="133"/>
      <c r="E12" s="114" t="s">
        <v>50</v>
      </c>
      <c r="F12" s="132" t="s">
        <v>48</v>
      </c>
      <c r="G12" s="132" t="s">
        <v>49</v>
      </c>
      <c r="H12" s="132"/>
      <c r="I12" s="114" t="s">
        <v>190</v>
      </c>
      <c r="J12" s="132" t="s">
        <v>48</v>
      </c>
      <c r="K12" s="164" t="s">
        <v>49</v>
      </c>
    </row>
    <row r="13" spans="1:11">
      <c r="A13" s="112" t="s">
        <v>55</v>
      </c>
      <c r="B13" s="132" t="s">
        <v>48</v>
      </c>
      <c r="C13" s="132" t="s">
        <v>49</v>
      </c>
      <c r="D13" s="133"/>
      <c r="E13" s="114" t="s">
        <v>60</v>
      </c>
      <c r="F13" s="132" t="s">
        <v>48</v>
      </c>
      <c r="G13" s="132" t="s">
        <v>49</v>
      </c>
      <c r="H13" s="132"/>
      <c r="I13" s="114" t="s">
        <v>191</v>
      </c>
      <c r="J13" s="132" t="s">
        <v>48</v>
      </c>
      <c r="K13" s="164" t="s">
        <v>49</v>
      </c>
    </row>
    <row r="14" ht="15" spans="1:11">
      <c r="A14" s="120" t="s">
        <v>192</v>
      </c>
      <c r="B14" s="124" t="s">
        <v>48</v>
      </c>
      <c r="C14" s="124" t="s">
        <v>49</v>
      </c>
      <c r="D14" s="123"/>
      <c r="E14" s="122" t="s">
        <v>193</v>
      </c>
      <c r="F14" s="124" t="s">
        <v>48</v>
      </c>
      <c r="G14" s="124" t="s">
        <v>49</v>
      </c>
      <c r="H14" s="124"/>
      <c r="I14" s="122" t="s">
        <v>194</v>
      </c>
      <c r="J14" s="124" t="s">
        <v>48</v>
      </c>
      <c r="K14" s="165" t="s">
        <v>49</v>
      </c>
    </row>
    <row r="15" ht="15" spans="1:11">
      <c r="A15" s="126"/>
      <c r="B15" s="128"/>
      <c r="C15" s="128"/>
      <c r="D15" s="127"/>
      <c r="E15" s="126"/>
      <c r="F15" s="128"/>
      <c r="G15" s="128"/>
      <c r="H15" s="128"/>
      <c r="I15" s="126"/>
      <c r="J15" s="128"/>
      <c r="K15" s="128"/>
    </row>
    <row r="16" spans="1:11">
      <c r="A16" s="105" t="s">
        <v>195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69"/>
    </row>
    <row r="17" spans="1:11">
      <c r="A17" s="118" t="s">
        <v>196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70"/>
    </row>
    <row r="18" spans="1:11">
      <c r="A18" s="118" t="s">
        <v>197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70"/>
    </row>
    <row r="19" spans="1:11">
      <c r="A19" s="139" t="s">
        <v>198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64"/>
    </row>
    <row r="20" spans="1:11">
      <c r="A20" s="140"/>
      <c r="B20" s="141"/>
      <c r="C20" s="141"/>
      <c r="D20" s="141"/>
      <c r="E20" s="141"/>
      <c r="F20" s="141"/>
      <c r="G20" s="141"/>
      <c r="H20" s="141"/>
      <c r="I20" s="141"/>
      <c r="J20" s="141"/>
      <c r="K20" s="171"/>
    </row>
    <row r="21" spans="1:11">
      <c r="A21" s="140"/>
      <c r="B21" s="141"/>
      <c r="C21" s="141"/>
      <c r="D21" s="141"/>
      <c r="E21" s="141"/>
      <c r="F21" s="141"/>
      <c r="G21" s="141"/>
      <c r="H21" s="141"/>
      <c r="I21" s="141"/>
      <c r="J21" s="141"/>
      <c r="K21" s="171"/>
    </row>
    <row r="22" spans="1:1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71"/>
    </row>
    <row r="23" spans="1:11">
      <c r="A23" s="142"/>
      <c r="B23" s="143"/>
      <c r="C23" s="143"/>
      <c r="D23" s="143"/>
      <c r="E23" s="143"/>
      <c r="F23" s="143"/>
      <c r="G23" s="143"/>
      <c r="H23" s="143"/>
      <c r="I23" s="143"/>
      <c r="J23" s="143"/>
      <c r="K23" s="172"/>
    </row>
    <row r="24" spans="1:11">
      <c r="A24" s="118" t="s">
        <v>89</v>
      </c>
      <c r="B24" s="119"/>
      <c r="C24" s="132" t="s">
        <v>31</v>
      </c>
      <c r="D24" s="132" t="s">
        <v>32</v>
      </c>
      <c r="E24" s="117"/>
      <c r="F24" s="117"/>
      <c r="G24" s="117"/>
      <c r="H24" s="117"/>
      <c r="I24" s="117"/>
      <c r="J24" s="117"/>
      <c r="K24" s="163"/>
    </row>
    <row r="25" ht="15" spans="1:11">
      <c r="A25" s="144" t="s">
        <v>199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73"/>
    </row>
    <row r="26" ht="15" spans="1:11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</row>
    <row r="27" spans="1:11">
      <c r="A27" s="147" t="s">
        <v>200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74"/>
    </row>
    <row r="28" spans="1:11">
      <c r="A28" s="140" t="s">
        <v>201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71"/>
    </row>
    <row r="29" spans="1:11">
      <c r="A29" s="140" t="s">
        <v>202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71"/>
    </row>
    <row r="30" ht="14" customHeight="1" spans="1:11">
      <c r="A30" s="140" t="s">
        <v>203</v>
      </c>
      <c r="B30" s="141"/>
      <c r="C30" s="141"/>
      <c r="D30" s="141"/>
      <c r="E30" s="141"/>
      <c r="F30" s="141"/>
      <c r="G30" s="141"/>
      <c r="H30" s="141"/>
      <c r="I30" s="141"/>
      <c r="J30" s="141"/>
      <c r="K30" s="171"/>
    </row>
    <row r="31" ht="14" customHeight="1" spans="1:11">
      <c r="A31" s="140" t="s">
        <v>204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71"/>
    </row>
    <row r="32" ht="14" customHeight="1" spans="1:11">
      <c r="A32" s="140" t="s">
        <v>205</v>
      </c>
      <c r="B32" s="141"/>
      <c r="C32" s="141"/>
      <c r="D32" s="141"/>
      <c r="E32" s="141"/>
      <c r="F32" s="141"/>
      <c r="G32" s="141"/>
      <c r="H32" s="141"/>
      <c r="I32" s="141"/>
      <c r="J32" s="141"/>
      <c r="K32" s="171"/>
    </row>
    <row r="33" ht="14" customHeight="1" spans="1:11">
      <c r="A33" s="149"/>
      <c r="B33" s="150"/>
      <c r="C33" s="150"/>
      <c r="D33" s="150"/>
      <c r="E33" s="150"/>
      <c r="F33" s="150"/>
      <c r="G33" s="150"/>
      <c r="H33" s="150"/>
      <c r="I33" s="150"/>
      <c r="J33" s="150"/>
      <c r="K33" s="175"/>
    </row>
    <row r="34" ht="14" customHeight="1" spans="1:11">
      <c r="A34" s="140"/>
      <c r="B34" s="141"/>
      <c r="C34" s="141"/>
      <c r="D34" s="141"/>
      <c r="E34" s="141"/>
      <c r="F34" s="141"/>
      <c r="G34" s="141"/>
      <c r="H34" s="141"/>
      <c r="I34" s="141"/>
      <c r="J34" s="141"/>
      <c r="K34" s="171"/>
    </row>
    <row r="35" ht="14" customHeight="1" spans="1:11">
      <c r="A35" s="151"/>
      <c r="B35" s="141"/>
      <c r="C35" s="141"/>
      <c r="D35" s="141"/>
      <c r="E35" s="141"/>
      <c r="F35" s="141"/>
      <c r="G35" s="141"/>
      <c r="H35" s="141"/>
      <c r="I35" s="141"/>
      <c r="J35" s="141"/>
      <c r="K35" s="171"/>
    </row>
    <row r="36" ht="14" customHeight="1" spans="1:11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76"/>
    </row>
    <row r="37" ht="18.75" customHeight="1" spans="1:11">
      <c r="A37" s="154" t="s">
        <v>206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77"/>
    </row>
    <row r="38" ht="18.75" customHeight="1" spans="1:11">
      <c r="A38" s="118" t="s">
        <v>207</v>
      </c>
      <c r="B38" s="119"/>
      <c r="C38" s="119"/>
      <c r="D38" s="117" t="s">
        <v>208</v>
      </c>
      <c r="E38" s="117"/>
      <c r="F38" s="156" t="s">
        <v>209</v>
      </c>
      <c r="G38" s="157"/>
      <c r="H38" s="119" t="s">
        <v>210</v>
      </c>
      <c r="I38" s="119"/>
      <c r="J38" s="119" t="s">
        <v>211</v>
      </c>
      <c r="K38" s="170"/>
    </row>
    <row r="39" ht="18.75" customHeight="1" spans="1:11">
      <c r="A39" s="118" t="s">
        <v>90</v>
      </c>
      <c r="B39" s="119" t="s">
        <v>212</v>
      </c>
      <c r="C39" s="119"/>
      <c r="D39" s="119"/>
      <c r="E39" s="119"/>
      <c r="F39" s="119"/>
      <c r="G39" s="119"/>
      <c r="H39" s="119"/>
      <c r="I39" s="119"/>
      <c r="J39" s="119"/>
      <c r="K39" s="170"/>
    </row>
    <row r="40" ht="31" customHeight="1" spans="1:11">
      <c r="A40" s="118" t="s">
        <v>213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70"/>
    </row>
    <row r="41" ht="18.75" customHeight="1" spans="1:11">
      <c r="A41" s="118"/>
      <c r="B41" s="119"/>
      <c r="C41" s="119"/>
      <c r="D41" s="119"/>
      <c r="E41" s="119"/>
      <c r="F41" s="119"/>
      <c r="G41" s="119"/>
      <c r="H41" s="119"/>
      <c r="I41" s="119"/>
      <c r="J41" s="119"/>
      <c r="K41" s="170"/>
    </row>
    <row r="42" ht="32.15" customHeight="1" spans="1:11">
      <c r="A42" s="120" t="s">
        <v>100</v>
      </c>
      <c r="B42" s="158" t="s">
        <v>214</v>
      </c>
      <c r="C42" s="158"/>
      <c r="D42" s="122" t="s">
        <v>215</v>
      </c>
      <c r="E42" s="123" t="s">
        <v>216</v>
      </c>
      <c r="F42" s="122" t="s">
        <v>104</v>
      </c>
      <c r="G42" s="159">
        <v>45425</v>
      </c>
      <c r="H42" s="160" t="s">
        <v>105</v>
      </c>
      <c r="I42" s="160"/>
      <c r="J42" s="158" t="s">
        <v>106</v>
      </c>
      <c r="K42" s="17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horizontalCentered="1"/>
  <pageMargins left="0.161111111111111" right="0.161111111111111" top="0.2125" bottom="0.2125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374650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336550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450850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488950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69850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374650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69850</xdr:rowOff>
                  </from>
                  <to>
                    <xdr:col>7</xdr:col>
                    <xdr:colOff>336550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69850</xdr:rowOff>
                  </from>
                  <to>
                    <xdr:col>7</xdr:col>
                    <xdr:colOff>336550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374650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336550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69850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31750</xdr:rowOff>
                  </from>
                  <to>
                    <xdr:col>10</xdr:col>
                    <xdr:colOff>774700</xdr:colOff>
                    <xdr:row>14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374650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336550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336550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298450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488950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641350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374650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374650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69850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184150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374650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184150</xdr:rowOff>
                  </from>
                  <to>
                    <xdr:col>2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184150</xdr:rowOff>
                  </from>
                  <to>
                    <xdr:col>2</xdr:col>
                    <xdr:colOff>184150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260350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393700</xdr:colOff>
                    <xdr:row>7</xdr:row>
                    <xdr:rowOff>0</xdr:rowOff>
                  </from>
                  <to>
                    <xdr:col>3</xdr:col>
                    <xdr:colOff>609600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zoomScale="90" zoomScaleNormal="90" workbookViewId="0">
      <selection activeCell="J17" sqref="J17"/>
    </sheetView>
  </sheetViews>
  <sheetFormatPr defaultColWidth="9" defaultRowHeight="26.15" customHeight="1"/>
  <cols>
    <col min="1" max="1" width="17.0833333333333" style="53" customWidth="1"/>
    <col min="2" max="7" width="9.33333333333333" style="53" customWidth="1"/>
    <col min="8" max="8" width="1.33333333333333" style="53" customWidth="1"/>
    <col min="9" max="9" width="16.5" style="53" customWidth="1"/>
    <col min="10" max="10" width="17" style="53" customWidth="1"/>
    <col min="11" max="11" width="18.5" style="53" customWidth="1"/>
    <col min="12" max="12" width="16.5833333333333" style="53" customWidth="1"/>
    <col min="13" max="13" width="14.0833333333333" style="53" customWidth="1"/>
    <col min="14" max="14" width="16.3333333333333" style="53" customWidth="1"/>
    <col min="15" max="16384" width="9" style="53"/>
  </cols>
  <sheetData>
    <row r="1" ht="30" customHeight="1" spans="1:14">
      <c r="A1" s="54" t="s">
        <v>109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ht="29.15" customHeight="1" spans="1:14">
      <c r="A2" s="56" t="s">
        <v>27</v>
      </c>
      <c r="B2" s="57" t="s">
        <v>28</v>
      </c>
      <c r="C2" s="57"/>
      <c r="D2" s="58" t="s">
        <v>33</v>
      </c>
      <c r="E2" s="59" t="s">
        <v>34</v>
      </c>
      <c r="F2" s="59"/>
      <c r="G2" s="59"/>
      <c r="H2" s="60"/>
      <c r="I2" s="87" t="s">
        <v>22</v>
      </c>
      <c r="J2" s="88" t="s">
        <v>145</v>
      </c>
      <c r="K2" s="88"/>
      <c r="L2" s="88"/>
      <c r="M2" s="88"/>
      <c r="N2" s="89"/>
    </row>
    <row r="3" ht="29.15" customHeight="1" spans="1:14">
      <c r="A3" s="61" t="s">
        <v>110</v>
      </c>
      <c r="B3" s="61" t="s">
        <v>111</v>
      </c>
      <c r="C3" s="61"/>
      <c r="D3" s="61"/>
      <c r="E3" s="61"/>
      <c r="F3" s="61"/>
      <c r="G3" s="61"/>
      <c r="H3" s="62"/>
      <c r="I3" s="61" t="s">
        <v>112</v>
      </c>
      <c r="J3" s="61"/>
      <c r="K3" s="61"/>
      <c r="L3" s="61"/>
      <c r="M3" s="61"/>
      <c r="N3" s="90"/>
    </row>
    <row r="4" ht="29.15" customHeight="1" spans="1:14">
      <c r="A4" s="61"/>
      <c r="B4" s="63" t="s">
        <v>75</v>
      </c>
      <c r="C4" s="63" t="s">
        <v>76</v>
      </c>
      <c r="D4" s="64" t="s">
        <v>77</v>
      </c>
      <c r="E4" s="63" t="s">
        <v>78</v>
      </c>
      <c r="F4" s="63" t="s">
        <v>79</v>
      </c>
      <c r="G4" s="63" t="s">
        <v>80</v>
      </c>
      <c r="H4" s="62"/>
      <c r="I4" s="91"/>
      <c r="J4" s="92" t="s">
        <v>76</v>
      </c>
      <c r="K4" s="93" t="s">
        <v>77</v>
      </c>
      <c r="L4" s="92" t="s">
        <v>78</v>
      </c>
      <c r="M4" s="92" t="s">
        <v>79</v>
      </c>
      <c r="N4" s="92" t="s">
        <v>80</v>
      </c>
    </row>
    <row r="5" ht="29.15" customHeight="1" spans="1:14">
      <c r="A5" s="61"/>
      <c r="B5" s="64" t="s">
        <v>114</v>
      </c>
      <c r="C5" s="64" t="s">
        <v>115</v>
      </c>
      <c r="D5" s="64" t="s">
        <v>116</v>
      </c>
      <c r="E5" s="64" t="s">
        <v>117</v>
      </c>
      <c r="F5" s="64" t="s">
        <v>118</v>
      </c>
      <c r="G5" s="64" t="s">
        <v>119</v>
      </c>
      <c r="H5" s="62"/>
      <c r="I5" s="94"/>
      <c r="J5" s="94"/>
      <c r="K5" s="94"/>
      <c r="L5" s="94"/>
      <c r="M5" s="94"/>
      <c r="N5" s="95"/>
    </row>
    <row r="6" ht="29.15" customHeight="1" spans="1:14">
      <c r="A6" s="65" t="s">
        <v>121</v>
      </c>
      <c r="B6" s="66">
        <f>C6-1</f>
        <v>69</v>
      </c>
      <c r="C6" s="66">
        <f>D6-2</f>
        <v>70</v>
      </c>
      <c r="D6" s="67">
        <v>72</v>
      </c>
      <c r="E6" s="66">
        <f>D6+2</f>
        <v>74</v>
      </c>
      <c r="F6" s="66">
        <f>E6+2</f>
        <v>76</v>
      </c>
      <c r="G6" s="66">
        <f>F6+1</f>
        <v>77</v>
      </c>
      <c r="H6" s="62"/>
      <c r="I6" s="96"/>
      <c r="J6" s="96"/>
      <c r="K6" s="96"/>
      <c r="L6" s="96"/>
      <c r="M6" s="96"/>
      <c r="N6" s="96"/>
    </row>
    <row r="7" ht="29.15" customHeight="1" spans="1:14">
      <c r="A7" s="68" t="s">
        <v>125</v>
      </c>
      <c r="B7" s="66">
        <f>C7-4</f>
        <v>98</v>
      </c>
      <c r="C7" s="66">
        <f>D7-4</f>
        <v>102</v>
      </c>
      <c r="D7" s="69" t="s">
        <v>126</v>
      </c>
      <c r="E7" s="66">
        <f>D7+4</f>
        <v>110</v>
      </c>
      <c r="F7" s="66">
        <f>E7+4</f>
        <v>114</v>
      </c>
      <c r="G7" s="66">
        <f>F7+6</f>
        <v>120</v>
      </c>
      <c r="H7" s="62"/>
      <c r="I7" s="97"/>
      <c r="J7" s="97"/>
      <c r="K7" s="97"/>
      <c r="L7" s="97"/>
      <c r="M7" s="97"/>
      <c r="N7" s="97"/>
    </row>
    <row r="8" ht="29.15" customHeight="1" spans="1:14">
      <c r="A8" s="68" t="s">
        <v>128</v>
      </c>
      <c r="B8" s="70">
        <f>C8-4</f>
        <v>98</v>
      </c>
      <c r="C8" s="70">
        <f>D8-4</f>
        <v>102</v>
      </c>
      <c r="D8" s="67">
        <v>106</v>
      </c>
      <c r="E8" s="70">
        <f>D8+4</f>
        <v>110</v>
      </c>
      <c r="F8" s="70">
        <f>E8+5</f>
        <v>115</v>
      </c>
      <c r="G8" s="70">
        <f>F8+6</f>
        <v>121</v>
      </c>
      <c r="H8" s="62"/>
      <c r="I8" s="97"/>
      <c r="J8" s="97"/>
      <c r="K8" s="97"/>
      <c r="L8" s="97"/>
      <c r="M8" s="97"/>
      <c r="N8" s="97"/>
    </row>
    <row r="9" ht="29.15" customHeight="1" spans="1:14">
      <c r="A9" s="68" t="s">
        <v>129</v>
      </c>
      <c r="B9" s="66">
        <f>C9-1</f>
        <v>44</v>
      </c>
      <c r="C9" s="66">
        <f>D9-1</f>
        <v>45</v>
      </c>
      <c r="D9" s="67">
        <v>46</v>
      </c>
      <c r="E9" s="66">
        <f>D9+1</f>
        <v>47</v>
      </c>
      <c r="F9" s="66">
        <f>E9+1</f>
        <v>48</v>
      </c>
      <c r="G9" s="66">
        <f>F9+1.5</f>
        <v>49.5</v>
      </c>
      <c r="H9" s="62"/>
      <c r="I9" s="97"/>
      <c r="J9" s="97"/>
      <c r="K9" s="97"/>
      <c r="L9" s="97"/>
      <c r="M9" s="97"/>
      <c r="N9" s="97"/>
    </row>
    <row r="10" ht="29.15" customHeight="1" spans="1:14">
      <c r="A10" s="68" t="s">
        <v>131</v>
      </c>
      <c r="B10" s="66">
        <f>C10-1.2</f>
        <v>42.1</v>
      </c>
      <c r="C10" s="66">
        <f>D10-1.2</f>
        <v>43.3</v>
      </c>
      <c r="D10" s="67">
        <v>44.5</v>
      </c>
      <c r="E10" s="66">
        <f>D10+1.2</f>
        <v>45.7</v>
      </c>
      <c r="F10" s="66">
        <f>E10+1.2</f>
        <v>46.9</v>
      </c>
      <c r="G10" s="66">
        <f>F10+1.4</f>
        <v>48.3</v>
      </c>
      <c r="H10" s="62"/>
      <c r="I10" s="97"/>
      <c r="J10" s="97"/>
      <c r="K10" s="97"/>
      <c r="L10" s="97"/>
      <c r="M10" s="97"/>
      <c r="N10" s="97"/>
    </row>
    <row r="11" ht="29.15" customHeight="1" spans="1:14">
      <c r="A11" s="68" t="s">
        <v>132</v>
      </c>
      <c r="B11" s="66">
        <f>C11-0.6</f>
        <v>62.2</v>
      </c>
      <c r="C11" s="66">
        <f>D11-1.2</f>
        <v>62.8</v>
      </c>
      <c r="D11" s="67">
        <v>64</v>
      </c>
      <c r="E11" s="66">
        <f>D11+1.2</f>
        <v>65.2</v>
      </c>
      <c r="F11" s="66">
        <f>E11+1.2</f>
        <v>66.4</v>
      </c>
      <c r="G11" s="66">
        <f>F11+0.6</f>
        <v>67</v>
      </c>
      <c r="H11" s="62"/>
      <c r="I11" s="97"/>
      <c r="J11" s="97"/>
      <c r="K11" s="97"/>
      <c r="L11" s="97"/>
      <c r="M11" s="97"/>
      <c r="N11" s="97"/>
    </row>
    <row r="12" ht="29.15" customHeight="1" spans="1:14">
      <c r="A12" s="68" t="s">
        <v>134</v>
      </c>
      <c r="B12" s="66">
        <f>C12-0.8</f>
        <v>17.9</v>
      </c>
      <c r="C12" s="66">
        <f>D12-0.8</f>
        <v>18.7</v>
      </c>
      <c r="D12" s="67">
        <v>19.5</v>
      </c>
      <c r="E12" s="66">
        <f>D12+0.8</f>
        <v>20.3</v>
      </c>
      <c r="F12" s="66">
        <f>E12+0.8</f>
        <v>21.1</v>
      </c>
      <c r="G12" s="66">
        <f>F12+1.3</f>
        <v>22.4</v>
      </c>
      <c r="H12" s="62"/>
      <c r="I12" s="97"/>
      <c r="J12" s="97"/>
      <c r="K12" s="97"/>
      <c r="L12" s="97"/>
      <c r="M12" s="97"/>
      <c r="N12" s="97"/>
    </row>
    <row r="13" ht="29.15" customHeight="1" spans="1:14">
      <c r="A13" s="68" t="s">
        <v>135</v>
      </c>
      <c r="B13" s="66">
        <f>C13-0.7</f>
        <v>15.1</v>
      </c>
      <c r="C13" s="66">
        <f>D13-0.7</f>
        <v>15.8</v>
      </c>
      <c r="D13" s="71">
        <v>16.5</v>
      </c>
      <c r="E13" s="66">
        <f>D13+0.7</f>
        <v>17.2</v>
      </c>
      <c r="F13" s="66">
        <f>E13+0.7</f>
        <v>17.9</v>
      </c>
      <c r="G13" s="66">
        <f>F13+1</f>
        <v>18.9</v>
      </c>
      <c r="H13" s="62"/>
      <c r="I13" s="97"/>
      <c r="J13" s="97"/>
      <c r="K13" s="97"/>
      <c r="L13" s="97"/>
      <c r="M13" s="97"/>
      <c r="N13" s="97"/>
    </row>
    <row r="14" ht="29.15" customHeight="1" spans="1:14">
      <c r="A14" s="68" t="s">
        <v>138</v>
      </c>
      <c r="B14" s="72">
        <f>C14-0.5</f>
        <v>10</v>
      </c>
      <c r="C14" s="72">
        <f>D14-0.5</f>
        <v>10.5</v>
      </c>
      <c r="D14" s="73">
        <v>11</v>
      </c>
      <c r="E14" s="72">
        <f>D14+0.5</f>
        <v>11.5</v>
      </c>
      <c r="F14" s="72">
        <f>E14+0.5</f>
        <v>12</v>
      </c>
      <c r="G14" s="74">
        <f>F14+0.7</f>
        <v>12.7</v>
      </c>
      <c r="H14" s="62"/>
      <c r="I14" s="97"/>
      <c r="J14" s="97"/>
      <c r="K14" s="97"/>
      <c r="L14" s="97"/>
      <c r="M14" s="97"/>
      <c r="N14" s="97"/>
    </row>
    <row r="15" ht="29.15" customHeight="1" spans="1:14">
      <c r="A15" s="75"/>
      <c r="B15" s="76"/>
      <c r="C15" s="76"/>
      <c r="D15" s="76"/>
      <c r="E15" s="76"/>
      <c r="F15" s="76"/>
      <c r="G15" s="76"/>
      <c r="H15" s="62"/>
      <c r="I15" s="97"/>
      <c r="J15" s="97"/>
      <c r="K15" s="97"/>
      <c r="L15" s="97"/>
      <c r="M15" s="97"/>
      <c r="N15" s="97"/>
    </row>
    <row r="16" ht="29.15" customHeight="1" spans="1:14">
      <c r="A16" s="77"/>
      <c r="B16" s="78"/>
      <c r="C16" s="78"/>
      <c r="D16" s="79"/>
      <c r="E16" s="80"/>
      <c r="F16" s="80"/>
      <c r="G16" s="80"/>
      <c r="H16" s="62"/>
      <c r="I16" s="97"/>
      <c r="J16" s="97"/>
      <c r="K16" s="97"/>
      <c r="L16" s="97"/>
      <c r="M16" s="97"/>
      <c r="N16" s="97"/>
    </row>
    <row r="17" ht="29.15" customHeight="1" spans="1:14">
      <c r="A17" s="78"/>
      <c r="B17" s="78"/>
      <c r="C17" s="78"/>
      <c r="D17" s="81"/>
      <c r="E17" s="82"/>
      <c r="F17" s="82"/>
      <c r="G17" s="82"/>
      <c r="H17" s="62"/>
      <c r="I17" s="97"/>
      <c r="J17" s="97"/>
      <c r="K17" s="97"/>
      <c r="L17" s="97"/>
      <c r="M17" s="97"/>
      <c r="N17" s="97"/>
    </row>
    <row r="18" ht="29.15" customHeight="1" spans="1:14">
      <c r="A18" s="78"/>
      <c r="B18" s="78"/>
      <c r="C18" s="78"/>
      <c r="D18" s="81"/>
      <c r="E18" s="82"/>
      <c r="F18" s="82"/>
      <c r="G18" s="82"/>
      <c r="H18" s="62"/>
      <c r="I18" s="97"/>
      <c r="J18" s="97"/>
      <c r="K18" s="97"/>
      <c r="L18" s="97"/>
      <c r="M18" s="97"/>
      <c r="N18" s="97"/>
    </row>
    <row r="19" ht="29.15" customHeight="1" spans="1:14">
      <c r="A19" s="78"/>
      <c r="B19" s="78"/>
      <c r="C19" s="78"/>
      <c r="D19" s="81"/>
      <c r="E19" s="82"/>
      <c r="F19" s="82"/>
      <c r="G19" s="82"/>
      <c r="H19" s="62"/>
      <c r="I19" s="97"/>
      <c r="J19" s="97"/>
      <c r="K19" s="97"/>
      <c r="L19" s="97"/>
      <c r="M19" s="97"/>
      <c r="N19" s="97"/>
    </row>
    <row r="20" ht="29.15" customHeight="1" spans="1:14">
      <c r="A20" s="78"/>
      <c r="B20" s="78"/>
      <c r="C20" s="78"/>
      <c r="D20" s="81"/>
      <c r="E20" s="82"/>
      <c r="F20" s="82"/>
      <c r="G20" s="82"/>
      <c r="H20" s="62"/>
      <c r="I20" s="96"/>
      <c r="J20" s="96"/>
      <c r="K20" s="96"/>
      <c r="L20" s="96"/>
      <c r="M20" s="96"/>
      <c r="N20" s="96"/>
    </row>
    <row r="21" ht="29.15" customHeight="1" spans="1:14">
      <c r="A21" s="78"/>
      <c r="B21" s="78"/>
      <c r="C21" s="78"/>
      <c r="D21" s="81"/>
      <c r="E21" s="82"/>
      <c r="F21" s="82"/>
      <c r="G21" s="82"/>
      <c r="H21" s="62"/>
      <c r="I21" s="97"/>
      <c r="J21" s="97"/>
      <c r="K21" s="97"/>
      <c r="L21" s="97"/>
      <c r="M21" s="97"/>
      <c r="N21" s="97"/>
    </row>
    <row r="22" ht="29.15" customHeight="1" spans="1:14">
      <c r="A22" s="78"/>
      <c r="B22" s="78"/>
      <c r="C22" s="78"/>
      <c r="D22" s="81"/>
      <c r="E22" s="82"/>
      <c r="F22" s="82"/>
      <c r="G22" s="82"/>
      <c r="H22" s="62"/>
      <c r="I22" s="97"/>
      <c r="J22" s="97"/>
      <c r="K22" s="97"/>
      <c r="L22" s="97"/>
      <c r="M22" s="97"/>
      <c r="N22" s="97"/>
    </row>
    <row r="23" ht="29.15" customHeight="1" spans="1:14">
      <c r="A23" s="83"/>
      <c r="B23" s="83"/>
      <c r="C23" s="83"/>
      <c r="D23" s="83"/>
      <c r="E23" s="83"/>
      <c r="F23" s="83"/>
      <c r="G23" s="83"/>
      <c r="H23" s="84"/>
      <c r="I23" s="98"/>
      <c r="J23" s="99"/>
      <c r="K23" s="100"/>
      <c r="L23" s="99"/>
      <c r="M23" s="99"/>
      <c r="N23" s="101"/>
    </row>
    <row r="24" ht="15" spans="1:14">
      <c r="A24" s="85" t="s">
        <v>90</v>
      </c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</row>
    <row r="25" ht="14.25" spans="1:14">
      <c r="A25" s="53" t="s">
        <v>158</v>
      </c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</row>
    <row r="26" ht="14.25" spans="1:14">
      <c r="A26" s="86" t="s">
        <v>159</v>
      </c>
      <c r="B26" s="86"/>
      <c r="C26" s="86"/>
      <c r="D26" s="86"/>
      <c r="E26" s="86"/>
      <c r="F26" s="86"/>
      <c r="G26" s="86"/>
      <c r="H26" s="86"/>
      <c r="I26" s="85" t="s">
        <v>217</v>
      </c>
      <c r="J26" s="102"/>
      <c r="K26" s="85" t="s">
        <v>218</v>
      </c>
      <c r="L26" s="85"/>
      <c r="M26" s="85" t="s">
        <v>142</v>
      </c>
      <c r="N26" s="53" t="s">
        <v>106</v>
      </c>
    </row>
    <row r="27" ht="19" customHeight="1" spans="1:1">
      <c r="A27" s="53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PageLayoutView="125" workbookViewId="0">
      <selection activeCell="E4" sqref="E4"/>
    </sheetView>
  </sheetViews>
  <sheetFormatPr defaultColWidth="9" defaultRowHeight="14.25"/>
  <cols>
    <col min="1" max="1" width="7" customWidth="1"/>
    <col min="2" max="2" width="12" customWidth="1"/>
    <col min="3" max="3" width="12.8333333333333" customWidth="1"/>
    <col min="4" max="4" width="9.08333333333333" customWidth="1"/>
    <col min="5" max="5" width="14.3333333333333" customWidth="1"/>
    <col min="6" max="6" width="11.3333333333333" customWidth="1"/>
    <col min="7" max="7" width="8" customWidth="1"/>
    <col min="8" max="8" width="11.5833333333333" customWidth="1"/>
    <col min="9" max="12" width="10" customWidth="1"/>
    <col min="13" max="14" width="9.08333333333333" customWidth="1"/>
    <col min="15" max="15" width="10.5833333333333" customWidth="1"/>
  </cols>
  <sheetData>
    <row r="1" ht="29.25" spans="1:15">
      <c r="A1" s="3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220</v>
      </c>
      <c r="B2" s="5" t="s">
        <v>221</v>
      </c>
      <c r="C2" s="5" t="s">
        <v>222</v>
      </c>
      <c r="D2" s="5" t="s">
        <v>223</v>
      </c>
      <c r="E2" s="5" t="s">
        <v>224</v>
      </c>
      <c r="F2" s="5" t="s">
        <v>225</v>
      </c>
      <c r="G2" s="5" t="s">
        <v>226</v>
      </c>
      <c r="H2" s="5" t="s">
        <v>227</v>
      </c>
      <c r="I2" s="4" t="s">
        <v>228</v>
      </c>
      <c r="J2" s="4" t="s">
        <v>229</v>
      </c>
      <c r="K2" s="4" t="s">
        <v>230</v>
      </c>
      <c r="L2" s="4" t="s">
        <v>231</v>
      </c>
      <c r="M2" s="4" t="s">
        <v>232</v>
      </c>
      <c r="N2" s="5" t="s">
        <v>233</v>
      </c>
      <c r="O2" s="5" t="s">
        <v>234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23">
        <v>1</v>
      </c>
      <c r="B4" s="22">
        <v>240504022</v>
      </c>
      <c r="C4" s="22" t="s">
        <v>236</v>
      </c>
      <c r="D4" s="22" t="s">
        <v>85</v>
      </c>
      <c r="E4" s="23" t="s">
        <v>28</v>
      </c>
      <c r="F4" s="50" t="s">
        <v>237</v>
      </c>
      <c r="G4" s="23"/>
      <c r="H4" s="23"/>
      <c r="I4" s="52">
        <v>1</v>
      </c>
      <c r="J4" s="52">
        <v>0</v>
      </c>
      <c r="K4" s="52">
        <v>1</v>
      </c>
      <c r="L4" s="52">
        <v>1</v>
      </c>
      <c r="M4" s="52">
        <v>0</v>
      </c>
      <c r="N4" s="23"/>
      <c r="O4" s="23" t="s">
        <v>238</v>
      </c>
    </row>
    <row r="5" spans="1:15">
      <c r="A5" s="23">
        <v>2</v>
      </c>
      <c r="B5" s="22">
        <v>240520038</v>
      </c>
      <c r="C5" s="22" t="s">
        <v>236</v>
      </c>
      <c r="D5" s="22" t="s">
        <v>84</v>
      </c>
      <c r="E5" s="23" t="s">
        <v>28</v>
      </c>
      <c r="F5" s="50" t="s">
        <v>237</v>
      </c>
      <c r="G5" s="23"/>
      <c r="H5" s="23"/>
      <c r="I5" s="23">
        <v>1</v>
      </c>
      <c r="J5" s="23">
        <v>1</v>
      </c>
      <c r="K5" s="23">
        <v>0</v>
      </c>
      <c r="L5" s="23">
        <v>1</v>
      </c>
      <c r="M5" s="23">
        <v>0</v>
      </c>
      <c r="N5" s="23"/>
      <c r="O5" s="23" t="s">
        <v>238</v>
      </c>
    </row>
    <row r="6" spans="1:15">
      <c r="A6" s="23">
        <v>3</v>
      </c>
      <c r="B6" s="23">
        <v>240519084</v>
      </c>
      <c r="C6" s="22" t="s">
        <v>236</v>
      </c>
      <c r="D6" s="23" t="s">
        <v>83</v>
      </c>
      <c r="E6" s="23" t="s">
        <v>28</v>
      </c>
      <c r="F6" s="50" t="s">
        <v>237</v>
      </c>
      <c r="G6" s="23"/>
      <c r="H6" s="23"/>
      <c r="I6" s="23">
        <v>1</v>
      </c>
      <c r="J6" s="23">
        <v>0</v>
      </c>
      <c r="K6" s="23">
        <v>0</v>
      </c>
      <c r="L6" s="23">
        <v>0</v>
      </c>
      <c r="M6" s="23">
        <v>1</v>
      </c>
      <c r="N6" s="23"/>
      <c r="O6" s="23" t="s">
        <v>238</v>
      </c>
    </row>
    <row r="7" spans="1:15">
      <c r="A7" s="23"/>
      <c r="B7" s="23"/>
      <c r="C7" s="23"/>
      <c r="D7" s="23"/>
      <c r="E7" s="23"/>
      <c r="F7" s="50"/>
      <c r="G7" s="23"/>
      <c r="H7" s="23"/>
      <c r="I7" s="23"/>
      <c r="J7" s="23"/>
      <c r="K7" s="23"/>
      <c r="L7" s="23"/>
      <c r="M7" s="23"/>
      <c r="N7" s="23"/>
      <c r="O7" s="23"/>
    </row>
    <row r="8" spans="1:15">
      <c r="A8" s="23"/>
      <c r="B8" s="23"/>
      <c r="C8" s="23"/>
      <c r="D8" s="23"/>
      <c r="E8" s="23"/>
      <c r="F8" s="50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23"/>
      <c r="B9" s="23"/>
      <c r="C9" s="23"/>
      <c r="D9" s="23"/>
      <c r="E9" s="23"/>
      <c r="F9" s="50"/>
      <c r="G9" s="23"/>
      <c r="H9" s="23"/>
      <c r="I9" s="23"/>
      <c r="J9" s="23"/>
      <c r="K9" s="23"/>
      <c r="L9" s="23"/>
      <c r="M9" s="23"/>
      <c r="N9" s="23"/>
      <c r="O9" s="23"/>
    </row>
    <row r="10" spans="1:15">
      <c r="A10" s="23"/>
      <c r="B10" s="23"/>
      <c r="C10" s="23"/>
      <c r="D10" s="23"/>
      <c r="E10" s="23"/>
      <c r="F10" s="50"/>
      <c r="G10" s="23"/>
      <c r="H10" s="23"/>
      <c r="I10" s="23"/>
      <c r="J10" s="23"/>
      <c r="K10" s="23"/>
      <c r="L10" s="23"/>
      <c r="M10" s="23"/>
      <c r="N10" s="23"/>
      <c r="O10" s="23"/>
    </row>
    <row r="11" spans="1:15">
      <c r="A11" s="23"/>
      <c r="B11" s="23"/>
      <c r="C11" s="23"/>
      <c r="D11" s="23"/>
      <c r="E11" s="23"/>
      <c r="F11" s="50"/>
      <c r="G11" s="23"/>
      <c r="H11" s="23"/>
      <c r="I11" s="23"/>
      <c r="J11" s="23"/>
      <c r="K11" s="23"/>
      <c r="L11" s="23"/>
      <c r="M11" s="23"/>
      <c r="N11" s="23"/>
      <c r="O11" s="23"/>
    </row>
    <row r="12" spans="1:15">
      <c r="A12" s="23"/>
      <c r="B12" s="23"/>
      <c r="C12" s="23"/>
      <c r="D12" s="23"/>
      <c r="E12" s="23"/>
      <c r="F12" s="50"/>
      <c r="G12" s="23"/>
      <c r="H12" s="23"/>
      <c r="I12" s="23"/>
      <c r="J12" s="23"/>
      <c r="K12" s="23"/>
      <c r="L12" s="23"/>
      <c r="M12" s="23"/>
      <c r="N12" s="23"/>
      <c r="O12" s="23"/>
    </row>
    <row r="13" spans="1:1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="2" customFormat="1" ht="18.75" spans="1:15">
      <c r="A19" s="49" t="s">
        <v>239</v>
      </c>
      <c r="B19" s="51"/>
      <c r="C19" s="51"/>
      <c r="D19" s="19"/>
      <c r="E19" s="14"/>
      <c r="F19" s="33"/>
      <c r="G19" s="33"/>
      <c r="H19" s="33"/>
      <c r="I19" s="26"/>
      <c r="J19" s="11" t="s">
        <v>240</v>
      </c>
      <c r="K19" s="12"/>
      <c r="L19" s="12"/>
      <c r="M19" s="13"/>
      <c r="N19" s="51"/>
      <c r="O19" s="19"/>
    </row>
    <row r="20" ht="63" customHeight="1" spans="1:15">
      <c r="A20" s="15" t="s">
        <v>241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">
      <c r="A21" t="s">
        <v>242</v>
      </c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中期尺寸表</vt:lpstr>
      <vt:lpstr>洗水大货尺寸表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2024-06-20T06:25:42Z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D3E39C84C8DF41678B2340F158436822_13</vt:lpwstr>
  </property>
  <property fmtid="{D5CDD505-2E9C-101B-9397-08002B2CF9AE}" pid="3" name="KSOProductBuildVer">
    <vt:lpwstr>2052-12.1.0.16929</vt:lpwstr>
  </property>
</Properties>
</file>