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<sst xmlns="http://schemas.openxmlformats.org/spreadsheetml/2006/main" count="805" uniqueCount="338">
  <si>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</si>
  <si>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</si>
  <si>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</si>
  <si>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</si>
  <si>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</si>
  <si>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</si>
  <si>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</si>
  <si>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</si>
  <si>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</si>
  <si>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</si>
  <si>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</si>
  <si>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</si>
  <si>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</si>
  <si>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</si>
  <si>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</si>
  <si>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</si>
  <si>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</si>
  <si>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</si>
  <si>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</si>
  <si>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</si>
  <si>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</si>
  <si>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</si>
  <si>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</si>
  <si>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</si>
  <si>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</si>
  <si>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</si>
  <si>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</si>
  <si>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</si>
  <si>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</si>
  <si>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</si>
  <si>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</si>
  <si>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</si>
  <si>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</si>
  <si>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</si>
  <si>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</si>
  <si>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</si>
  <si>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</si>
  <si>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</si>
  <si>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</si>
  <si>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</si>
  <si>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</si>
  <si>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</si>
  <si>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</si>
  <si>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</si>
  <si>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</si>
  <si>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</si>
  <si>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</si>
  <si>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</si>
  <si>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</si>
  <si>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</si>
  <si>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</si>
  <si>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</si>
  <si>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</si>
  <si>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</si>
  <si>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</si>
  <si>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</si>
  <si>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</si>
  <si>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</si>
  <si>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</si>
  <si>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</si>
  <si>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</si>
  <si>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</si>
  <si>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TAJJFM82935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</si>
  <si>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</si>
  <si>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</si>
  <si>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</si>
  <si>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</si>
  <si>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</si>
  <si>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</si>
  <si>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</si>
  <si>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</si>
  <si>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</si>
  <si>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</si>
  <si>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</si>
  <si>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</si>
  <si>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</si>
  <si>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</si>
  <si>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</si>
  <si>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</si>
  <si>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</si>
  <si>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</si>
  <si>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</si>
  <si>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</si>
  <si>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</si>
  <si>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</si>
  <si>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</si>
  <si>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</si>
  <si>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</si>
  <si>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</si>
  <si>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</si>
  <si>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</si>
  <si>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</si>
  <si>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</si>
  <si>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</si>
  <si>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</si>
  <si>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</si>
  <si>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</si>
  <si>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</si>
  <si>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</si>
  <si>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</si>
  <si>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</si>
  <si>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</si>
  <si>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</si>
  <si>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</si>
  <si>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</si>
  <si>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</si>
  <si>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</si>
  <si>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</si>
  <si>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</si>
  <si>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</si>
  <si>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</si>
  <si>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</si>
  <si>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</si>
  <si>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</si>
  <si>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</si>
  <si>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冷松绿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</si>
  <si>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</si>
  <si>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</si>
  <si>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</si>
  <si>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</si>
  <si>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</si>
  <si>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</si>
  <si>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1、前门襟起酒窝，不顺直</t>
  </si>
  <si>
    <t>2、下级领起扭，不平服</t>
  </si>
  <si>
    <t>3、线头没有清理干净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</si>
  <si>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</si>
  <si>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</si>
  <si>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</si>
  <si>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</si>
  <si>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</si>
  <si>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</si>
  <si>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</si>
  <si>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</si>
  <si>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</si>
  <si>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</si>
  <si>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</si>
  <si>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</si>
  <si>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</si>
  <si>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</si>
  <si>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</si>
  <si>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</si>
  <si>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</si>
  <si>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</si>
  <si>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</si>
  <si>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XS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</si>
  <si>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</si>
  <si>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</si>
  <si>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</si>
  <si>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150/80B</t>
  </si>
  <si>
    <t>155/84B</t>
  </si>
  <si>
    <t>160/88B</t>
  </si>
  <si>
    <t>165/92B</t>
  </si>
  <si>
    <t>170/96B</t>
  </si>
  <si>
    <t>175/100B</t>
  </si>
  <si>
    <t>后中长</t>
  </si>
  <si>
    <t>±1</t>
  </si>
  <si>
    <t>+0.5</t>
  </si>
  <si>
    <t>+0</t>
  </si>
  <si>
    <t>胸围</t>
  </si>
  <si>
    <t>+1</t>
  </si>
  <si>
    <t>腰围</t>
  </si>
  <si>
    <t>摆围</t>
  </si>
  <si>
    <t>±0.5</t>
  </si>
  <si>
    <t>+2</t>
  </si>
  <si>
    <t>肩宽</t>
  </si>
  <si>
    <t>肩点短袖长</t>
  </si>
  <si>
    <t>±0.3</t>
  </si>
  <si>
    <t>-0.5</t>
  </si>
  <si>
    <t>袖肥/2（参考值）</t>
  </si>
  <si>
    <t>短袖口/2</t>
  </si>
  <si>
    <t>领围</t>
  </si>
  <si>
    <t>前中门襟</t>
  </si>
  <si>
    <t>前领尖长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</si>
  <si>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</si>
  <si>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</si>
  <si>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</si>
  <si>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</si>
  <si>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</si>
  <si>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</si>
  <si>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</si>
  <si>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</si>
  <si>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</si>
  <si>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</si>
  <si>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</si>
  <si>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</si>
  <si>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</si>
  <si>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</si>
  <si>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儿童长裤</t>
  </si>
  <si>
    <t>120/53</t>
  </si>
  <si>
    <t>130/56</t>
  </si>
  <si>
    <t>140/57</t>
  </si>
  <si>
    <t>150/63</t>
  </si>
  <si>
    <t>160/69</t>
  </si>
  <si>
    <t>170/74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</si>
  <si>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</si>
  <si>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</si>
  <si>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</si>
  <si>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</si>
  <si>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</si>
  <si>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</si>
  <si>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</si>
  <si>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</si>
  <si>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</si>
  <si>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</si>
  <si>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</si>
  <si>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</si>
  <si>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</si>
  <si>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</si>
  <si>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</si>
  <si>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</si>
  <si>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</si>
  <si>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</si>
  <si>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</si>
  <si>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</si>
  <si>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</si>
  <si>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</si>
  <si>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</si>
  <si>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</si>
  <si>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</si>
  <si>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</si>
  <si>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</si>
  <si>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</si>
  <si>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</si>
  <si>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</si>
  <si>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</si>
  <si>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</si>
  <si>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</si>
  <si>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</si>
  <si>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</si>
  <si>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</si>
  <si>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</si>
  <si>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1、筒底压线有大小</t>
  </si>
  <si>
    <t>2、侧骨不顺直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</si>
  <si>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</si>
  <si>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</si>
  <si>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</si>
  <si>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</si>
  <si>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</si>
  <si>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</si>
  <si>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</si>
  <si>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走货1170件，抽查80件，发现2件不良品，已按照以上提出的问题点改正，可以出货</t>
  </si>
  <si>
    <t>服装QC部门</t>
  </si>
  <si>
    <t>检验人</t>
  </si>
  <si>
    <t>+0.5 +1 +0.5</t>
  </si>
  <si>
    <t>+1 +0.5 +0</t>
  </si>
  <si>
    <t>+0 +0.5 +0.5</t>
  </si>
  <si>
    <t>+0 +0 +0.5</t>
  </si>
  <si>
    <t>+1 +1 +1</t>
  </si>
  <si>
    <t>+0 +0 +0</t>
  </si>
  <si>
    <t>+0 +1 +1</t>
  </si>
  <si>
    <t>+1 +0 +1</t>
  </si>
  <si>
    <t>-0.5 +0 -0.5</t>
  </si>
  <si>
    <t>+0.5 +0 +0</t>
  </si>
  <si>
    <t>-0.5 -1 -0.5</t>
  </si>
  <si>
    <t>-0.5 +0 +0</t>
  </si>
  <si>
    <t>+0 -0.5 -0.5</t>
  </si>
  <si>
    <t>+0 -0.5 +0.5</t>
  </si>
  <si>
    <t>+0 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</si>
  <si>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</si>
  <si>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</si>
  <si>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</si>
  <si>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</si>
  <si>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</si>
  <si>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</si>
  <si>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</si>
  <si>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</si>
  <si>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</si>
  <si>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</si>
  <si>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</si>
  <si>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</si>
  <si>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</si>
  <si>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</si>
  <si>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</si>
  <si>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</si>
  <si>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K2410222</t>
  </si>
  <si>
    <t>FK07611棉弹珠地布</t>
  </si>
  <si>
    <t>TAJJFM81935/82935</t>
  </si>
  <si>
    <t>新颜</t>
  </si>
  <si>
    <t>制表时间：2024/6/5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</si>
  <si>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</si>
  <si>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</si>
  <si>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</si>
  <si>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</si>
  <si>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</si>
  <si>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</si>
  <si>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</si>
  <si>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</si>
  <si>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</si>
  <si>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</si>
  <si>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</si>
  <si>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</si>
  <si>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</si>
  <si>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</si>
  <si>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</si>
  <si>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</si>
  <si>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</si>
  <si>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</si>
  <si>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</si>
  <si>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</si>
  <si>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</si>
  <si>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</si>
  <si>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钮扣</t>
  </si>
  <si>
    <t>偉星</t>
  </si>
  <si>
    <t>无互染</t>
  </si>
  <si>
    <t>物料6</t>
  </si>
  <si>
    <t>物料7</t>
  </si>
  <si>
    <t>物料8</t>
  </si>
  <si>
    <t>物料9</t>
  </si>
  <si>
    <t>物料10</t>
  </si>
  <si>
    <t>制表时间：2024/6/6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</si>
  <si>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</si>
  <si>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</si>
  <si>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</si>
  <si>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</si>
  <si>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</si>
  <si>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</si>
  <si>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</si>
  <si>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</si>
  <si>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</si>
  <si>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</si>
  <si>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</si>
  <si>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</si>
  <si>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</si>
  <si>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</si>
  <si>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</si>
  <si>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</si>
  <si>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肩+前胸</t>
  </si>
  <si>
    <t>印花</t>
  </si>
  <si>
    <t>无脱落开裂</t>
  </si>
  <si>
    <t>制表时间：2024/6/7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</si>
  <si>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</si>
  <si>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</si>
  <si>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</si>
  <si>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</si>
  <si>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</si>
  <si>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制表时间：5-25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</si>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</sst>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_ [$¥-804]* #,##0.00_ ;_ [$¥-804]* \-#,##0.00_ ;_ [$¥-804]* &quot;-&quot;??_ ;_ @_ "/>
  </numFmts>
  <fonts count="7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1"/>
      <name val="Microsoft YaHei"/>
      <charset val="136"/>
    </font>
    <font>
      <b/>
      <sz val="10"/>
      <name val="Microsoft YaHei"/>
      <charset val="136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Microsoft YaHei"/>
      <charset val="136"/>
    </font>
    <font>
      <sz val="11"/>
      <name val="Microsoft YaHei"/>
      <charset val="134"/>
    </font>
    <font>
      <sz val="12"/>
      <color theme="1"/>
      <name val="微软雅黑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4"/>
      <color indexed="8"/>
      <name val="宋体"/>
      <charset val="134"/>
    </font>
    <font>
      <b/>
      <sz val="11"/>
      <name val="宋体"/>
      <charset val="134"/>
      <scheme val="minor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9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2" fillId="8" borderId="76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77" applyNumberFormat="0" applyFill="0" applyAlignment="0" applyProtection="0">
      <alignment vertical="center"/>
    </xf>
    <xf numFmtId="0" fontId="63" fillId="0" borderId="77" applyNumberFormat="0" applyFill="0" applyAlignment="0" applyProtection="0">
      <alignment vertical="center"/>
    </xf>
    <xf numFmtId="0" fontId="64" fillId="0" borderId="78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9" borderId="79" applyNumberFormat="0" applyAlignment="0" applyProtection="0">
      <alignment vertical="center"/>
    </xf>
    <xf numFmtId="0" fontId="66" fillId="10" borderId="80" applyNumberFormat="0" applyAlignment="0" applyProtection="0">
      <alignment vertical="center"/>
    </xf>
    <xf numFmtId="0" fontId="67" fillId="10" borderId="79" applyNumberFormat="0" applyAlignment="0" applyProtection="0">
      <alignment vertical="center"/>
    </xf>
    <xf numFmtId="0" fontId="68" fillId="11" borderId="81" applyNumberFormat="0" applyAlignment="0" applyProtection="0">
      <alignment vertical="center"/>
    </xf>
    <xf numFmtId="0" fontId="69" fillId="0" borderId="82" applyNumberFormat="0" applyFill="0" applyAlignment="0" applyProtection="0">
      <alignment vertical="center"/>
    </xf>
    <xf numFmtId="0" fontId="70" fillId="0" borderId="83" applyNumberFormat="0" applyFill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75" fillId="30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5" fillId="34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76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/>
  </cellStyleXfs>
  <cellXfs count="4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8" fillId="0" borderId="9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0" fontId="0" fillId="0" borderId="9" xfId="0" applyBorder="1" applyAlignment="1"/>
    <xf numFmtId="0" fontId="0" fillId="0" borderId="9" xfId="0" applyBorder="1" applyAlignment="1">
      <alignment horizontal="center"/>
    </xf>
    <xf numFmtId="0" fontId="16" fillId="0" borderId="9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9" fontId="0" fillId="0" borderId="7" xfId="0" applyNumberFormat="1" applyFont="1" applyFill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9" fontId="0" fillId="0" borderId="6" xfId="0" applyNumberFormat="1" applyFont="1" applyFill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3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center"/>
    </xf>
    <xf numFmtId="0" fontId="12" fillId="0" borderId="2" xfId="0" applyNumberFormat="1" applyFont="1" applyFill="1" applyBorder="1" applyAlignment="1" applyProtection="1">
      <alignment horizontal="center"/>
    </xf>
    <xf numFmtId="176" fontId="12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22" fillId="0" borderId="0" xfId="53" applyFont="1" applyFill="1" applyAlignment="1"/>
    <xf numFmtId="0" fontId="22" fillId="0" borderId="0" xfId="53" applyFont="1" applyFill="1" applyAlignment="1">
      <alignment horizontal="left"/>
    </xf>
    <xf numFmtId="0" fontId="10" fillId="0" borderId="0" xfId="53" applyFont="1" applyFill="1" applyAlignment="1"/>
    <xf numFmtId="49" fontId="22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3" fillId="0" borderId="0" xfId="53" applyFont="1" applyFill="1" applyBorder="1" applyAlignment="1">
      <alignment horizontal="left" vertical="center"/>
    </xf>
    <xf numFmtId="0" fontId="23" fillId="0" borderId="0" xfId="53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/>
    </xf>
    <xf numFmtId="0" fontId="22" fillId="0" borderId="0" xfId="53" applyFont="1" applyFill="1" applyBorder="1" applyAlignment="1">
      <alignment horizontal="center" vertical="center"/>
    </xf>
    <xf numFmtId="0" fontId="24" fillId="0" borderId="2" xfId="52" applyFont="1" applyFill="1" applyBorder="1" applyAlignment="1">
      <alignment horizontal="left" vertical="center"/>
    </xf>
    <xf numFmtId="0" fontId="24" fillId="0" borderId="2" xfId="52" applyFont="1" applyFill="1" applyBorder="1" applyAlignment="1">
      <alignment horizontal="center" vertical="center"/>
    </xf>
    <xf numFmtId="0" fontId="25" fillId="0" borderId="2" xfId="52" applyFont="1" applyFill="1" applyBorder="1" applyAlignment="1">
      <alignment horizontal="center" vertical="center"/>
    </xf>
    <xf numFmtId="0" fontId="24" fillId="0" borderId="2" xfId="52" applyFont="1" applyFill="1" applyBorder="1" applyAlignment="1">
      <alignment vertical="center"/>
    </xf>
    <xf numFmtId="0" fontId="26" fillId="0" borderId="2" xfId="53" applyFont="1" applyFill="1" applyBorder="1" applyAlignment="1" applyProtection="1">
      <alignment horizontal="left" vertical="center"/>
    </xf>
    <xf numFmtId="0" fontId="27" fillId="0" borderId="2" xfId="53" applyFont="1" applyFill="1" applyBorder="1" applyAlignment="1">
      <alignment horizontal="center" vertical="center"/>
    </xf>
    <xf numFmtId="0" fontId="11" fillId="0" borderId="2" xfId="53" applyFont="1" applyFill="1" applyBorder="1" applyAlignment="1">
      <alignment horizontal="center" vertical="center"/>
    </xf>
    <xf numFmtId="0" fontId="28" fillId="0" borderId="2" xfId="56" applyFont="1" applyBorder="1" applyAlignment="1">
      <alignment horizontal="center" vertical="center"/>
    </xf>
    <xf numFmtId="49" fontId="29" fillId="0" borderId="2" xfId="51" applyNumberFormat="1" applyFont="1" applyFill="1" applyBorder="1" applyAlignment="1">
      <alignment horizontal="center" vertical="center"/>
    </xf>
    <xf numFmtId="0" fontId="28" fillId="0" borderId="2" xfId="56" applyFont="1" applyBorder="1" applyAlignment="1">
      <alignment horizontal="center"/>
    </xf>
    <xf numFmtId="0" fontId="30" fillId="0" borderId="2" xfId="56" applyFont="1" applyFill="1" applyBorder="1" applyAlignment="1">
      <alignment horizontal="left" vertical="center"/>
    </xf>
    <xf numFmtId="177" fontId="30" fillId="0" borderId="2" xfId="56" applyNumberFormat="1" applyFont="1" applyFill="1" applyBorder="1" applyAlignment="1">
      <alignment horizontal="center" vertical="center"/>
    </xf>
    <xf numFmtId="177" fontId="31" fillId="0" borderId="2" xfId="56" applyNumberFormat="1" applyFont="1" applyFill="1" applyBorder="1" applyAlignment="1">
      <alignment horizontal="center" vertical="center"/>
    </xf>
    <xf numFmtId="0" fontId="32" fillId="0" borderId="2" xfId="49" applyFont="1" applyFill="1" applyBorder="1" applyAlignment="1">
      <alignment horizontal="center" vertical="center"/>
    </xf>
    <xf numFmtId="0" fontId="31" fillId="0" borderId="2" xfId="56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177" fontId="30" fillId="0" borderId="2" xfId="56" applyNumberFormat="1" applyFont="1" applyFill="1" applyBorder="1">
      <alignment vertical="center"/>
    </xf>
    <xf numFmtId="177" fontId="34" fillId="0" borderId="2" xfId="0" applyNumberFormat="1" applyFont="1" applyFill="1" applyBorder="1" applyAlignment="1">
      <alignment horizontal="center" vertical="center"/>
    </xf>
    <xf numFmtId="0" fontId="30" fillId="0" borderId="2" xfId="56" applyFont="1" applyFill="1" applyBorder="1" applyAlignment="1">
      <alignment horizontal="center"/>
    </xf>
    <xf numFmtId="0" fontId="31" fillId="0" borderId="2" xfId="56" applyFont="1" applyFill="1" applyBorder="1" applyAlignment="1">
      <alignment horizontal="center"/>
    </xf>
    <xf numFmtId="0" fontId="35" fillId="0" borderId="0" xfId="53" applyFont="1" applyFill="1" applyAlignment="1">
      <alignment horizontal="left"/>
    </xf>
    <xf numFmtId="0" fontId="35" fillId="0" borderId="0" xfId="53" applyFont="1" applyFill="1" applyAlignment="1"/>
    <xf numFmtId="0" fontId="11" fillId="0" borderId="0" xfId="53" applyFont="1" applyFill="1" applyAlignment="1"/>
    <xf numFmtId="0" fontId="27" fillId="0" borderId="0" xfId="53" applyFont="1" applyFill="1" applyAlignment="1"/>
    <xf numFmtId="14" fontId="27" fillId="0" borderId="0" xfId="53" applyNumberFormat="1" applyFont="1" applyFill="1" applyAlignment="1">
      <alignment horizontal="left"/>
    </xf>
    <xf numFmtId="0" fontId="22" fillId="0" borderId="2" xfId="53" applyFont="1" applyFill="1" applyBorder="1" applyAlignment="1">
      <alignment horizontal="center"/>
    </xf>
    <xf numFmtId="0" fontId="27" fillId="0" borderId="2" xfId="53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178" fontId="28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49" fontId="35" fillId="0" borderId="2" xfId="54" applyNumberFormat="1" applyFont="1" applyFill="1" applyBorder="1" applyAlignment="1">
      <alignment horizontal="center" vertical="center"/>
    </xf>
    <xf numFmtId="0" fontId="22" fillId="0" borderId="0" xfId="53" applyFont="1" applyFill="1" applyAlignment="1">
      <alignment horizontal="center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10" fillId="0" borderId="0" xfId="52" applyFill="1" applyAlignment="1">
      <alignment horizontal="left" vertical="center"/>
    </xf>
    <xf numFmtId="0" fontId="37" fillId="0" borderId="11" xfId="52" applyFont="1" applyBorder="1" applyAlignment="1">
      <alignment horizontal="center" vertical="top"/>
    </xf>
    <xf numFmtId="0" fontId="38" fillId="0" borderId="12" xfId="52" applyFont="1" applyFill="1" applyBorder="1" applyAlignment="1">
      <alignment horizontal="left" vertical="center"/>
    </xf>
    <xf numFmtId="0" fontId="25" fillId="0" borderId="13" xfId="52" applyFont="1" applyFill="1" applyBorder="1" applyAlignment="1">
      <alignment horizontal="left" vertical="center"/>
    </xf>
    <xf numFmtId="0" fontId="38" fillId="0" borderId="13" xfId="52" applyFont="1" applyFill="1" applyBorder="1" applyAlignment="1">
      <alignment horizontal="center" vertical="center"/>
    </xf>
    <xf numFmtId="0" fontId="11" fillId="0" borderId="13" xfId="52" applyFont="1" applyFill="1" applyBorder="1" applyAlignment="1">
      <alignment vertical="center"/>
    </xf>
    <xf numFmtId="0" fontId="38" fillId="0" borderId="13" xfId="52" applyFont="1" applyFill="1" applyBorder="1" applyAlignment="1">
      <alignment vertical="center"/>
    </xf>
    <xf numFmtId="0" fontId="25" fillId="0" borderId="14" xfId="52" applyFont="1" applyBorder="1" applyAlignment="1">
      <alignment horizontal="left" vertical="center"/>
    </xf>
    <xf numFmtId="0" fontId="25" fillId="0" borderId="15" xfId="52" applyFont="1" applyBorder="1" applyAlignment="1">
      <alignment horizontal="left" vertical="center"/>
    </xf>
    <xf numFmtId="0" fontId="38" fillId="0" borderId="16" xfId="52" applyFont="1" applyFill="1" applyBorder="1" applyAlignment="1">
      <alignment vertical="center"/>
    </xf>
    <xf numFmtId="0" fontId="25" fillId="0" borderId="14" xfId="52" applyFont="1" applyFill="1" applyBorder="1" applyAlignment="1">
      <alignment horizontal="left" vertical="center"/>
    </xf>
    <xf numFmtId="0" fontId="38" fillId="0" borderId="14" xfId="52" applyFont="1" applyFill="1" applyBorder="1" applyAlignment="1">
      <alignment vertical="center"/>
    </xf>
    <xf numFmtId="58" fontId="11" fillId="0" borderId="14" xfId="52" applyNumberFormat="1" applyFont="1" applyFill="1" applyBorder="1" applyAlignment="1">
      <alignment horizontal="center" vertical="center"/>
    </xf>
    <xf numFmtId="0" fontId="11" fillId="0" borderId="14" xfId="52" applyFont="1" applyFill="1" applyBorder="1" applyAlignment="1">
      <alignment horizontal="center" vertical="center"/>
    </xf>
    <xf numFmtId="0" fontId="38" fillId="0" borderId="14" xfId="52" applyFont="1" applyFill="1" applyBorder="1" applyAlignment="1">
      <alignment horizontal="center" vertical="center"/>
    </xf>
    <xf numFmtId="0" fontId="38" fillId="0" borderId="16" xfId="52" applyFont="1" applyFill="1" applyBorder="1" applyAlignment="1">
      <alignment horizontal="left" vertical="center"/>
    </xf>
    <xf numFmtId="0" fontId="38" fillId="0" borderId="14" xfId="52" applyFont="1" applyFill="1" applyBorder="1" applyAlignment="1">
      <alignment horizontal="left" vertical="center"/>
    </xf>
    <xf numFmtId="0" fontId="38" fillId="0" borderId="17" xfId="52" applyFont="1" applyFill="1" applyBorder="1" applyAlignment="1">
      <alignment vertical="center"/>
    </xf>
    <xf numFmtId="0" fontId="25" fillId="0" borderId="18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vertical="center"/>
    </xf>
    <xf numFmtId="0" fontId="11" fillId="0" borderId="18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11" fillId="0" borderId="0" xfId="52" applyFont="1" applyFill="1" applyBorder="1" applyAlignment="1">
      <alignment vertical="center"/>
    </xf>
    <xf numFmtId="0" fontId="11" fillId="0" borderId="0" xfId="52" applyFont="1" applyFill="1" applyAlignment="1">
      <alignment horizontal="left" vertical="center"/>
    </xf>
    <xf numFmtId="0" fontId="38" fillId="0" borderId="12" xfId="52" applyFont="1" applyFill="1" applyBorder="1" applyAlignment="1">
      <alignment vertical="center"/>
    </xf>
    <xf numFmtId="0" fontId="38" fillId="0" borderId="19" xfId="52" applyFont="1" applyFill="1" applyBorder="1" applyAlignment="1">
      <alignment vertical="center"/>
    </xf>
    <xf numFmtId="0" fontId="38" fillId="0" borderId="20" xfId="52" applyFont="1" applyFill="1" applyBorder="1" applyAlignment="1">
      <alignment vertical="center"/>
    </xf>
    <xf numFmtId="0" fontId="11" fillId="0" borderId="14" xfId="52" applyFont="1" applyFill="1" applyBorder="1" applyAlignment="1">
      <alignment horizontal="left" vertical="center"/>
    </xf>
    <xf numFmtId="0" fontId="11" fillId="0" borderId="14" xfId="52" applyFont="1" applyFill="1" applyBorder="1" applyAlignment="1">
      <alignment vertical="center"/>
    </xf>
    <xf numFmtId="0" fontId="11" fillId="0" borderId="21" xfId="52" applyFont="1" applyFill="1" applyBorder="1" applyAlignment="1">
      <alignment horizontal="center" vertical="center"/>
    </xf>
    <xf numFmtId="0" fontId="11" fillId="0" borderId="22" xfId="52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left" vertical="center"/>
    </xf>
    <xf numFmtId="0" fontId="36" fillId="0" borderId="22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vertical="center"/>
    </xf>
    <xf numFmtId="0" fontId="11" fillId="0" borderId="0" xfId="52" applyFont="1" applyFill="1" applyBorder="1" applyAlignment="1">
      <alignment horizontal="left" vertical="center"/>
    </xf>
    <xf numFmtId="0" fontId="38" fillId="0" borderId="13" xfId="52" applyFont="1" applyFill="1" applyBorder="1" applyAlignment="1">
      <alignment horizontal="left" vertical="center"/>
    </xf>
    <xf numFmtId="0" fontId="11" fillId="0" borderId="16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horizontal="left" vertical="center"/>
    </xf>
    <xf numFmtId="0" fontId="11" fillId="0" borderId="22" xfId="52" applyFont="1" applyFill="1" applyBorder="1" applyAlignment="1">
      <alignment horizontal="left" vertical="center"/>
    </xf>
    <xf numFmtId="0" fontId="11" fillId="0" borderId="16" xfId="52" applyFont="1" applyFill="1" applyBorder="1" applyAlignment="1">
      <alignment horizontal="left" vertical="center" wrapText="1"/>
    </xf>
    <xf numFmtId="0" fontId="11" fillId="0" borderId="14" xfId="52" applyFont="1" applyFill="1" applyBorder="1" applyAlignment="1">
      <alignment horizontal="left" vertical="center" wrapText="1"/>
    </xf>
    <xf numFmtId="0" fontId="38" fillId="0" borderId="17" xfId="52" applyFont="1" applyFill="1" applyBorder="1" applyAlignment="1">
      <alignment horizontal="left" vertical="center"/>
    </xf>
    <xf numFmtId="0" fontId="10" fillId="0" borderId="18" xfId="52" applyFill="1" applyBorder="1" applyAlignment="1">
      <alignment horizontal="center" vertical="center"/>
    </xf>
    <xf numFmtId="0" fontId="38" fillId="0" borderId="24" xfId="52" applyFont="1" applyFill="1" applyBorder="1" applyAlignment="1">
      <alignment horizontal="center" vertical="center"/>
    </xf>
    <xf numFmtId="0" fontId="38" fillId="0" borderId="25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horizontal="right" vertical="center"/>
    </xf>
    <xf numFmtId="0" fontId="11" fillId="0" borderId="22" xfId="52" applyFont="1" applyFill="1" applyBorder="1" applyAlignment="1">
      <alignment horizontal="right" vertical="center"/>
    </xf>
    <xf numFmtId="0" fontId="36" fillId="0" borderId="12" xfId="52" applyFont="1" applyFill="1" applyBorder="1" applyAlignment="1">
      <alignment horizontal="left" vertical="center"/>
    </xf>
    <xf numFmtId="0" fontId="36" fillId="0" borderId="13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horizontal="center" vertical="center"/>
    </xf>
    <xf numFmtId="58" fontId="11" fillId="0" borderId="18" xfId="52" applyNumberFormat="1" applyFont="1" applyFill="1" applyBorder="1" applyAlignment="1">
      <alignment horizontal="center" vertical="center"/>
    </xf>
    <xf numFmtId="0" fontId="38" fillId="0" borderId="18" xfId="52" applyFont="1" applyFill="1" applyBorder="1" applyAlignment="1">
      <alignment horizontal="center" vertical="center"/>
    </xf>
    <xf numFmtId="0" fontId="11" fillId="0" borderId="13" xfId="52" applyFont="1" applyFill="1" applyBorder="1" applyAlignment="1">
      <alignment horizontal="center" vertical="center"/>
    </xf>
    <xf numFmtId="0" fontId="11" fillId="0" borderId="27" xfId="52" applyFont="1" applyFill="1" applyBorder="1" applyAlignment="1">
      <alignment horizontal="center" vertical="center"/>
    </xf>
    <xf numFmtId="0" fontId="38" fillId="0" borderId="15" xfId="52" applyFont="1" applyFill="1" applyBorder="1" applyAlignment="1">
      <alignment horizontal="center" vertical="center"/>
    </xf>
    <xf numFmtId="0" fontId="11" fillId="0" borderId="15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29" xfId="52" applyFont="1" applyFill="1" applyBorder="1" applyAlignment="1">
      <alignment vertical="center"/>
    </xf>
    <xf numFmtId="0" fontId="11" fillId="0" borderId="30" xfId="52" applyFont="1" applyFill="1" applyBorder="1" applyAlignment="1">
      <alignment horizontal="center" vertical="center"/>
    </xf>
    <xf numFmtId="0" fontId="36" fillId="0" borderId="30" xfId="52" applyFont="1" applyFill="1" applyBorder="1" applyAlignment="1">
      <alignment horizontal="left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15" xfId="52" applyFont="1" applyFill="1" applyBorder="1" applyAlignment="1">
      <alignment horizontal="left" vertical="center"/>
    </xf>
    <xf numFmtId="0" fontId="11" fillId="0" borderId="30" xfId="52" applyFont="1" applyFill="1" applyBorder="1" applyAlignment="1">
      <alignment horizontal="left" vertical="center"/>
    </xf>
    <xf numFmtId="0" fontId="11" fillId="0" borderId="15" xfId="52" applyFont="1" applyFill="1" applyBorder="1" applyAlignment="1">
      <alignment horizontal="left" vertical="center" wrapText="1"/>
    </xf>
    <xf numFmtId="0" fontId="10" fillId="0" borderId="28" xfId="52" applyFill="1" applyBorder="1" applyAlignment="1">
      <alignment horizontal="center" vertical="center"/>
    </xf>
    <xf numFmtId="0" fontId="38" fillId="0" borderId="29" xfId="52" applyFont="1" applyFill="1" applyBorder="1" applyAlignment="1">
      <alignment horizontal="center" vertical="center"/>
    </xf>
    <xf numFmtId="0" fontId="11" fillId="0" borderId="26" xfId="52" applyFont="1" applyFill="1" applyBorder="1" applyAlignment="1">
      <alignment horizontal="left" vertical="center"/>
    </xf>
    <xf numFmtId="0" fontId="11" fillId="0" borderId="15" xfId="52" applyFont="1" applyFill="1" applyBorder="1" applyAlignment="1">
      <alignment horizontal="center" vertical="center"/>
    </xf>
    <xf numFmtId="0" fontId="11" fillId="0" borderId="15" xfId="52" applyFont="1" applyFill="1" applyBorder="1" applyAlignment="1">
      <alignment horizontal="center" vertical="center" wrapText="1"/>
    </xf>
    <xf numFmtId="0" fontId="10" fillId="0" borderId="30" xfId="52" applyFont="1" applyFill="1" applyBorder="1" applyAlignment="1">
      <alignment horizontal="center" vertical="center"/>
    </xf>
    <xf numFmtId="0" fontId="16" fillId="0" borderId="30" xfId="52" applyFont="1" applyFill="1" applyBorder="1" applyAlignment="1">
      <alignment horizontal="center" vertical="center"/>
    </xf>
    <xf numFmtId="0" fontId="11" fillId="0" borderId="26" xfId="52" applyFont="1" applyFill="1" applyBorder="1" applyAlignment="1">
      <alignment horizontal="right" vertical="center"/>
    </xf>
    <xf numFmtId="0" fontId="11" fillId="0" borderId="31" xfId="52" applyFont="1" applyFill="1" applyBorder="1" applyAlignment="1">
      <alignment horizontal="center" vertical="center"/>
    </xf>
    <xf numFmtId="0" fontId="36" fillId="0" borderId="27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center" vertical="center"/>
    </xf>
    <xf numFmtId="0" fontId="35" fillId="0" borderId="0" xfId="53" applyFont="1" applyFill="1" applyAlignment="1">
      <alignment horizontal="center"/>
    </xf>
    <xf numFmtId="0" fontId="24" fillId="0" borderId="32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vertical="center"/>
    </xf>
    <xf numFmtId="0" fontId="39" fillId="0" borderId="35" xfId="52" applyFont="1" applyFill="1" applyBorder="1" applyAlignment="1">
      <alignment horizontal="center" vertical="center"/>
    </xf>
    <xf numFmtId="0" fontId="22" fillId="0" borderId="35" xfId="53" applyFont="1" applyFill="1" applyBorder="1" applyAlignment="1">
      <alignment horizontal="center"/>
    </xf>
    <xf numFmtId="0" fontId="26" fillId="0" borderId="36" xfId="53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22" fillId="0" borderId="5" xfId="53" applyFont="1" applyFill="1" applyBorder="1" applyAlignment="1">
      <alignment horizontal="center"/>
    </xf>
    <xf numFmtId="0" fontId="40" fillId="0" borderId="36" xfId="0" applyFont="1" applyFill="1" applyBorder="1" applyAlignment="1">
      <alignment vertical="center"/>
    </xf>
    <xf numFmtId="0" fontId="40" fillId="0" borderId="2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41" fillId="0" borderId="36" xfId="0" applyFont="1" applyFill="1" applyBorder="1" applyAlignment="1">
      <alignment horizontal="left" vertical="center"/>
    </xf>
    <xf numFmtId="0" fontId="41" fillId="0" borderId="2" xfId="0" applyFont="1" applyFill="1" applyBorder="1" applyAlignment="1">
      <alignment horizontal="center" vertical="center"/>
    </xf>
    <xf numFmtId="0" fontId="42" fillId="0" borderId="37" xfId="0" applyNumberFormat="1" applyFont="1" applyFill="1" applyBorder="1" applyAlignment="1">
      <alignment shrinkToFit="1"/>
    </xf>
    <xf numFmtId="0" fontId="33" fillId="0" borderId="38" xfId="0" applyNumberFormat="1" applyFont="1" applyFill="1" applyBorder="1" applyAlignment="1">
      <alignment horizontal="center" vertical="center"/>
    </xf>
    <xf numFmtId="0" fontId="43" fillId="0" borderId="38" xfId="0" applyFont="1" applyFill="1" applyBorder="1" applyAlignment="1">
      <alignment horizontal="center" vertical="center"/>
    </xf>
    <xf numFmtId="0" fontId="22" fillId="0" borderId="39" xfId="53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center" vertical="center"/>
    </xf>
    <xf numFmtId="0" fontId="22" fillId="0" borderId="40" xfId="52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left" vertical="center"/>
    </xf>
    <xf numFmtId="0" fontId="27" fillId="0" borderId="2" xfId="53" applyFont="1" applyFill="1" applyBorder="1" applyAlignment="1" applyProtection="1">
      <alignment vertical="center"/>
    </xf>
    <xf numFmtId="0" fontId="0" fillId="0" borderId="42" xfId="0" applyFont="1" applyFill="1" applyBorder="1" applyAlignment="1">
      <alignment horizontal="left" vertical="center"/>
    </xf>
    <xf numFmtId="0" fontId="29" fillId="0" borderId="4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28" fillId="0" borderId="15" xfId="0" applyNumberFormat="1" applyFont="1" applyFill="1" applyBorder="1" applyAlignment="1">
      <alignment horizontal="center" vertical="center"/>
    </xf>
    <xf numFmtId="49" fontId="35" fillId="0" borderId="14" xfId="54" applyNumberFormat="1" applyFont="1" applyFill="1" applyBorder="1" applyAlignment="1">
      <alignment horizontal="center" vertical="center"/>
    </xf>
    <xf numFmtId="49" fontId="35" fillId="0" borderId="15" xfId="54" applyNumberFormat="1" applyFont="1" applyFill="1" applyBorder="1" applyAlignment="1">
      <alignment horizontal="center" vertical="center"/>
    </xf>
    <xf numFmtId="49" fontId="22" fillId="0" borderId="18" xfId="53" applyNumberFormat="1" applyFont="1" applyFill="1" applyBorder="1" applyAlignment="1">
      <alignment horizontal="center"/>
    </xf>
    <xf numFmtId="49" fontId="35" fillId="0" borderId="18" xfId="54" applyNumberFormat="1" applyFont="1" applyFill="1" applyBorder="1" applyAlignment="1">
      <alignment horizontal="center" vertical="center"/>
    </xf>
    <xf numFmtId="49" fontId="35" fillId="0" borderId="28" xfId="54" applyNumberFormat="1" applyFont="1" applyFill="1" applyBorder="1" applyAlignment="1">
      <alignment horizontal="center" vertical="center"/>
    </xf>
    <xf numFmtId="14" fontId="27" fillId="0" borderId="0" xfId="53" applyNumberFormat="1" applyFont="1" applyFill="1" applyAlignment="1"/>
    <xf numFmtId="58" fontId="35" fillId="0" borderId="0" xfId="53" applyNumberFormat="1" applyFont="1" applyFill="1" applyAlignment="1">
      <alignment horizontal="left"/>
    </xf>
    <xf numFmtId="0" fontId="10" fillId="0" borderId="0" xfId="52" applyFont="1" applyAlignment="1">
      <alignment horizontal="left" vertical="center"/>
    </xf>
    <xf numFmtId="0" fontId="16" fillId="0" borderId="44" xfId="52" applyFont="1" applyBorder="1" applyAlignment="1">
      <alignment horizontal="left" vertical="center"/>
    </xf>
    <xf numFmtId="0" fontId="25" fillId="0" borderId="45" xfId="52" applyFont="1" applyBorder="1" applyAlignment="1">
      <alignment horizontal="center" vertical="center"/>
    </xf>
    <xf numFmtId="0" fontId="16" fillId="0" borderId="45" xfId="52" applyFont="1" applyBorder="1" applyAlignment="1">
      <alignment horizontal="center" vertical="center"/>
    </xf>
    <xf numFmtId="0" fontId="36" fillId="0" borderId="45" xfId="52" applyFont="1" applyBorder="1" applyAlignment="1">
      <alignment horizontal="left" vertical="center"/>
    </xf>
    <xf numFmtId="0" fontId="36" fillId="0" borderId="12" xfId="52" applyFont="1" applyBorder="1" applyAlignment="1">
      <alignment horizontal="center" vertical="center"/>
    </xf>
    <xf numFmtId="0" fontId="36" fillId="0" borderId="13" xfId="52" applyFont="1" applyBorder="1" applyAlignment="1">
      <alignment horizontal="center" vertical="center"/>
    </xf>
    <xf numFmtId="0" fontId="36" fillId="0" borderId="27" xfId="52" applyFont="1" applyBorder="1" applyAlignment="1">
      <alignment horizontal="center" vertical="center"/>
    </xf>
    <xf numFmtId="0" fontId="16" fillId="0" borderId="12" xfId="52" applyFont="1" applyBorder="1" applyAlignment="1">
      <alignment horizontal="center" vertical="center"/>
    </xf>
    <xf numFmtId="0" fontId="16" fillId="0" borderId="13" xfId="52" applyFont="1" applyBorder="1" applyAlignment="1">
      <alignment horizontal="center" vertical="center"/>
    </xf>
    <xf numFmtId="0" fontId="16" fillId="0" borderId="27" xfId="52" applyFont="1" applyBorder="1" applyAlignment="1">
      <alignment horizontal="center" vertical="center"/>
    </xf>
    <xf numFmtId="0" fontId="36" fillId="0" borderId="16" xfId="52" applyFont="1" applyBorder="1" applyAlignment="1">
      <alignment horizontal="left" vertical="center"/>
    </xf>
    <xf numFmtId="0" fontId="36" fillId="0" borderId="14" xfId="52" applyFont="1" applyBorder="1" applyAlignment="1">
      <alignment horizontal="left" vertical="center"/>
    </xf>
    <xf numFmtId="14" fontId="25" fillId="0" borderId="14" xfId="52" applyNumberFormat="1" applyFont="1" applyBorder="1" applyAlignment="1">
      <alignment horizontal="center" vertical="center"/>
    </xf>
    <xf numFmtId="14" fontId="25" fillId="0" borderId="15" xfId="52" applyNumberFormat="1" applyFont="1" applyBorder="1" applyAlignment="1">
      <alignment horizontal="center" vertical="center"/>
    </xf>
    <xf numFmtId="0" fontId="36" fillId="0" borderId="16" xfId="52" applyFont="1" applyBorder="1" applyAlignment="1">
      <alignment vertical="center"/>
    </xf>
    <xf numFmtId="49" fontId="25" fillId="0" borderId="14" xfId="52" applyNumberFormat="1" applyFont="1" applyBorder="1" applyAlignment="1">
      <alignment horizontal="center" vertical="center"/>
    </xf>
    <xf numFmtId="0" fontId="25" fillId="0" borderId="15" xfId="52" applyFont="1" applyBorder="1" applyAlignment="1">
      <alignment horizontal="center" vertical="center"/>
    </xf>
    <xf numFmtId="0" fontId="36" fillId="0" borderId="14" xfId="52" applyFont="1" applyBorder="1" applyAlignment="1">
      <alignment vertical="center"/>
    </xf>
    <xf numFmtId="0" fontId="25" fillId="0" borderId="46" xfId="52" applyFont="1" applyBorder="1" applyAlignment="1">
      <alignment horizontal="center" vertical="center"/>
    </xf>
    <xf numFmtId="0" fontId="25" fillId="0" borderId="47" xfId="52" applyFont="1" applyBorder="1" applyAlignment="1">
      <alignment horizontal="center" vertical="center"/>
    </xf>
    <xf numFmtId="0" fontId="10" fillId="0" borderId="14" xfId="52" applyFont="1" applyBorder="1" applyAlignment="1">
      <alignment vertical="center"/>
    </xf>
    <xf numFmtId="0" fontId="44" fillId="0" borderId="17" xfId="52" applyFont="1" applyBorder="1" applyAlignment="1">
      <alignment vertical="center"/>
    </xf>
    <xf numFmtId="0" fontId="25" fillId="0" borderId="48" xfId="52" applyFont="1" applyBorder="1" applyAlignment="1">
      <alignment horizontal="center" vertical="center"/>
    </xf>
    <xf numFmtId="0" fontId="25" fillId="0" borderId="31" xfId="52" applyFont="1" applyBorder="1" applyAlignment="1">
      <alignment horizontal="center" vertical="center"/>
    </xf>
    <xf numFmtId="0" fontId="36" fillId="0" borderId="17" xfId="52" applyFont="1" applyBorder="1" applyAlignment="1">
      <alignment horizontal="left" vertical="center"/>
    </xf>
    <xf numFmtId="0" fontId="36" fillId="0" borderId="18" xfId="52" applyFont="1" applyBorder="1" applyAlignment="1">
      <alignment horizontal="left" vertical="center"/>
    </xf>
    <xf numFmtId="14" fontId="25" fillId="0" borderId="18" xfId="52" applyNumberFormat="1" applyFont="1" applyBorder="1" applyAlignment="1">
      <alignment horizontal="center" vertical="center"/>
    </xf>
    <xf numFmtId="14" fontId="25" fillId="0" borderId="28" xfId="52" applyNumberFormat="1" applyFont="1" applyBorder="1" applyAlignment="1">
      <alignment horizontal="center" vertical="center"/>
    </xf>
    <xf numFmtId="0" fontId="16" fillId="0" borderId="0" xfId="52" applyFont="1" applyBorder="1" applyAlignment="1">
      <alignment horizontal="left" vertical="center"/>
    </xf>
    <xf numFmtId="0" fontId="36" fillId="0" borderId="12" xfId="52" applyFont="1" applyBorder="1" applyAlignment="1">
      <alignment vertical="center"/>
    </xf>
    <xf numFmtId="0" fontId="10" fillId="0" borderId="13" xfId="52" applyFont="1" applyBorder="1" applyAlignment="1">
      <alignment horizontal="left" vertical="center"/>
    </xf>
    <xf numFmtId="0" fontId="25" fillId="0" borderId="13" xfId="52" applyFont="1" applyBorder="1" applyAlignment="1">
      <alignment horizontal="left" vertical="center"/>
    </xf>
    <xf numFmtId="0" fontId="10" fillId="0" borderId="13" xfId="52" applyFont="1" applyBorder="1" applyAlignment="1">
      <alignment vertical="center"/>
    </xf>
    <xf numFmtId="0" fontId="36" fillId="0" borderId="13" xfId="52" applyFont="1" applyBorder="1" applyAlignment="1">
      <alignment vertical="center"/>
    </xf>
    <xf numFmtId="0" fontId="10" fillId="0" borderId="14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11" fillId="0" borderId="25" xfId="52" applyFont="1" applyBorder="1" applyAlignment="1">
      <alignment horizontal="left" vertical="center" wrapText="1"/>
    </xf>
    <xf numFmtId="0" fontId="11" fillId="0" borderId="20" xfId="52" applyFont="1" applyBorder="1" applyAlignment="1">
      <alignment horizontal="left" vertical="center" wrapText="1"/>
    </xf>
    <xf numFmtId="0" fontId="11" fillId="0" borderId="49" xfId="52" applyFont="1" applyBorder="1" applyAlignment="1">
      <alignment horizontal="left" vertical="center" wrapText="1"/>
    </xf>
    <xf numFmtId="0" fontId="11" fillId="0" borderId="23" xfId="52" applyFont="1" applyBorder="1" applyAlignment="1">
      <alignment horizontal="left" vertical="center"/>
    </xf>
    <xf numFmtId="0" fontId="11" fillId="0" borderId="22" xfId="52" applyFont="1" applyBorder="1" applyAlignment="1">
      <alignment horizontal="left" vertical="center"/>
    </xf>
    <xf numFmtId="0" fontId="11" fillId="0" borderId="26" xfId="52" applyFont="1" applyBorder="1" applyAlignment="1">
      <alignment horizontal="left" vertical="center"/>
    </xf>
    <xf numFmtId="0" fontId="11" fillId="0" borderId="21" xfId="52" applyFont="1" applyBorder="1" applyAlignment="1">
      <alignment horizontal="left" vertical="center"/>
    </xf>
    <xf numFmtId="0" fontId="25" fillId="0" borderId="17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11" fillId="0" borderId="12" xfId="52" applyFont="1" applyBorder="1" applyAlignment="1">
      <alignment horizontal="left" vertical="center" wrapText="1"/>
    </xf>
    <xf numFmtId="0" fontId="11" fillId="0" borderId="13" xfId="5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36" fillId="0" borderId="16" xfId="52" applyFont="1" applyFill="1" applyBorder="1" applyAlignment="1">
      <alignment horizontal="left" vertical="center"/>
    </xf>
    <xf numFmtId="0" fontId="36" fillId="0" borderId="17" xfId="52" applyFont="1" applyBorder="1" applyAlignment="1">
      <alignment horizontal="center" vertical="center"/>
    </xf>
    <xf numFmtId="0" fontId="36" fillId="0" borderId="18" xfId="52" applyFont="1" applyBorder="1" applyAlignment="1">
      <alignment horizontal="center" vertical="center"/>
    </xf>
    <xf numFmtId="0" fontId="36" fillId="0" borderId="16" xfId="52" applyFont="1" applyBorder="1" applyAlignment="1">
      <alignment horizontal="center" vertical="center"/>
    </xf>
    <xf numFmtId="0" fontId="36" fillId="0" borderId="14" xfId="52" applyFont="1" applyBorder="1" applyAlignment="1">
      <alignment horizontal="center" vertical="center"/>
    </xf>
    <xf numFmtId="0" fontId="38" fillId="0" borderId="14" xfId="52" applyFont="1" applyBorder="1" applyAlignment="1">
      <alignment horizontal="left" vertical="center"/>
    </xf>
    <xf numFmtId="0" fontId="36" fillId="0" borderId="50" xfId="52" applyFont="1" applyFill="1" applyBorder="1" applyAlignment="1">
      <alignment horizontal="left" vertical="center"/>
    </xf>
    <xf numFmtId="0" fontId="36" fillId="0" borderId="51" xfId="52" applyFont="1" applyFill="1" applyBorder="1" applyAlignment="1">
      <alignment horizontal="left" vertical="center"/>
    </xf>
    <xf numFmtId="0" fontId="16" fillId="0" borderId="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36" fillId="0" borderId="23" xfId="52" applyFont="1" applyBorder="1" applyAlignment="1">
      <alignment horizontal="left" vertical="center"/>
    </xf>
    <xf numFmtId="0" fontId="36" fillId="0" borderId="22" xfId="52" applyFont="1" applyBorder="1" applyAlignment="1">
      <alignment horizontal="left" vertical="center"/>
    </xf>
    <xf numFmtId="0" fontId="16" fillId="0" borderId="52" xfId="52" applyFont="1" applyBorder="1" applyAlignment="1">
      <alignment vertical="center"/>
    </xf>
    <xf numFmtId="0" fontId="25" fillId="0" borderId="53" xfId="52" applyFont="1" applyBorder="1" applyAlignment="1">
      <alignment horizontal="center" vertical="center"/>
    </xf>
    <xf numFmtId="0" fontId="16" fillId="0" borderId="53" xfId="52" applyFont="1" applyBorder="1" applyAlignment="1">
      <alignment vertical="center"/>
    </xf>
    <xf numFmtId="58" fontId="10" fillId="0" borderId="53" xfId="52" applyNumberFormat="1" applyFont="1" applyBorder="1" applyAlignment="1">
      <alignment vertical="center"/>
    </xf>
    <xf numFmtId="0" fontId="16" fillId="0" borderId="53" xfId="52" applyFont="1" applyBorder="1" applyAlignment="1">
      <alignment horizontal="center" vertical="center"/>
    </xf>
    <xf numFmtId="0" fontId="16" fillId="0" borderId="54" xfId="52" applyFont="1" applyFill="1" applyBorder="1" applyAlignment="1">
      <alignment horizontal="left" vertical="center"/>
    </xf>
    <xf numFmtId="0" fontId="16" fillId="0" borderId="53" xfId="52" applyFont="1" applyFill="1" applyBorder="1" applyAlignment="1">
      <alignment horizontal="left" vertical="center"/>
    </xf>
    <xf numFmtId="0" fontId="16" fillId="0" borderId="55" xfId="52" applyFont="1" applyFill="1" applyBorder="1" applyAlignment="1">
      <alignment horizontal="center" vertical="center"/>
    </xf>
    <xf numFmtId="0" fontId="16" fillId="0" borderId="56" xfId="52" applyFont="1" applyFill="1" applyBorder="1" applyAlignment="1">
      <alignment horizontal="center" vertical="center"/>
    </xf>
    <xf numFmtId="0" fontId="16" fillId="0" borderId="17" xfId="52" applyFont="1" applyFill="1" applyBorder="1" applyAlignment="1">
      <alignment horizontal="center" vertical="center"/>
    </xf>
    <xf numFmtId="0" fontId="16" fillId="0" borderId="18" xfId="52" applyFont="1" applyFill="1" applyBorder="1" applyAlignment="1">
      <alignment horizontal="center" vertical="center"/>
    </xf>
    <xf numFmtId="0" fontId="10" fillId="0" borderId="45" xfId="52" applyFont="1" applyBorder="1" applyAlignment="1">
      <alignment horizontal="center" vertical="center"/>
    </xf>
    <xf numFmtId="0" fontId="10" fillId="0" borderId="57" xfId="52" applyFont="1" applyBorder="1" applyAlignment="1">
      <alignment horizontal="center" vertical="center"/>
    </xf>
    <xf numFmtId="0" fontId="25" fillId="0" borderId="28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36" fillId="0" borderId="28" xfId="52" applyFont="1" applyBorder="1" applyAlignment="1">
      <alignment horizontal="left" vertical="center"/>
    </xf>
    <xf numFmtId="0" fontId="38" fillId="0" borderId="13" xfId="52" applyFont="1" applyBorder="1" applyAlignment="1">
      <alignment horizontal="left" vertical="center"/>
    </xf>
    <xf numFmtId="0" fontId="38" fillId="0" borderId="27" xfId="52" applyFont="1" applyBorder="1" applyAlignment="1">
      <alignment horizontal="left" vertical="center"/>
    </xf>
    <xf numFmtId="0" fontId="38" fillId="0" borderId="21" xfId="52" applyFont="1" applyBorder="1" applyAlignment="1">
      <alignment horizontal="left" vertical="center"/>
    </xf>
    <xf numFmtId="0" fontId="38" fillId="0" borderId="22" xfId="52" applyFont="1" applyBorder="1" applyAlignment="1">
      <alignment horizontal="left" vertical="center"/>
    </xf>
    <xf numFmtId="0" fontId="38" fillId="0" borderId="30" xfId="52" applyFont="1" applyBorder="1" applyAlignment="1">
      <alignment horizontal="left" vertical="center"/>
    </xf>
    <xf numFmtId="0" fontId="25" fillId="0" borderId="15" xfId="52" applyFont="1" applyFill="1" applyBorder="1" applyAlignment="1">
      <alignment horizontal="left" vertical="center"/>
    </xf>
    <xf numFmtId="0" fontId="36" fillId="0" borderId="28" xfId="52" applyFont="1" applyBorder="1" applyAlignment="1">
      <alignment horizontal="center" vertical="center"/>
    </xf>
    <xf numFmtId="0" fontId="38" fillId="0" borderId="15" xfId="52" applyFont="1" applyBorder="1" applyAlignment="1">
      <alignment horizontal="left" vertical="center"/>
    </xf>
    <xf numFmtId="0" fontId="36" fillId="0" borderId="31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36" fillId="0" borderId="30" xfId="52" applyFont="1" applyBorder="1" applyAlignment="1">
      <alignment horizontal="left" vertical="center"/>
    </xf>
    <xf numFmtId="0" fontId="25" fillId="0" borderId="58" xfId="52" applyFont="1" applyBorder="1" applyAlignment="1">
      <alignment horizontal="center" vertical="center"/>
    </xf>
    <xf numFmtId="0" fontId="16" fillId="0" borderId="59" xfId="52" applyFont="1" applyFill="1" applyBorder="1" applyAlignment="1">
      <alignment horizontal="left" vertical="center"/>
    </xf>
    <xf numFmtId="0" fontId="16" fillId="0" borderId="60" xfId="52" applyFont="1" applyFill="1" applyBorder="1" applyAlignment="1">
      <alignment horizontal="center" vertical="center"/>
    </xf>
    <xf numFmtId="0" fontId="16" fillId="0" borderId="28" xfId="52" applyFont="1" applyFill="1" applyBorder="1" applyAlignment="1">
      <alignment horizontal="center" vertical="center"/>
    </xf>
    <xf numFmtId="0" fontId="39" fillId="0" borderId="2" xfId="52" applyFont="1" applyFill="1" applyBorder="1" applyAlignment="1">
      <alignment horizontal="center" vertical="center"/>
    </xf>
    <xf numFmtId="0" fontId="26" fillId="0" borderId="2" xfId="53" applyFont="1" applyFill="1" applyBorder="1" applyAlignment="1" applyProtection="1">
      <alignment horizontal="center" vertical="center"/>
    </xf>
    <xf numFmtId="0" fontId="30" fillId="0" borderId="2" xfId="56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left" vertical="center"/>
    </xf>
    <xf numFmtId="0" fontId="45" fillId="0" borderId="2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41" fillId="0" borderId="2" xfId="0" applyNumberFormat="1" applyFont="1" applyFill="1" applyBorder="1" applyAlignment="1">
      <alignment horizontal="left" vertical="center"/>
    </xf>
    <xf numFmtId="0" fontId="41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43" fillId="0" borderId="0" xfId="5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2" fillId="0" borderId="2" xfId="5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2" fillId="0" borderId="2" xfId="53" applyFont="1" applyFill="1" applyBorder="1" applyAlignment="1"/>
    <xf numFmtId="49" fontId="22" fillId="0" borderId="2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46" fillId="0" borderId="11" xfId="52" applyFont="1" applyBorder="1" applyAlignment="1">
      <alignment horizontal="center" vertical="top"/>
    </xf>
    <xf numFmtId="0" fontId="36" fillId="0" borderId="61" xfId="52" applyFont="1" applyBorder="1" applyAlignment="1">
      <alignment horizontal="left" vertical="center"/>
    </xf>
    <xf numFmtId="0" fontId="36" fillId="0" borderId="11" xfId="52" applyFont="1" applyBorder="1" applyAlignment="1">
      <alignment horizontal="left" vertical="center"/>
    </xf>
    <xf numFmtId="0" fontId="36" fillId="0" borderId="24" xfId="52" applyFont="1" applyBorder="1" applyAlignment="1">
      <alignment horizontal="left" vertical="center"/>
    </xf>
    <xf numFmtId="0" fontId="16" fillId="0" borderId="54" xfId="52" applyFont="1" applyBorder="1" applyAlignment="1">
      <alignment horizontal="left" vertical="center"/>
    </xf>
    <xf numFmtId="0" fontId="16" fillId="0" borderId="53" xfId="52" applyFont="1" applyBorder="1" applyAlignment="1">
      <alignment horizontal="left" vertical="center"/>
    </xf>
    <xf numFmtId="0" fontId="36" fillId="0" borderId="55" xfId="52" applyFont="1" applyBorder="1" applyAlignment="1">
      <alignment vertical="center"/>
    </xf>
    <xf numFmtId="0" fontId="10" fillId="0" borderId="56" xfId="52" applyFont="1" applyBorder="1" applyAlignment="1">
      <alignment horizontal="left" vertical="center"/>
    </xf>
    <xf numFmtId="0" fontId="25" fillId="0" borderId="56" xfId="52" applyFont="1" applyBorder="1" applyAlignment="1">
      <alignment horizontal="left" vertical="center"/>
    </xf>
    <xf numFmtId="0" fontId="10" fillId="0" borderId="56" xfId="52" applyFont="1" applyBorder="1" applyAlignment="1">
      <alignment vertical="center"/>
    </xf>
    <xf numFmtId="0" fontId="36" fillId="0" borderId="56" xfId="52" applyFont="1" applyBorder="1" applyAlignment="1">
      <alignment vertical="center"/>
    </xf>
    <xf numFmtId="0" fontId="36" fillId="0" borderId="55" xfId="52" applyFont="1" applyBorder="1" applyAlignment="1">
      <alignment horizontal="center" vertical="center"/>
    </xf>
    <xf numFmtId="0" fontId="25" fillId="0" borderId="56" xfId="52" applyFont="1" applyBorder="1" applyAlignment="1">
      <alignment horizontal="center" vertical="center"/>
    </xf>
    <xf numFmtId="0" fontId="36" fillId="0" borderId="56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5" fillId="0" borderId="14" xfId="52" applyFont="1" applyBorder="1" applyAlignment="1">
      <alignment horizontal="center" vertical="center"/>
    </xf>
    <xf numFmtId="0" fontId="10" fillId="0" borderId="14" xfId="52" applyFont="1" applyBorder="1" applyAlignment="1">
      <alignment horizontal="center" vertical="center"/>
    </xf>
    <xf numFmtId="0" fontId="36" fillId="0" borderId="50" xfId="52" applyFont="1" applyBorder="1" applyAlignment="1">
      <alignment horizontal="left" vertical="center" wrapText="1"/>
    </xf>
    <xf numFmtId="0" fontId="36" fillId="0" borderId="51" xfId="52" applyFont="1" applyBorder="1" applyAlignment="1">
      <alignment horizontal="left" vertical="center" wrapText="1"/>
    </xf>
    <xf numFmtId="0" fontId="36" fillId="0" borderId="62" xfId="52" applyFont="1" applyBorder="1" applyAlignment="1">
      <alignment horizontal="left" vertical="center"/>
    </xf>
    <xf numFmtId="0" fontId="36" fillId="0" borderId="63" xfId="52" applyFont="1" applyBorder="1" applyAlignment="1">
      <alignment horizontal="left" vertical="center"/>
    </xf>
    <xf numFmtId="0" fontId="47" fillId="0" borderId="64" xfId="52" applyFont="1" applyBorder="1" applyAlignment="1">
      <alignment horizontal="left" vertical="center" wrapText="1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0" fontId="49" fillId="3" borderId="5" xfId="0" applyFont="1" applyFill="1" applyBorder="1" applyAlignment="1" applyProtection="1">
      <alignment horizontal="center" vertical="center" wrapText="1"/>
      <protection locked="0"/>
    </xf>
    <xf numFmtId="9" fontId="25" fillId="0" borderId="2" xfId="52" applyNumberFormat="1" applyFont="1" applyBorder="1" applyAlignment="1">
      <alignment horizontal="center" vertical="center"/>
    </xf>
    <xf numFmtId="9" fontId="25" fillId="0" borderId="56" xfId="52" applyNumberFormat="1" applyFont="1" applyBorder="1" applyAlignment="1">
      <alignment horizontal="center" vertical="center"/>
    </xf>
    <xf numFmtId="9" fontId="25" fillId="0" borderId="14" xfId="52" applyNumberFormat="1" applyFont="1" applyBorder="1" applyAlignment="1">
      <alignment horizontal="center" vertical="center"/>
    </xf>
    <xf numFmtId="0" fontId="25" fillId="0" borderId="16" xfId="52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16" fillId="0" borderId="53" xfId="0" applyFont="1" applyBorder="1" applyAlignment="1">
      <alignment horizontal="left" vertical="center"/>
    </xf>
    <xf numFmtId="9" fontId="25" fillId="0" borderId="25" xfId="52" applyNumberFormat="1" applyFont="1" applyBorder="1" applyAlignment="1">
      <alignment horizontal="left" vertical="center"/>
    </xf>
    <xf numFmtId="9" fontId="25" fillId="0" borderId="20" xfId="52" applyNumberFormat="1" applyFont="1" applyBorder="1" applyAlignment="1">
      <alignment horizontal="left" vertical="center"/>
    </xf>
    <xf numFmtId="9" fontId="25" fillId="0" borderId="50" xfId="52" applyNumberFormat="1" applyFont="1" applyBorder="1" applyAlignment="1">
      <alignment horizontal="left" vertical="center"/>
    </xf>
    <xf numFmtId="9" fontId="25" fillId="0" borderId="51" xfId="52" applyNumberFormat="1" applyFont="1" applyBorder="1" applyAlignment="1">
      <alignment horizontal="left" vertical="center"/>
    </xf>
    <xf numFmtId="0" fontId="38" fillId="0" borderId="55" xfId="52" applyFont="1" applyFill="1" applyBorder="1" applyAlignment="1">
      <alignment horizontal="left" vertical="center"/>
    </xf>
    <xf numFmtId="0" fontId="38" fillId="0" borderId="56" xfId="52" applyFont="1" applyFill="1" applyBorder="1" applyAlignment="1">
      <alignment horizontal="left" vertical="center"/>
    </xf>
    <xf numFmtId="0" fontId="38" fillId="0" borderId="48" xfId="52" applyFont="1" applyFill="1" applyBorder="1" applyAlignment="1">
      <alignment horizontal="left" vertical="center"/>
    </xf>
    <xf numFmtId="0" fontId="38" fillId="0" borderId="51" xfId="52" applyFont="1" applyFill="1" applyBorder="1" applyAlignment="1">
      <alignment horizontal="left" vertical="center"/>
    </xf>
    <xf numFmtId="0" fontId="16" fillId="0" borderId="24" xfId="52" applyFont="1" applyFill="1" applyBorder="1" applyAlignment="1">
      <alignment horizontal="left" vertical="center"/>
    </xf>
    <xf numFmtId="0" fontId="25" fillId="0" borderId="65" xfId="52" applyFont="1" applyFill="1" applyBorder="1" applyAlignment="1">
      <alignment horizontal="left" vertical="center"/>
    </xf>
    <xf numFmtId="0" fontId="25" fillId="0" borderId="66" xfId="52" applyFont="1" applyFill="1" applyBorder="1" applyAlignment="1">
      <alignment horizontal="left" vertical="center"/>
    </xf>
    <xf numFmtId="0" fontId="16" fillId="0" borderId="44" xfId="52" applyFont="1" applyBorder="1" applyAlignment="1">
      <alignment vertical="center"/>
    </xf>
    <xf numFmtId="0" fontId="50" fillId="0" borderId="53" xfId="52" applyFont="1" applyBorder="1" applyAlignment="1">
      <alignment horizontal="center" vertical="center"/>
    </xf>
    <xf numFmtId="0" fontId="16" fillId="0" borderId="45" xfId="52" applyFont="1" applyBorder="1" applyAlignment="1">
      <alignment vertical="center"/>
    </xf>
    <xf numFmtId="0" fontId="25" fillId="0" borderId="67" xfId="52" applyFont="1" applyBorder="1" applyAlignment="1">
      <alignment vertical="center"/>
    </xf>
    <xf numFmtId="0" fontId="16" fillId="0" borderId="67" xfId="52" applyFont="1" applyBorder="1" applyAlignment="1">
      <alignment vertical="center"/>
    </xf>
    <xf numFmtId="58" fontId="10" fillId="0" borderId="45" xfId="52" applyNumberFormat="1" applyFont="1" applyBorder="1" applyAlignment="1">
      <alignment vertical="center"/>
    </xf>
    <xf numFmtId="0" fontId="16" fillId="0" borderId="24" xfId="52" applyFont="1" applyBorder="1" applyAlignment="1">
      <alignment horizontal="center" vertical="center"/>
    </xf>
    <xf numFmtId="0" fontId="25" fillId="0" borderId="68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36" fillId="0" borderId="69" xfId="52" applyFont="1" applyBorder="1" applyAlignment="1">
      <alignment horizontal="left" vertical="center"/>
    </xf>
    <xf numFmtId="0" fontId="16" fillId="0" borderId="59" xfId="52" applyFont="1" applyBorder="1" applyAlignment="1">
      <alignment horizontal="left" vertical="center"/>
    </xf>
    <xf numFmtId="0" fontId="25" fillId="0" borderId="60" xfId="52" applyFont="1" applyBorder="1" applyAlignment="1">
      <alignment horizontal="left" vertical="center"/>
    </xf>
    <xf numFmtId="0" fontId="36" fillId="0" borderId="0" xfId="52" applyFont="1" applyBorder="1" applyAlignment="1">
      <alignment vertical="center"/>
    </xf>
    <xf numFmtId="0" fontId="36" fillId="0" borderId="31" xfId="52" applyFont="1" applyBorder="1" applyAlignment="1">
      <alignment horizontal="left" vertical="center" wrapText="1"/>
    </xf>
    <xf numFmtId="0" fontId="36" fillId="0" borderId="60" xfId="52" applyFont="1" applyBorder="1" applyAlignment="1">
      <alignment horizontal="left" vertical="center"/>
    </xf>
    <xf numFmtId="0" fontId="51" fillId="0" borderId="30" xfId="52" applyFont="1" applyBorder="1" applyAlignment="1">
      <alignment horizontal="left" vertical="center"/>
    </xf>
    <xf numFmtId="0" fontId="11" fillId="0" borderId="30" xfId="52" applyFont="1" applyBorder="1" applyAlignment="1">
      <alignment horizontal="left" vertical="center"/>
    </xf>
    <xf numFmtId="0" fontId="11" fillId="0" borderId="15" xfId="52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/>
    </xf>
    <xf numFmtId="9" fontId="25" fillId="0" borderId="29" xfId="52" applyNumberFormat="1" applyFont="1" applyBorder="1" applyAlignment="1">
      <alignment horizontal="left" vertical="center"/>
    </xf>
    <xf numFmtId="9" fontId="25" fillId="0" borderId="31" xfId="52" applyNumberFormat="1" applyFont="1" applyBorder="1" applyAlignment="1">
      <alignment horizontal="left" vertical="center"/>
    </xf>
    <xf numFmtId="0" fontId="38" fillId="0" borderId="60" xfId="52" applyFont="1" applyFill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25" fillId="0" borderId="70" xfId="52" applyFont="1" applyFill="1" applyBorder="1" applyAlignment="1">
      <alignment horizontal="left" vertical="center"/>
    </xf>
    <xf numFmtId="0" fontId="16" fillId="0" borderId="71" xfId="52" applyFont="1" applyBorder="1" applyAlignment="1">
      <alignment horizontal="center" vertical="center"/>
    </xf>
    <xf numFmtId="0" fontId="25" fillId="0" borderId="67" xfId="52" applyFont="1" applyBorder="1" applyAlignment="1">
      <alignment horizontal="center" vertical="center"/>
    </xf>
    <xf numFmtId="0" fontId="25" fillId="0" borderId="69" xfId="52" applyFont="1" applyBorder="1" applyAlignment="1">
      <alignment horizontal="center" vertical="center"/>
    </xf>
    <xf numFmtId="0" fontId="25" fillId="0" borderId="69" xfId="52" applyFont="1" applyFill="1" applyBorder="1" applyAlignment="1">
      <alignment horizontal="left" vertical="center"/>
    </xf>
    <xf numFmtId="0" fontId="52" fillId="0" borderId="32" xfId="0" applyFont="1" applyBorder="1" applyAlignment="1">
      <alignment horizontal="center" vertical="center" wrapText="1"/>
    </xf>
    <xf numFmtId="0" fontId="52" fillId="0" borderId="35" xfId="0" applyFont="1" applyBorder="1" applyAlignment="1">
      <alignment horizontal="center" vertical="center" wrapText="1"/>
    </xf>
    <xf numFmtId="0" fontId="53" fillId="0" borderId="36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4" borderId="5" xfId="0" applyFont="1" applyFill="1" applyBorder="1" applyAlignment="1">
      <alignment horizontal="center" vertical="center"/>
    </xf>
    <xf numFmtId="0" fontId="53" fillId="4" borderId="7" xfId="0" applyFont="1" applyFill="1" applyBorder="1" applyAlignment="1">
      <alignment horizontal="center" vertical="center"/>
    </xf>
    <xf numFmtId="0" fontId="53" fillId="4" borderId="2" xfId="0" applyFont="1" applyFill="1" applyBorder="1"/>
    <xf numFmtId="0" fontId="0" fillId="0" borderId="36" xfId="0" applyBorder="1"/>
    <xf numFmtId="0" fontId="0" fillId="4" borderId="2" xfId="0" applyFill="1" applyBorder="1"/>
    <xf numFmtId="0" fontId="0" fillId="0" borderId="37" xfId="0" applyBorder="1"/>
    <xf numFmtId="0" fontId="0" fillId="0" borderId="38" xfId="0" applyBorder="1"/>
    <xf numFmtId="0" fontId="0" fillId="4" borderId="38" xfId="0" applyFill="1" applyBorder="1"/>
    <xf numFmtId="0" fontId="0" fillId="5" borderId="0" xfId="0" applyFill="1"/>
    <xf numFmtId="0" fontId="52" fillId="0" borderId="72" xfId="0" applyFont="1" applyBorder="1" applyAlignment="1">
      <alignment horizontal="center" vertical="center" wrapText="1"/>
    </xf>
    <xf numFmtId="0" fontId="53" fillId="0" borderId="73" xfId="0" applyFont="1" applyBorder="1" applyAlignment="1">
      <alignment horizontal="center" vertical="center"/>
    </xf>
    <xf numFmtId="0" fontId="53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3" fillId="6" borderId="2" xfId="0" applyFont="1" applyFill="1" applyBorder="1" applyAlignment="1">
      <alignment vertical="top" wrapText="1"/>
    </xf>
    <xf numFmtId="0" fontId="5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6" fillId="0" borderId="0" xfId="0" applyFont="1"/>
    <xf numFmtId="0" fontId="56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 71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4803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4803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7" name="Text Box 1"/>
        <xdr:cNvSpPr txBox="1">
          <a:spLocks noChangeArrowheads="1"/>
        </xdr:cNvSpPr>
      </xdr:nvSpPr>
      <xdr:spPr>
        <a:xfrm>
          <a:off x="0" y="4803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8" name="Text Box 1"/>
        <xdr:cNvSpPr txBox="1">
          <a:spLocks noChangeArrowheads="1"/>
        </xdr:cNvSpPr>
      </xdr:nvSpPr>
      <xdr:spPr>
        <a:xfrm>
          <a:off x="0" y="4803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662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662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662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662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662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662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662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662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662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662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662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662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662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662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662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662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662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662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662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662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662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662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662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662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662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662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662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662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662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662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1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2" name="Text Box 1"/>
        <xdr:cNvSpPr txBox="1">
          <a:spLocks noChangeArrowheads="1"/>
        </xdr:cNvSpPr>
      </xdr:nvSpPr>
      <xdr:spPr>
        <a:xfrm>
          <a:off x="0" y="662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83" name="Text Box 1"/>
        <xdr:cNvSpPr txBox="1">
          <a:spLocks noChangeArrowheads="1"/>
        </xdr:cNvSpPr>
      </xdr:nvSpPr>
      <xdr:spPr>
        <a:xfrm>
          <a:off x="0" y="662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4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7" name="Text Box 1"/>
        <xdr:cNvSpPr txBox="1">
          <a:spLocks noChangeArrowheads="1"/>
        </xdr:cNvSpPr>
      </xdr:nvSpPr>
      <xdr:spPr>
        <a:xfrm>
          <a:off x="0" y="662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88" name="Text Box 1"/>
        <xdr:cNvSpPr txBox="1">
          <a:spLocks noChangeArrowheads="1"/>
        </xdr:cNvSpPr>
      </xdr:nvSpPr>
      <xdr:spPr>
        <a:xfrm>
          <a:off x="0" y="662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9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662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4" name="Text Box 1"/>
        <xdr:cNvSpPr txBox="1">
          <a:spLocks noChangeArrowheads="1"/>
        </xdr:cNvSpPr>
      </xdr:nvSpPr>
      <xdr:spPr>
        <a:xfrm>
          <a:off x="0" y="662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5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6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98" name="Text Box 1"/>
        <xdr:cNvSpPr txBox="1">
          <a:spLocks noChangeArrowheads="1"/>
        </xdr:cNvSpPr>
      </xdr:nvSpPr>
      <xdr:spPr>
        <a:xfrm>
          <a:off x="0" y="6629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9" name="Text Box 1"/>
        <xdr:cNvSpPr txBox="1">
          <a:spLocks noChangeArrowheads="1"/>
        </xdr:cNvSpPr>
      </xdr:nvSpPr>
      <xdr:spPr>
        <a:xfrm>
          <a:off x="0" y="6629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0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1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6629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5524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04" name="Text Box 1"/>
        <xdr:cNvSpPr txBox="1">
          <a:spLocks noChangeArrowheads="1"/>
        </xdr:cNvSpPr>
      </xdr:nvSpPr>
      <xdr:spPr>
        <a:xfrm>
          <a:off x="0" y="5524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05" name="Text Box 1"/>
        <xdr:cNvSpPr txBox="1">
          <a:spLocks noChangeArrowheads="1"/>
        </xdr:cNvSpPr>
      </xdr:nvSpPr>
      <xdr:spPr>
        <a:xfrm>
          <a:off x="0" y="5524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6" name="Text Box 1"/>
        <xdr:cNvSpPr txBox="1">
          <a:spLocks noChangeArrowheads="1"/>
        </xdr:cNvSpPr>
      </xdr:nvSpPr>
      <xdr:spPr>
        <a:xfrm>
          <a:off x="0" y="5524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7" name="Text Box 1"/>
        <xdr:cNvSpPr txBox="1">
          <a:spLocks noChangeArrowheads="1"/>
        </xdr:cNvSpPr>
      </xdr:nvSpPr>
      <xdr:spPr>
        <a:xfrm>
          <a:off x="0" y="5524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5524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09" name="Text Box 1"/>
        <xdr:cNvSpPr txBox="1">
          <a:spLocks noChangeArrowheads="1"/>
        </xdr:cNvSpPr>
      </xdr:nvSpPr>
      <xdr:spPr>
        <a:xfrm>
          <a:off x="0" y="5524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10" name="Text Box 1"/>
        <xdr:cNvSpPr txBox="1">
          <a:spLocks noChangeArrowheads="1"/>
        </xdr:cNvSpPr>
      </xdr:nvSpPr>
      <xdr:spPr>
        <a:xfrm>
          <a:off x="0" y="5524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1" name="Text Box 1"/>
        <xdr:cNvSpPr txBox="1">
          <a:spLocks noChangeArrowheads="1"/>
        </xdr:cNvSpPr>
      </xdr:nvSpPr>
      <xdr:spPr>
        <a:xfrm>
          <a:off x="0" y="5524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2" name="Text Box 1"/>
        <xdr:cNvSpPr txBox="1">
          <a:spLocks noChangeArrowheads="1"/>
        </xdr:cNvSpPr>
      </xdr:nvSpPr>
      <xdr:spPr>
        <a:xfrm>
          <a:off x="0" y="5524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5524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177165</xdr:colOff>
      <xdr:row>2</xdr:row>
      <xdr:rowOff>49530</xdr:rowOff>
    </xdr:from>
    <xdr:to>
      <xdr:col>9</xdr:col>
      <xdr:colOff>510540</xdr:colOff>
      <xdr:row>2</xdr:row>
      <xdr:rowOff>358140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97190" y="630555"/>
          <a:ext cx="1400175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236220</xdr:colOff>
      <xdr:row>3</xdr:row>
      <xdr:rowOff>7620</xdr:rowOff>
    </xdr:from>
    <xdr:to>
      <xdr:col>9</xdr:col>
      <xdr:colOff>466090</xdr:colOff>
      <xdr:row>4</xdr:row>
      <xdr:rowOff>243840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56245" y="969645"/>
          <a:ext cx="1296670" cy="617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0" customWidth="1"/>
    <col min="3" max="3" width="10.125" customWidth="1"/>
  </cols>
  <sheetData>
    <row r="1" ht="21" customHeight="1" spans="1:2">
      <c r="A1" s="481"/>
      <c r="B1" s="482" t="s">
        <v>0</v>
      </c>
    </row>
    <row r="2" spans="1:2">
      <c r="A2" s="10">
        <v>1</v>
      </c>
      <c r="B2" s="483" t="s">
        <v>1</v>
      </c>
    </row>
    <row r="3" spans="1:2">
      <c r="A3" s="10">
        <v>2</v>
      </c>
      <c r="B3" s="483" t="s">
        <v>2</v>
      </c>
    </row>
    <row r="4" spans="1:2">
      <c r="A4" s="10">
        <v>3</v>
      </c>
      <c r="B4" s="483" t="s">
        <v>3</v>
      </c>
    </row>
    <row r="5" spans="1:2">
      <c r="A5" s="10">
        <v>4</v>
      </c>
      <c r="B5" s="483" t="s">
        <v>4</v>
      </c>
    </row>
    <row r="6" spans="1:2">
      <c r="A6" s="10">
        <v>5</v>
      </c>
      <c r="B6" s="483" t="s">
        <v>5</v>
      </c>
    </row>
    <row r="7" spans="1:2">
      <c r="A7" s="10">
        <v>6</v>
      </c>
      <c r="B7" s="483" t="s">
        <v>6</v>
      </c>
    </row>
    <row r="8" s="479" customFormat="1" ht="15" customHeight="1" spans="1:2">
      <c r="A8" s="484">
        <v>7</v>
      </c>
      <c r="B8" s="485" t="s">
        <v>7</v>
      </c>
    </row>
    <row r="9" ht="18.95" customHeight="1" spans="1:2">
      <c r="A9" s="481"/>
      <c r="B9" s="486" t="s">
        <v>8</v>
      </c>
    </row>
    <row r="10" ht="15.95" customHeight="1" spans="1:2">
      <c r="A10" s="10">
        <v>1</v>
      </c>
      <c r="B10" s="487" t="s">
        <v>9</v>
      </c>
    </row>
    <row r="11" spans="1:2">
      <c r="A11" s="10">
        <v>2</v>
      </c>
      <c r="B11" s="483" t="s">
        <v>10</v>
      </c>
    </row>
    <row r="12" spans="1:2">
      <c r="A12" s="10">
        <v>3</v>
      </c>
      <c r="B12" s="485" t="s">
        <v>11</v>
      </c>
    </row>
    <row r="13" spans="1:2">
      <c r="A13" s="10">
        <v>4</v>
      </c>
      <c r="B13" s="483" t="s">
        <v>12</v>
      </c>
    </row>
    <row r="14" spans="1:2">
      <c r="A14" s="10">
        <v>5</v>
      </c>
      <c r="B14" s="483" t="s">
        <v>13</v>
      </c>
    </row>
    <row r="15" spans="1:2">
      <c r="A15" s="10">
        <v>6</v>
      </c>
      <c r="B15" s="483" t="s">
        <v>14</v>
      </c>
    </row>
    <row r="16" spans="1:2">
      <c r="A16" s="10">
        <v>7</v>
      </c>
      <c r="B16" s="483" t="s">
        <v>15</v>
      </c>
    </row>
    <row r="17" spans="1:2">
      <c r="A17" s="10">
        <v>8</v>
      </c>
      <c r="B17" s="483" t="s">
        <v>16</v>
      </c>
    </row>
    <row r="18" spans="1:2">
      <c r="A18" s="10">
        <v>9</v>
      </c>
      <c r="B18" s="483" t="s">
        <v>17</v>
      </c>
    </row>
    <row r="19" spans="1:2">
      <c r="A19" s="10"/>
      <c r="B19" s="483"/>
    </row>
    <row r="20" ht="20.25" spans="1:2">
      <c r="A20" s="481"/>
      <c r="B20" s="482" t="s">
        <v>18</v>
      </c>
    </row>
    <row r="21" spans="1:2">
      <c r="A21" s="10">
        <v>1</v>
      </c>
      <c r="B21" s="488" t="s">
        <v>19</v>
      </c>
    </row>
    <row r="22" spans="1:2">
      <c r="A22" s="10">
        <v>2</v>
      </c>
      <c r="B22" s="483" t="s">
        <v>20</v>
      </c>
    </row>
    <row r="23" spans="1:2">
      <c r="A23" s="10">
        <v>3</v>
      </c>
      <c r="B23" s="483" t="s">
        <v>21</v>
      </c>
    </row>
    <row r="24" spans="1:2">
      <c r="A24" s="10">
        <v>4</v>
      </c>
      <c r="B24" s="483" t="s">
        <v>22</v>
      </c>
    </row>
    <row r="25" spans="1:2">
      <c r="A25" s="10">
        <v>5</v>
      </c>
      <c r="B25" s="483" t="s">
        <v>23</v>
      </c>
    </row>
    <row r="26" spans="1:2">
      <c r="A26" s="10">
        <v>6</v>
      </c>
      <c r="B26" s="483" t="s">
        <v>24</v>
      </c>
    </row>
    <row r="27" spans="1:2">
      <c r="A27" s="10">
        <v>7</v>
      </c>
      <c r="B27" s="483" t="s">
        <v>25</v>
      </c>
    </row>
    <row r="28" spans="1:2">
      <c r="A28" s="10"/>
      <c r="B28" s="483"/>
    </row>
    <row r="29" ht="20.25" spans="1:2">
      <c r="A29" s="481"/>
      <c r="B29" s="482" t="s">
        <v>26</v>
      </c>
    </row>
    <row r="30" spans="1:2">
      <c r="A30" s="10">
        <v>1</v>
      </c>
      <c r="B30" s="488" t="s">
        <v>27</v>
      </c>
    </row>
    <row r="31" spans="1:2">
      <c r="A31" s="10">
        <v>2</v>
      </c>
      <c r="B31" s="483" t="s">
        <v>28</v>
      </c>
    </row>
    <row r="32" spans="1:2">
      <c r="A32" s="10">
        <v>3</v>
      </c>
      <c r="B32" s="483" t="s">
        <v>29</v>
      </c>
    </row>
    <row r="33" ht="28.5" spans="1:2">
      <c r="A33" s="10">
        <v>4</v>
      </c>
      <c r="B33" s="483" t="s">
        <v>30</v>
      </c>
    </row>
    <row r="34" spans="1:2">
      <c r="A34" s="10">
        <v>5</v>
      </c>
      <c r="B34" s="483" t="s">
        <v>31</v>
      </c>
    </row>
    <row r="35" spans="1:2">
      <c r="A35" s="10">
        <v>6</v>
      </c>
      <c r="B35" s="483" t="s">
        <v>32</v>
      </c>
    </row>
    <row r="36" spans="1:2">
      <c r="A36" s="10">
        <v>7</v>
      </c>
      <c r="B36" s="483" t="s">
        <v>33</v>
      </c>
    </row>
    <row r="37" spans="1:2">
      <c r="A37" s="10"/>
      <c r="B37" s="483"/>
    </row>
    <row r="39" spans="1:2">
      <c r="A39" s="489" t="s">
        <v>34</v>
      </c>
      <c r="B39" s="49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workbookViewId="0">
      <selection activeCell="B4" sqref="B4:F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282</v>
      </c>
      <c r="H2" s="4"/>
      <c r="I2" s="4" t="s">
        <v>283</v>
      </c>
      <c r="J2" s="4"/>
      <c r="K2" s="6" t="s">
        <v>284</v>
      </c>
      <c r="L2" s="93" t="s">
        <v>285</v>
      </c>
      <c r="M2" s="19" t="s">
        <v>286</v>
      </c>
    </row>
    <row r="3" s="1" customFormat="1" ht="16.5" spans="1:13">
      <c r="A3" s="4"/>
      <c r="B3" s="7"/>
      <c r="C3" s="7"/>
      <c r="D3" s="7"/>
      <c r="E3" s="7"/>
      <c r="F3" s="7"/>
      <c r="G3" s="4" t="s">
        <v>287</v>
      </c>
      <c r="H3" s="4" t="s">
        <v>288</v>
      </c>
      <c r="I3" s="4" t="s">
        <v>287</v>
      </c>
      <c r="J3" s="4" t="s">
        <v>288</v>
      </c>
      <c r="K3" s="8"/>
      <c r="L3" s="94"/>
      <c r="M3" s="20"/>
    </row>
    <row r="4" ht="22" customHeight="1" spans="1:13">
      <c r="A4" s="77">
        <v>1</v>
      </c>
      <c r="B4" s="23" t="s">
        <v>277</v>
      </c>
      <c r="C4" s="24" t="s">
        <v>274</v>
      </c>
      <c r="D4" s="25" t="s">
        <v>275</v>
      </c>
      <c r="E4" s="23" t="s">
        <v>115</v>
      </c>
      <c r="F4" s="26" t="s">
        <v>276</v>
      </c>
      <c r="G4" s="78">
        <v>-0.02</v>
      </c>
      <c r="H4" s="78">
        <v>-0.04</v>
      </c>
      <c r="I4" s="79">
        <v>-0.02</v>
      </c>
      <c r="J4" s="78">
        <v>-0.04</v>
      </c>
      <c r="K4" s="95"/>
      <c r="L4" s="9" t="s">
        <v>94</v>
      </c>
      <c r="M4" s="9" t="s">
        <v>289</v>
      </c>
    </row>
    <row r="5" ht="22" customHeight="1" spans="1:13">
      <c r="A5" s="77"/>
      <c r="B5" s="24"/>
      <c r="C5" s="24"/>
      <c r="D5" s="24"/>
      <c r="E5" s="24"/>
      <c r="F5" s="24"/>
      <c r="G5" s="78"/>
      <c r="H5" s="79"/>
      <c r="I5" s="79"/>
      <c r="J5" s="79"/>
      <c r="K5" s="95"/>
      <c r="L5" s="9"/>
      <c r="M5" s="9"/>
    </row>
    <row r="6" ht="22" customHeight="1" spans="1:13">
      <c r="A6" s="77"/>
      <c r="B6" s="80"/>
      <c r="C6" s="29"/>
      <c r="D6" s="30"/>
      <c r="E6" s="31"/>
      <c r="F6" s="32"/>
      <c r="G6" s="81"/>
      <c r="H6" s="81"/>
      <c r="I6" s="81"/>
      <c r="J6" s="81"/>
      <c r="K6" s="95"/>
      <c r="L6" s="9"/>
      <c r="M6" s="9"/>
    </row>
    <row r="7" ht="22" customHeight="1" spans="1:13">
      <c r="A7" s="77"/>
      <c r="B7" s="80"/>
      <c r="C7" s="29"/>
      <c r="D7" s="30"/>
      <c r="E7" s="31"/>
      <c r="F7" s="32"/>
      <c r="G7" s="81"/>
      <c r="H7" s="81"/>
      <c r="I7" s="81"/>
      <c r="J7" s="81"/>
      <c r="K7" s="95"/>
      <c r="L7" s="9"/>
      <c r="M7" s="9"/>
    </row>
    <row r="8" ht="22" customHeight="1" spans="1:13">
      <c r="A8" s="77"/>
      <c r="B8" s="80"/>
      <c r="C8" s="29"/>
      <c r="D8" s="30"/>
      <c r="E8" s="31"/>
      <c r="F8" s="32"/>
      <c r="G8" s="81"/>
      <c r="H8" s="81"/>
      <c r="I8" s="81"/>
      <c r="J8" s="81"/>
      <c r="K8" s="95"/>
      <c r="L8" s="9"/>
      <c r="M8" s="9"/>
    </row>
    <row r="9" customFormat="1" ht="22" customHeight="1" spans="1:13">
      <c r="A9" s="77"/>
      <c r="B9" s="80"/>
      <c r="C9" s="33"/>
      <c r="D9" s="33"/>
      <c r="E9" s="33"/>
      <c r="F9" s="32"/>
      <c r="G9" s="81"/>
      <c r="H9" s="81"/>
      <c r="I9" s="81"/>
      <c r="J9" s="81"/>
      <c r="K9" s="95"/>
      <c r="L9" s="9"/>
      <c r="M9" s="9"/>
    </row>
    <row r="10" customFormat="1" ht="22" customHeight="1" spans="1:13">
      <c r="A10" s="77"/>
      <c r="B10" s="80"/>
      <c r="C10" s="33"/>
      <c r="D10" s="33"/>
      <c r="E10" s="33"/>
      <c r="F10" s="32"/>
      <c r="G10" s="81"/>
      <c r="H10" s="81"/>
      <c r="I10" s="81"/>
      <c r="J10" s="81"/>
      <c r="K10" s="95"/>
      <c r="L10" s="9"/>
      <c r="M10" s="9"/>
    </row>
    <row r="11" customFormat="1" ht="22" customHeight="1" spans="1:13">
      <c r="A11" s="77"/>
      <c r="B11" s="80"/>
      <c r="C11" s="33"/>
      <c r="D11" s="33"/>
      <c r="E11" s="33"/>
      <c r="F11" s="32"/>
      <c r="G11" s="81"/>
      <c r="H11" s="81"/>
      <c r="I11" s="81"/>
      <c r="J11" s="81"/>
      <c r="K11" s="95"/>
      <c r="L11" s="9"/>
      <c r="M11" s="9"/>
    </row>
    <row r="12" customFormat="1" ht="22" customHeight="1" spans="1:13">
      <c r="A12" s="82"/>
      <c r="B12" s="83"/>
      <c r="C12" s="84"/>
      <c r="D12" s="85"/>
      <c r="E12" s="86"/>
      <c r="F12" s="32"/>
      <c r="G12" s="87"/>
      <c r="H12" s="88"/>
      <c r="I12" s="96"/>
      <c r="J12" s="96"/>
      <c r="K12" s="97"/>
      <c r="L12" s="98"/>
      <c r="M12" s="99"/>
    </row>
    <row r="13" s="2" customFormat="1" ht="18.75" spans="1:13">
      <c r="A13" s="13" t="s">
        <v>278</v>
      </c>
      <c r="B13" s="14"/>
      <c r="C13" s="14"/>
      <c r="D13" s="89"/>
      <c r="E13" s="15"/>
      <c r="F13" s="90"/>
      <c r="G13" s="34"/>
      <c r="H13" s="13" t="s">
        <v>279</v>
      </c>
      <c r="I13" s="14"/>
      <c r="J13" s="14"/>
      <c r="K13" s="15"/>
      <c r="L13" s="100"/>
      <c r="M13" s="21"/>
    </row>
    <row r="14" ht="84" customHeight="1" spans="1:13">
      <c r="A14" s="91" t="s">
        <v>290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101"/>
    </row>
  </sheetData>
  <mergeCells count="15">
    <mergeCell ref="A1:M1"/>
    <mergeCell ref="G2:H2"/>
    <mergeCell ref="I2:J2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1 M12 M1:M3 M5:M6 M7:M8 M9:M10 M13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workbookViewId="0">
      <selection activeCell="D18" sqref="D18:D19"/>
    </sheetView>
  </sheetViews>
  <sheetFormatPr defaultColWidth="9" defaultRowHeight="14.25"/>
  <cols>
    <col min="1" max="2" width="8.625" customWidth="1"/>
    <col min="3" max="3" width="16.625" customWidth="1"/>
    <col min="4" max="4" width="12.875" customWidth="1"/>
    <col min="5" max="5" width="13.625" customWidth="1"/>
    <col min="6" max="6" width="16.8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292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1" t="s">
        <v>293</v>
      </c>
      <c r="H2" s="42"/>
      <c r="I2" s="74"/>
      <c r="J2" s="41" t="s">
        <v>294</v>
      </c>
      <c r="K2" s="42"/>
      <c r="L2" s="74"/>
      <c r="M2" s="41" t="s">
        <v>295</v>
      </c>
      <c r="N2" s="42"/>
      <c r="O2" s="74"/>
      <c r="P2" s="41" t="s">
        <v>296</v>
      </c>
      <c r="Q2" s="42"/>
      <c r="R2" s="74"/>
      <c r="S2" s="42" t="s">
        <v>297</v>
      </c>
      <c r="T2" s="42"/>
      <c r="U2" s="74"/>
      <c r="V2" s="37" t="s">
        <v>298</v>
      </c>
      <c r="W2" s="37" t="s">
        <v>273</v>
      </c>
    </row>
    <row r="3" s="1" customFormat="1" ht="16.5" spans="1:23">
      <c r="A3" s="7"/>
      <c r="B3" s="43"/>
      <c r="C3" s="43"/>
      <c r="D3" s="43"/>
      <c r="E3" s="43"/>
      <c r="F3" s="43"/>
      <c r="G3" s="4" t="s">
        <v>299</v>
      </c>
      <c r="H3" s="4" t="s">
        <v>67</v>
      </c>
      <c r="I3" s="4" t="s">
        <v>264</v>
      </c>
      <c r="J3" s="4" t="s">
        <v>299</v>
      </c>
      <c r="K3" s="4" t="s">
        <v>67</v>
      </c>
      <c r="L3" s="4" t="s">
        <v>264</v>
      </c>
      <c r="M3" s="4" t="s">
        <v>299</v>
      </c>
      <c r="N3" s="4" t="s">
        <v>67</v>
      </c>
      <c r="O3" s="4" t="s">
        <v>264</v>
      </c>
      <c r="P3" s="4" t="s">
        <v>299</v>
      </c>
      <c r="Q3" s="4" t="s">
        <v>67</v>
      </c>
      <c r="R3" s="4" t="s">
        <v>264</v>
      </c>
      <c r="S3" s="4" t="s">
        <v>299</v>
      </c>
      <c r="T3" s="4" t="s">
        <v>67</v>
      </c>
      <c r="U3" s="4" t="s">
        <v>264</v>
      </c>
      <c r="V3" s="76"/>
      <c r="W3" s="76"/>
    </row>
    <row r="4" ht="18.75" spans="1:23">
      <c r="A4" s="44" t="s">
        <v>300</v>
      </c>
      <c r="B4" s="23" t="s">
        <v>277</v>
      </c>
      <c r="C4" s="24" t="s">
        <v>274</v>
      </c>
      <c r="D4" s="25" t="s">
        <v>275</v>
      </c>
      <c r="E4" s="23" t="s">
        <v>115</v>
      </c>
      <c r="F4" s="26" t="s">
        <v>276</v>
      </c>
      <c r="G4" s="45" t="s">
        <v>301</v>
      </c>
      <c r="H4" s="46"/>
      <c r="I4" s="46" t="s">
        <v>302</v>
      </c>
      <c r="J4" s="46"/>
      <c r="K4" s="27"/>
      <c r="L4" s="27"/>
      <c r="M4" s="9"/>
      <c r="N4" s="9"/>
      <c r="O4" s="9"/>
      <c r="P4" s="9"/>
      <c r="Q4" s="9"/>
      <c r="R4" s="9"/>
      <c r="S4" s="9"/>
      <c r="T4" s="9"/>
      <c r="U4" s="9"/>
      <c r="V4" s="9" t="s">
        <v>303</v>
      </c>
      <c r="W4" s="9"/>
    </row>
    <row r="5" ht="16.5" spans="1:23">
      <c r="A5" s="44"/>
      <c r="B5" s="24"/>
      <c r="C5" s="24"/>
      <c r="D5" s="24"/>
      <c r="E5" s="24"/>
      <c r="F5" s="24"/>
      <c r="G5" s="47" t="s">
        <v>304</v>
      </c>
      <c r="H5" s="48"/>
      <c r="I5" s="75"/>
      <c r="J5" s="47" t="s">
        <v>305</v>
      </c>
      <c r="K5" s="48"/>
      <c r="L5" s="75"/>
      <c r="M5" s="41" t="s">
        <v>306</v>
      </c>
      <c r="N5" s="42"/>
      <c r="O5" s="74"/>
      <c r="P5" s="41" t="s">
        <v>307</v>
      </c>
      <c r="Q5" s="42"/>
      <c r="R5" s="74"/>
      <c r="S5" s="42" t="s">
        <v>308</v>
      </c>
      <c r="T5" s="42"/>
      <c r="U5" s="74"/>
      <c r="V5" s="9"/>
      <c r="W5" s="9"/>
    </row>
    <row r="6" ht="16.5" spans="1:23">
      <c r="A6" s="44"/>
      <c r="B6" s="24"/>
      <c r="C6" s="29"/>
      <c r="D6" s="24"/>
      <c r="E6" s="24"/>
      <c r="F6" s="24"/>
      <c r="G6" s="49" t="s">
        <v>299</v>
      </c>
      <c r="H6" s="49" t="s">
        <v>67</v>
      </c>
      <c r="I6" s="49" t="s">
        <v>264</v>
      </c>
      <c r="J6" s="49" t="s">
        <v>299</v>
      </c>
      <c r="K6" s="49" t="s">
        <v>67</v>
      </c>
      <c r="L6" s="49" t="s">
        <v>264</v>
      </c>
      <c r="M6" s="4" t="s">
        <v>299</v>
      </c>
      <c r="N6" s="4" t="s">
        <v>67</v>
      </c>
      <c r="O6" s="4" t="s">
        <v>264</v>
      </c>
      <c r="P6" s="4" t="s">
        <v>299</v>
      </c>
      <c r="Q6" s="4" t="s">
        <v>67</v>
      </c>
      <c r="R6" s="4" t="s">
        <v>264</v>
      </c>
      <c r="S6" s="4" t="s">
        <v>299</v>
      </c>
      <c r="T6" s="4" t="s">
        <v>67</v>
      </c>
      <c r="U6" s="4" t="s">
        <v>264</v>
      </c>
      <c r="V6" s="9"/>
      <c r="W6" s="9"/>
    </row>
    <row r="7" ht="16.5" spans="1:23">
      <c r="A7" s="44"/>
      <c r="B7" s="24"/>
      <c r="C7" s="29"/>
      <c r="D7" s="24"/>
      <c r="E7" s="24"/>
      <c r="F7" s="24"/>
      <c r="G7" s="49"/>
      <c r="H7" s="49"/>
      <c r="I7" s="49"/>
      <c r="J7" s="49"/>
      <c r="K7" s="49"/>
      <c r="L7" s="49"/>
      <c r="M7" s="4"/>
      <c r="N7" s="4"/>
      <c r="O7" s="4"/>
      <c r="P7" s="4"/>
      <c r="Q7" s="4"/>
      <c r="R7" s="4"/>
      <c r="S7" s="4"/>
      <c r="T7" s="4"/>
      <c r="U7" s="4"/>
      <c r="V7" s="9"/>
      <c r="W7" s="9"/>
    </row>
    <row r="8" spans="1:23">
      <c r="A8" s="50"/>
      <c r="B8" s="51"/>
      <c r="C8" s="29"/>
      <c r="D8" s="52"/>
      <c r="E8" s="31"/>
      <c r="F8" s="53"/>
      <c r="G8" s="27"/>
      <c r="H8" s="46"/>
      <c r="I8" s="46"/>
      <c r="J8" s="46"/>
      <c r="K8" s="46"/>
      <c r="L8" s="27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15" spans="1:23">
      <c r="A9" s="54"/>
      <c r="B9" s="55"/>
      <c r="C9" s="29"/>
      <c r="D9" s="56"/>
      <c r="E9" s="31"/>
      <c r="F9" s="53"/>
      <c r="G9" s="9"/>
      <c r="H9" s="46"/>
      <c r="I9" s="46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2" customHeight="1" spans="1:23">
      <c r="A10" s="57"/>
      <c r="B10" s="58"/>
      <c r="C10" s="29"/>
      <c r="D10" s="59"/>
      <c r="E10" s="31"/>
      <c r="F10" s="53"/>
      <c r="G10" s="9"/>
      <c r="H10" s="46"/>
      <c r="I10" s="46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16.5" spans="1:23">
      <c r="A11" s="54"/>
      <c r="B11" s="58"/>
      <c r="C11" s="60"/>
      <c r="D11" s="59"/>
      <c r="E11" s="30"/>
      <c r="F11" s="53"/>
      <c r="G11" s="9"/>
      <c r="H11" s="46"/>
      <c r="I11" s="46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16.5" spans="1:23">
      <c r="A12" s="57"/>
      <c r="B12" s="61"/>
      <c r="C12" s="60"/>
      <c r="D12" s="62"/>
      <c r="E12" s="30"/>
      <c r="F12" s="52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16.5" spans="1:23">
      <c r="A13" s="63"/>
      <c r="B13" s="64"/>
      <c r="C13" s="33"/>
      <c r="D13" s="65"/>
      <c r="E13" s="33"/>
      <c r="F13" s="3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ht="16.5" spans="1:23">
      <c r="A14" s="66"/>
      <c r="B14" s="67"/>
      <c r="C14" s="33"/>
      <c r="D14" s="68"/>
      <c r="E14" s="33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16.5" spans="1:23">
      <c r="A15" s="66"/>
      <c r="B15" s="67"/>
      <c r="C15" s="33"/>
      <c r="D15" s="68"/>
      <c r="E15" s="33"/>
      <c r="F15" s="3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ht="16.5" spans="1:23">
      <c r="A16" s="66"/>
      <c r="B16" s="67"/>
      <c r="C16" s="33"/>
      <c r="D16" s="68"/>
      <c r="E16" s="33"/>
      <c r="F16" s="32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ht="16.5" spans="1:23">
      <c r="A17" s="69"/>
      <c r="B17" s="70"/>
      <c r="C17" s="33"/>
      <c r="D17" s="71"/>
      <c r="E17" s="33"/>
      <c r="F17" s="32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64"/>
      <c r="B18" s="64"/>
      <c r="C18" s="64"/>
      <c r="D18" s="64"/>
      <c r="E18" s="64"/>
      <c r="F18" s="6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>
      <c r="A19" s="70"/>
      <c r="B19" s="70"/>
      <c r="C19" s="70"/>
      <c r="D19" s="70"/>
      <c r="E19" s="70"/>
      <c r="F19" s="7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="2" customFormat="1" ht="33" customHeight="1" spans="1:23">
      <c r="A21" s="13" t="s">
        <v>309</v>
      </c>
      <c r="B21" s="14"/>
      <c r="C21" s="14"/>
      <c r="D21" s="14"/>
      <c r="E21" s="15"/>
      <c r="F21" s="16"/>
      <c r="G21" s="34"/>
      <c r="H21" s="40"/>
      <c r="I21" s="40"/>
      <c r="J21" s="13" t="s">
        <v>279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5"/>
      <c r="V21" s="14"/>
      <c r="W21" s="21"/>
    </row>
    <row r="22" ht="80" customHeight="1" spans="1:23">
      <c r="A22" s="72" t="s">
        <v>310</v>
      </c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1:E21"/>
    <mergeCell ref="F21:G21"/>
    <mergeCell ref="J21:U21"/>
    <mergeCell ref="A22:W22"/>
    <mergeCell ref="A2:A3"/>
    <mergeCell ref="A9:A10"/>
    <mergeCell ref="A11:A12"/>
    <mergeCell ref="A18:A19"/>
    <mergeCell ref="B2:B3"/>
    <mergeCell ref="B9:B12"/>
    <mergeCell ref="B13:B17"/>
    <mergeCell ref="B18:B19"/>
    <mergeCell ref="C2:C3"/>
    <mergeCell ref="C18:C19"/>
    <mergeCell ref="D2:D3"/>
    <mergeCell ref="D13:D17"/>
    <mergeCell ref="D18:D19"/>
    <mergeCell ref="E2:E3"/>
    <mergeCell ref="E18:E19"/>
    <mergeCell ref="F2:F3"/>
    <mergeCell ref="F18:F19"/>
    <mergeCell ref="V2:V3"/>
    <mergeCell ref="W2:W3"/>
  </mergeCells>
  <dataValidations count="1">
    <dataValidation type="list" allowBlank="1" showInputMessage="1" showErrorMessage="1" sqref="W1 W7 W14 W15 W16 W4:W6 W8:W13 W17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312</v>
      </c>
      <c r="B2" s="37" t="s">
        <v>260</v>
      </c>
      <c r="C2" s="37" t="s">
        <v>261</v>
      </c>
      <c r="D2" s="37" t="s">
        <v>262</v>
      </c>
      <c r="E2" s="37" t="s">
        <v>263</v>
      </c>
      <c r="F2" s="37" t="s">
        <v>264</v>
      </c>
      <c r="G2" s="36" t="s">
        <v>313</v>
      </c>
      <c r="H2" s="36" t="s">
        <v>314</v>
      </c>
      <c r="I2" s="36" t="s">
        <v>315</v>
      </c>
      <c r="J2" s="36" t="s">
        <v>314</v>
      </c>
      <c r="K2" s="36" t="s">
        <v>316</v>
      </c>
      <c r="L2" s="36" t="s">
        <v>314</v>
      </c>
      <c r="M2" s="37" t="s">
        <v>298</v>
      </c>
      <c r="N2" s="37" t="s">
        <v>273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8" t="s">
        <v>312</v>
      </c>
      <c r="B4" s="39" t="s">
        <v>317</v>
      </c>
      <c r="C4" s="39" t="s">
        <v>299</v>
      </c>
      <c r="D4" s="39" t="s">
        <v>262</v>
      </c>
      <c r="E4" s="37" t="s">
        <v>263</v>
      </c>
      <c r="F4" s="37" t="s">
        <v>264</v>
      </c>
      <c r="G4" s="36" t="s">
        <v>313</v>
      </c>
      <c r="H4" s="36" t="s">
        <v>314</v>
      </c>
      <c r="I4" s="36" t="s">
        <v>315</v>
      </c>
      <c r="J4" s="36" t="s">
        <v>314</v>
      </c>
      <c r="K4" s="36" t="s">
        <v>316</v>
      </c>
      <c r="L4" s="36" t="s">
        <v>314</v>
      </c>
      <c r="M4" s="37" t="s">
        <v>298</v>
      </c>
      <c r="N4" s="37" t="s">
        <v>273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318</v>
      </c>
      <c r="B11" s="14"/>
      <c r="C11" s="14"/>
      <c r="D11" s="15"/>
      <c r="E11" s="16"/>
      <c r="F11" s="40"/>
      <c r="G11" s="34"/>
      <c r="H11" s="40"/>
      <c r="I11" s="13" t="s">
        <v>319</v>
      </c>
      <c r="J11" s="14"/>
      <c r="K11" s="14"/>
      <c r="L11" s="14"/>
      <c r="M11" s="14"/>
      <c r="N11" s="21"/>
    </row>
    <row r="12" ht="16.5" spans="1:14">
      <c r="A12" s="17" t="s">
        <v>320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F8" sqref="F8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292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322</v>
      </c>
      <c r="H2" s="4" t="s">
        <v>323</v>
      </c>
      <c r="I2" s="4" t="s">
        <v>324</v>
      </c>
      <c r="J2" s="4" t="s">
        <v>325</v>
      </c>
      <c r="K2" s="5" t="s">
        <v>298</v>
      </c>
      <c r="L2" s="5" t="s">
        <v>273</v>
      </c>
    </row>
    <row r="3" ht="30" customHeight="1" spans="1:12">
      <c r="A3" s="22" t="s">
        <v>300</v>
      </c>
      <c r="B3" s="23" t="s">
        <v>277</v>
      </c>
      <c r="C3" s="24" t="s">
        <v>274</v>
      </c>
      <c r="D3" s="25" t="s">
        <v>275</v>
      </c>
      <c r="E3" s="23" t="s">
        <v>115</v>
      </c>
      <c r="F3" s="26" t="s">
        <v>276</v>
      </c>
      <c r="G3" s="9" t="s">
        <v>326</v>
      </c>
      <c r="H3" s="27" t="s">
        <v>327</v>
      </c>
      <c r="I3" s="27"/>
      <c r="J3" s="9"/>
      <c r="K3" s="35" t="s">
        <v>328</v>
      </c>
      <c r="L3" s="9" t="s">
        <v>289</v>
      </c>
    </row>
    <row r="4" ht="30" customHeight="1" spans="1:12">
      <c r="A4" s="22"/>
      <c r="B4" s="24"/>
      <c r="C4" s="24"/>
      <c r="D4" s="24"/>
      <c r="E4" s="24"/>
      <c r="F4" s="24"/>
      <c r="G4" s="9"/>
      <c r="H4" s="27"/>
      <c r="I4" s="27"/>
      <c r="J4" s="9"/>
      <c r="K4" s="35"/>
      <c r="L4" s="9"/>
    </row>
    <row r="5" ht="30" customHeight="1" spans="1:12">
      <c r="A5" s="22"/>
      <c r="B5" s="28"/>
      <c r="C5" s="29"/>
      <c r="D5" s="30"/>
      <c r="E5" s="31"/>
      <c r="F5" s="32"/>
      <c r="G5" s="9"/>
      <c r="H5" s="27"/>
      <c r="I5" s="10"/>
      <c r="J5" s="10"/>
      <c r="K5" s="35"/>
      <c r="L5" s="9"/>
    </row>
    <row r="6" ht="30" customHeight="1" spans="1:12">
      <c r="A6" s="22"/>
      <c r="B6" s="28"/>
      <c r="C6" s="29"/>
      <c r="D6" s="30"/>
      <c r="E6" s="31"/>
      <c r="F6" s="32"/>
      <c r="G6" s="9"/>
      <c r="H6" s="27"/>
      <c r="I6" s="10"/>
      <c r="J6" s="10"/>
      <c r="K6" s="35"/>
      <c r="L6" s="9"/>
    </row>
    <row r="7" ht="30" customHeight="1" spans="1:12">
      <c r="A7" s="22"/>
      <c r="B7" s="28"/>
      <c r="C7" s="29"/>
      <c r="D7" s="30"/>
      <c r="E7" s="31"/>
      <c r="F7" s="32"/>
      <c r="G7" s="9"/>
      <c r="H7" s="27"/>
      <c r="I7" s="27"/>
      <c r="J7" s="9"/>
      <c r="K7" s="35"/>
      <c r="L7" s="9"/>
    </row>
    <row r="8" ht="30" customHeight="1" spans="1:12">
      <c r="A8" s="22"/>
      <c r="B8" s="28"/>
      <c r="C8" s="33"/>
      <c r="D8" s="33"/>
      <c r="E8" s="33"/>
      <c r="F8" s="32"/>
      <c r="G8" s="9"/>
      <c r="H8" s="27"/>
      <c r="I8" s="27"/>
      <c r="J8" s="9"/>
      <c r="K8" s="35"/>
      <c r="L8" s="9"/>
    </row>
    <row r="9" ht="30" customHeight="1" spans="1:12">
      <c r="A9" s="22"/>
      <c r="B9" s="28"/>
      <c r="C9" s="33"/>
      <c r="D9" s="33"/>
      <c r="E9" s="33"/>
      <c r="F9" s="32"/>
      <c r="G9" s="9"/>
      <c r="H9" s="27"/>
      <c r="I9" s="10"/>
      <c r="J9" s="10"/>
      <c r="K9" s="35"/>
      <c r="L9" s="9"/>
    </row>
    <row r="10" ht="30" customHeight="1" spans="1:12">
      <c r="A10" s="22"/>
      <c r="B10" s="28"/>
      <c r="C10" s="33"/>
      <c r="D10" s="33"/>
      <c r="E10" s="33"/>
      <c r="F10" s="32"/>
      <c r="G10" s="9"/>
      <c r="H10" s="27"/>
      <c r="I10" s="10"/>
      <c r="J10" s="10"/>
      <c r="K10" s="35"/>
      <c r="L10" s="9"/>
    </row>
    <row r="11" ht="30" customHeight="1" spans="1:12">
      <c r="A11" s="22"/>
      <c r="B11" s="28"/>
      <c r="C11" s="33"/>
      <c r="D11" s="33"/>
      <c r="E11" s="33"/>
      <c r="F11" s="32"/>
      <c r="G11" s="9"/>
      <c r="H11" s="27"/>
      <c r="I11" s="10"/>
      <c r="J11" s="10"/>
      <c r="K11" s="35"/>
      <c r="L11" s="9"/>
    </row>
    <row r="12" ht="30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="2" customFormat="1" ht="18.75" spans="1:12">
      <c r="A13" s="13" t="s">
        <v>329</v>
      </c>
      <c r="B13" s="14"/>
      <c r="C13" s="14"/>
      <c r="D13" s="14"/>
      <c r="E13" s="15"/>
      <c r="F13" s="16"/>
      <c r="G13" s="34"/>
      <c r="H13" s="13" t="s">
        <v>330</v>
      </c>
      <c r="I13" s="14"/>
      <c r="J13" s="14"/>
      <c r="K13" s="14"/>
      <c r="L13" s="21"/>
    </row>
    <row r="14" ht="16.5" spans="1:12">
      <c r="A14" s="17" t="s">
        <v>331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 L7 L11 L4:L6 L8:L10 L12:L14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2" sqref="E12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259</v>
      </c>
      <c r="B2" s="5" t="s">
        <v>264</v>
      </c>
      <c r="C2" s="5" t="s">
        <v>299</v>
      </c>
      <c r="D2" s="5" t="s">
        <v>262</v>
      </c>
      <c r="E2" s="5" t="s">
        <v>263</v>
      </c>
      <c r="F2" s="4" t="s">
        <v>333</v>
      </c>
      <c r="G2" s="4" t="s">
        <v>283</v>
      </c>
      <c r="H2" s="6" t="s">
        <v>284</v>
      </c>
      <c r="I2" s="19" t="s">
        <v>286</v>
      </c>
    </row>
    <row r="3" s="1" customFormat="1" ht="16.5" spans="1:9">
      <c r="A3" s="4"/>
      <c r="B3" s="7"/>
      <c r="C3" s="7"/>
      <c r="D3" s="7"/>
      <c r="E3" s="7"/>
      <c r="F3" s="4" t="s">
        <v>334</v>
      </c>
      <c r="G3" s="4" t="s">
        <v>287</v>
      </c>
      <c r="H3" s="8"/>
      <c r="I3" s="20"/>
    </row>
    <row r="4" spans="1:9">
      <c r="A4" s="9"/>
      <c r="B4" s="10"/>
      <c r="C4" s="11"/>
      <c r="D4" s="9"/>
      <c r="E4" s="9"/>
      <c r="F4" s="12"/>
      <c r="G4" s="12"/>
      <c r="H4" s="9"/>
      <c r="I4" s="9"/>
    </row>
    <row r="5" spans="1:9">
      <c r="A5" s="9"/>
      <c r="B5" s="10"/>
      <c r="C5" s="11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335</v>
      </c>
      <c r="B12" s="14"/>
      <c r="C12" s="14"/>
      <c r="D12" s="15"/>
      <c r="E12" s="16"/>
      <c r="F12" s="13" t="s">
        <v>336</v>
      </c>
      <c r="G12" s="14"/>
      <c r="H12" s="15"/>
      <c r="I12" s="21"/>
    </row>
    <row r="13" ht="16.5" spans="1:9">
      <c r="A13" s="17" t="s">
        <v>337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E23" sqref="E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9" t="s">
        <v>35</v>
      </c>
      <c r="C2" s="460"/>
      <c r="D2" s="460"/>
      <c r="E2" s="460"/>
      <c r="F2" s="460"/>
      <c r="G2" s="460"/>
      <c r="H2" s="460"/>
      <c r="I2" s="474"/>
    </row>
    <row r="3" ht="27.95" customHeight="1" spans="2:9">
      <c r="B3" s="461"/>
      <c r="C3" s="462"/>
      <c r="D3" s="463" t="s">
        <v>36</v>
      </c>
      <c r="E3" s="464"/>
      <c r="F3" s="465" t="s">
        <v>37</v>
      </c>
      <c r="G3" s="466"/>
      <c r="H3" s="463" t="s">
        <v>38</v>
      </c>
      <c r="I3" s="475"/>
    </row>
    <row r="4" ht="27.95" customHeight="1" spans="2:9">
      <c r="B4" s="461" t="s">
        <v>39</v>
      </c>
      <c r="C4" s="462" t="s">
        <v>40</v>
      </c>
      <c r="D4" s="462" t="s">
        <v>41</v>
      </c>
      <c r="E4" s="462" t="s">
        <v>42</v>
      </c>
      <c r="F4" s="467" t="s">
        <v>41</v>
      </c>
      <c r="G4" s="467" t="s">
        <v>42</v>
      </c>
      <c r="H4" s="462" t="s">
        <v>41</v>
      </c>
      <c r="I4" s="476" t="s">
        <v>42</v>
      </c>
    </row>
    <row r="5" ht="27.95" customHeight="1" spans="2:9">
      <c r="B5" s="468" t="s">
        <v>43</v>
      </c>
      <c r="C5" s="10">
        <v>13</v>
      </c>
      <c r="D5" s="10">
        <v>0</v>
      </c>
      <c r="E5" s="10">
        <v>1</v>
      </c>
      <c r="F5" s="469">
        <v>0</v>
      </c>
      <c r="G5" s="469">
        <v>1</v>
      </c>
      <c r="H5" s="10">
        <v>1</v>
      </c>
      <c r="I5" s="477">
        <v>2</v>
      </c>
    </row>
    <row r="6" ht="27.95" customHeight="1" spans="2:9">
      <c r="B6" s="468" t="s">
        <v>44</v>
      </c>
      <c r="C6" s="10">
        <v>20</v>
      </c>
      <c r="D6" s="10">
        <v>0</v>
      </c>
      <c r="E6" s="10">
        <v>1</v>
      </c>
      <c r="F6" s="469">
        <v>1</v>
      </c>
      <c r="G6" s="469">
        <v>2</v>
      </c>
      <c r="H6" s="10">
        <v>2</v>
      </c>
      <c r="I6" s="477">
        <v>3</v>
      </c>
    </row>
    <row r="7" ht="27.95" customHeight="1" spans="2:9">
      <c r="B7" s="468" t="s">
        <v>45</v>
      </c>
      <c r="C7" s="10">
        <v>32</v>
      </c>
      <c r="D7" s="10">
        <v>0</v>
      </c>
      <c r="E7" s="10">
        <v>1</v>
      </c>
      <c r="F7" s="469">
        <v>2</v>
      </c>
      <c r="G7" s="469">
        <v>3</v>
      </c>
      <c r="H7" s="10">
        <v>3</v>
      </c>
      <c r="I7" s="477">
        <v>4</v>
      </c>
    </row>
    <row r="8" ht="27.95" customHeight="1" spans="2:9">
      <c r="B8" s="468" t="s">
        <v>46</v>
      </c>
      <c r="C8" s="10">
        <v>50</v>
      </c>
      <c r="D8" s="10">
        <v>1</v>
      </c>
      <c r="E8" s="10">
        <v>2</v>
      </c>
      <c r="F8" s="469">
        <v>3</v>
      </c>
      <c r="G8" s="469">
        <v>4</v>
      </c>
      <c r="H8" s="10">
        <v>5</v>
      </c>
      <c r="I8" s="477">
        <v>6</v>
      </c>
    </row>
    <row r="9" ht="27.95" customHeight="1" spans="2:9">
      <c r="B9" s="468" t="s">
        <v>47</v>
      </c>
      <c r="C9" s="10">
        <v>80</v>
      </c>
      <c r="D9" s="10">
        <v>2</v>
      </c>
      <c r="E9" s="10">
        <v>3</v>
      </c>
      <c r="F9" s="469">
        <v>5</v>
      </c>
      <c r="G9" s="469">
        <v>6</v>
      </c>
      <c r="H9" s="10">
        <v>7</v>
      </c>
      <c r="I9" s="477">
        <v>8</v>
      </c>
    </row>
    <row r="10" ht="27.95" customHeight="1" spans="2:9">
      <c r="B10" s="468" t="s">
        <v>48</v>
      </c>
      <c r="C10" s="10">
        <v>125</v>
      </c>
      <c r="D10" s="10">
        <v>3</v>
      </c>
      <c r="E10" s="10">
        <v>4</v>
      </c>
      <c r="F10" s="469">
        <v>7</v>
      </c>
      <c r="G10" s="469">
        <v>8</v>
      </c>
      <c r="H10" s="10">
        <v>10</v>
      </c>
      <c r="I10" s="477">
        <v>11</v>
      </c>
    </row>
    <row r="11" ht="27.95" customHeight="1" spans="2:9">
      <c r="B11" s="468" t="s">
        <v>49</v>
      </c>
      <c r="C11" s="10">
        <v>200</v>
      </c>
      <c r="D11" s="10">
        <v>5</v>
      </c>
      <c r="E11" s="10">
        <v>6</v>
      </c>
      <c r="F11" s="469">
        <v>10</v>
      </c>
      <c r="G11" s="469">
        <v>11</v>
      </c>
      <c r="H11" s="10">
        <v>14</v>
      </c>
      <c r="I11" s="477">
        <v>15</v>
      </c>
    </row>
    <row r="12" ht="27.95" customHeight="1" spans="2:9">
      <c r="B12" s="470" t="s">
        <v>50</v>
      </c>
      <c r="C12" s="471">
        <v>315</v>
      </c>
      <c r="D12" s="471">
        <v>7</v>
      </c>
      <c r="E12" s="471">
        <v>8</v>
      </c>
      <c r="F12" s="472">
        <v>14</v>
      </c>
      <c r="G12" s="472">
        <v>15</v>
      </c>
      <c r="H12" s="471">
        <v>21</v>
      </c>
      <c r="I12" s="478">
        <v>22</v>
      </c>
    </row>
    <row r="14" spans="2:4">
      <c r="B14" s="473" t="s">
        <v>51</v>
      </c>
      <c r="C14" s="473"/>
      <c r="D14" s="4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29" workbookViewId="0">
      <selection activeCell="N19" sqref="N19"/>
    </sheetView>
  </sheetViews>
  <sheetFormatPr defaultColWidth="10.375" defaultRowHeight="16.5" customHeight="1"/>
  <cols>
    <col min="1" max="1" width="11.125" style="277" customWidth="1"/>
    <col min="2" max="9" width="10.375" style="277"/>
    <col min="10" max="10" width="8.875" style="277" customWidth="1"/>
    <col min="11" max="11" width="12" style="277" customWidth="1"/>
    <col min="12" max="16384" width="10.375" style="277"/>
  </cols>
  <sheetData>
    <row r="1" ht="21" spans="1:11">
      <c r="A1" s="390" t="s">
        <v>52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ht="15" spans="1:11">
      <c r="A2" s="278" t="s">
        <v>53</v>
      </c>
      <c r="B2" s="279" t="s">
        <v>54</v>
      </c>
      <c r="C2" s="279"/>
      <c r="D2" s="280" t="s">
        <v>55</v>
      </c>
      <c r="E2" s="280"/>
      <c r="F2" s="279" t="s">
        <v>56</v>
      </c>
      <c r="G2" s="279"/>
      <c r="H2" s="281" t="s">
        <v>57</v>
      </c>
      <c r="I2" s="350" t="s">
        <v>56</v>
      </c>
      <c r="J2" s="350"/>
      <c r="K2" s="351"/>
    </row>
    <row r="3" ht="14.25" spans="1:11">
      <c r="A3" s="282" t="s">
        <v>58</v>
      </c>
      <c r="B3" s="283"/>
      <c r="C3" s="284"/>
      <c r="D3" s="285" t="s">
        <v>59</v>
      </c>
      <c r="E3" s="286"/>
      <c r="F3" s="286"/>
      <c r="G3" s="287"/>
      <c r="H3" s="285" t="s">
        <v>60</v>
      </c>
      <c r="I3" s="286"/>
      <c r="J3" s="286"/>
      <c r="K3" s="287"/>
    </row>
    <row r="4" ht="14.25" spans="1:11">
      <c r="A4" s="288" t="s">
        <v>61</v>
      </c>
      <c r="B4" s="165" t="s">
        <v>62</v>
      </c>
      <c r="C4" s="166"/>
      <c r="D4" s="288" t="s">
        <v>63</v>
      </c>
      <c r="E4" s="289"/>
      <c r="F4" s="290">
        <v>45463</v>
      </c>
      <c r="G4" s="291"/>
      <c r="H4" s="288" t="s">
        <v>64</v>
      </c>
      <c r="I4" s="289"/>
      <c r="J4" s="165" t="s">
        <v>65</v>
      </c>
      <c r="K4" s="166" t="s">
        <v>66</v>
      </c>
    </row>
    <row r="5" ht="14.25" spans="1:11">
      <c r="A5" s="292" t="s">
        <v>67</v>
      </c>
      <c r="B5" s="165" t="s">
        <v>68</v>
      </c>
      <c r="C5" s="166"/>
      <c r="D5" s="288" t="s">
        <v>69</v>
      </c>
      <c r="E5" s="289"/>
      <c r="F5" s="290">
        <v>45454</v>
      </c>
      <c r="G5" s="291"/>
      <c r="H5" s="288" t="s">
        <v>70</v>
      </c>
      <c r="I5" s="289"/>
      <c r="J5" s="165" t="s">
        <v>65</v>
      </c>
      <c r="K5" s="166" t="s">
        <v>66</v>
      </c>
    </row>
    <row r="6" ht="14.25" spans="1:11">
      <c r="A6" s="288" t="s">
        <v>71</v>
      </c>
      <c r="B6" s="293" t="s">
        <v>72</v>
      </c>
      <c r="C6" s="294">
        <v>5</v>
      </c>
      <c r="D6" s="292" t="s">
        <v>73</v>
      </c>
      <c r="E6" s="295"/>
      <c r="F6" s="290">
        <v>45460</v>
      </c>
      <c r="G6" s="291"/>
      <c r="H6" s="288" t="s">
        <v>74</v>
      </c>
      <c r="I6" s="289"/>
      <c r="J6" s="165" t="s">
        <v>65</v>
      </c>
      <c r="K6" s="166" t="s">
        <v>66</v>
      </c>
    </row>
    <row r="7" ht="14.25" spans="1:11">
      <c r="A7" s="288" t="s">
        <v>75</v>
      </c>
      <c r="B7" s="296">
        <v>414</v>
      </c>
      <c r="C7" s="297"/>
      <c r="D7" s="292" t="s">
        <v>76</v>
      </c>
      <c r="E7" s="298"/>
      <c r="F7" s="290">
        <v>45461</v>
      </c>
      <c r="G7" s="291"/>
      <c r="H7" s="288" t="s">
        <v>77</v>
      </c>
      <c r="I7" s="289"/>
      <c r="J7" s="165" t="s">
        <v>65</v>
      </c>
      <c r="K7" s="166" t="s">
        <v>66</v>
      </c>
    </row>
    <row r="8" ht="15" spans="1:11">
      <c r="A8" s="299" t="s">
        <v>78</v>
      </c>
      <c r="B8" s="300"/>
      <c r="C8" s="301"/>
      <c r="D8" s="302" t="s">
        <v>79</v>
      </c>
      <c r="E8" s="303"/>
      <c r="F8" s="304">
        <v>45461</v>
      </c>
      <c r="G8" s="305"/>
      <c r="H8" s="302" t="s">
        <v>80</v>
      </c>
      <c r="I8" s="303"/>
      <c r="J8" s="322" t="s">
        <v>65</v>
      </c>
      <c r="K8" s="352" t="s">
        <v>66</v>
      </c>
    </row>
    <row r="9" ht="15" spans="1:11">
      <c r="A9" s="391" t="s">
        <v>81</v>
      </c>
      <c r="B9" s="392"/>
      <c r="C9" s="392"/>
      <c r="D9" s="393"/>
      <c r="E9" s="393"/>
      <c r="F9" s="393"/>
      <c r="G9" s="393"/>
      <c r="H9" s="393"/>
      <c r="I9" s="393"/>
      <c r="J9" s="393"/>
      <c r="K9" s="440"/>
    </row>
    <row r="10" ht="15" spans="1:11">
      <c r="A10" s="394" t="s">
        <v>82</v>
      </c>
      <c r="B10" s="395"/>
      <c r="C10" s="395"/>
      <c r="D10" s="395"/>
      <c r="E10" s="395"/>
      <c r="F10" s="395"/>
      <c r="G10" s="395"/>
      <c r="H10" s="395"/>
      <c r="I10" s="395"/>
      <c r="J10" s="395"/>
      <c r="K10" s="441"/>
    </row>
    <row r="11" ht="14.25" spans="1:11">
      <c r="A11" s="396" t="s">
        <v>83</v>
      </c>
      <c r="B11" s="397" t="s">
        <v>84</v>
      </c>
      <c r="C11" s="398" t="s">
        <v>85</v>
      </c>
      <c r="D11" s="399"/>
      <c r="E11" s="400" t="s">
        <v>86</v>
      </c>
      <c r="F11" s="397" t="s">
        <v>84</v>
      </c>
      <c r="G11" s="398" t="s">
        <v>85</v>
      </c>
      <c r="H11" s="398" t="s">
        <v>87</v>
      </c>
      <c r="I11" s="400" t="s">
        <v>88</v>
      </c>
      <c r="J11" s="397" t="s">
        <v>84</v>
      </c>
      <c r="K11" s="442" t="s">
        <v>85</v>
      </c>
    </row>
    <row r="12" ht="14.25" spans="1:11">
      <c r="A12" s="292" t="s">
        <v>89</v>
      </c>
      <c r="B12" s="312" t="s">
        <v>84</v>
      </c>
      <c r="C12" s="165" t="s">
        <v>85</v>
      </c>
      <c r="D12" s="298"/>
      <c r="E12" s="295" t="s">
        <v>90</v>
      </c>
      <c r="F12" s="312" t="s">
        <v>84</v>
      </c>
      <c r="G12" s="165" t="s">
        <v>85</v>
      </c>
      <c r="H12" s="165" t="s">
        <v>87</v>
      </c>
      <c r="I12" s="295" t="s">
        <v>91</v>
      </c>
      <c r="J12" s="312" t="s">
        <v>84</v>
      </c>
      <c r="K12" s="166" t="s">
        <v>85</v>
      </c>
    </row>
    <row r="13" ht="14.25" spans="1:11">
      <c r="A13" s="292" t="s">
        <v>92</v>
      </c>
      <c r="B13" s="312" t="s">
        <v>84</v>
      </c>
      <c r="C13" s="165" t="s">
        <v>85</v>
      </c>
      <c r="D13" s="298"/>
      <c r="E13" s="295" t="s">
        <v>93</v>
      </c>
      <c r="F13" s="165" t="s">
        <v>94</v>
      </c>
      <c r="G13" s="165" t="s">
        <v>95</v>
      </c>
      <c r="H13" s="165" t="s">
        <v>87</v>
      </c>
      <c r="I13" s="295" t="s">
        <v>96</v>
      </c>
      <c r="J13" s="312" t="s">
        <v>84</v>
      </c>
      <c r="K13" s="166" t="s">
        <v>85</v>
      </c>
    </row>
    <row r="14" ht="15" spans="1:11">
      <c r="A14" s="302" t="s">
        <v>97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54"/>
    </row>
    <row r="15" ht="15" spans="1:11">
      <c r="A15" s="394" t="s">
        <v>98</v>
      </c>
      <c r="B15" s="395"/>
      <c r="C15" s="395"/>
      <c r="D15" s="395"/>
      <c r="E15" s="395"/>
      <c r="F15" s="395"/>
      <c r="G15" s="395"/>
      <c r="H15" s="395"/>
      <c r="I15" s="395"/>
      <c r="J15" s="395"/>
      <c r="K15" s="441"/>
    </row>
    <row r="16" ht="14.25" spans="1:11">
      <c r="A16" s="401" t="s">
        <v>99</v>
      </c>
      <c r="B16" s="398" t="s">
        <v>94</v>
      </c>
      <c r="C16" s="398" t="s">
        <v>95</v>
      </c>
      <c r="D16" s="402"/>
      <c r="E16" s="403" t="s">
        <v>100</v>
      </c>
      <c r="F16" s="398" t="s">
        <v>94</v>
      </c>
      <c r="G16" s="398" t="s">
        <v>95</v>
      </c>
      <c r="H16" s="404"/>
      <c r="I16" s="403" t="s">
        <v>101</v>
      </c>
      <c r="J16" s="398" t="s">
        <v>94</v>
      </c>
      <c r="K16" s="442" t="s">
        <v>95</v>
      </c>
    </row>
    <row r="17" customHeight="1" spans="1:22">
      <c r="A17" s="329" t="s">
        <v>102</v>
      </c>
      <c r="B17" s="165" t="s">
        <v>94</v>
      </c>
      <c r="C17" s="165" t="s">
        <v>95</v>
      </c>
      <c r="D17" s="405"/>
      <c r="E17" s="330" t="s">
        <v>103</v>
      </c>
      <c r="F17" s="165" t="s">
        <v>94</v>
      </c>
      <c r="G17" s="165" t="s">
        <v>95</v>
      </c>
      <c r="H17" s="406"/>
      <c r="I17" s="330" t="s">
        <v>104</v>
      </c>
      <c r="J17" s="165" t="s">
        <v>94</v>
      </c>
      <c r="K17" s="166" t="s">
        <v>95</v>
      </c>
      <c r="L17" s="443"/>
      <c r="M17" s="443"/>
      <c r="N17" s="443"/>
      <c r="O17" s="443"/>
      <c r="P17" s="443"/>
      <c r="Q17" s="443"/>
      <c r="R17" s="443"/>
      <c r="S17" s="443"/>
      <c r="T17" s="443"/>
      <c r="U17" s="443"/>
      <c r="V17" s="443"/>
    </row>
    <row r="18" ht="18" customHeight="1" spans="1:11">
      <c r="A18" s="407" t="s">
        <v>105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44"/>
    </row>
    <row r="19" s="389" customFormat="1" ht="18" customHeight="1" spans="1:11">
      <c r="A19" s="394" t="s">
        <v>106</v>
      </c>
      <c r="B19" s="395"/>
      <c r="C19" s="395"/>
      <c r="D19" s="395"/>
      <c r="E19" s="395"/>
      <c r="F19" s="395"/>
      <c r="G19" s="395"/>
      <c r="H19" s="395"/>
      <c r="I19" s="395"/>
      <c r="J19" s="395"/>
      <c r="K19" s="441"/>
    </row>
    <row r="20" customHeight="1" spans="1:11">
      <c r="A20" s="409" t="s">
        <v>107</v>
      </c>
      <c r="B20" s="410"/>
      <c r="C20" s="410"/>
      <c r="D20" s="410"/>
      <c r="E20" s="410"/>
      <c r="F20" s="410"/>
      <c r="G20" s="410"/>
      <c r="H20" s="410"/>
      <c r="I20" s="410"/>
      <c r="J20" s="410"/>
      <c r="K20" s="445"/>
    </row>
    <row r="21" ht="21.75" customHeight="1" spans="1:11">
      <c r="A21" s="411" t="s">
        <v>108</v>
      </c>
      <c r="B21" s="412"/>
      <c r="C21" s="412" t="s">
        <v>109</v>
      </c>
      <c r="D21" s="412" t="s">
        <v>110</v>
      </c>
      <c r="E21" s="412" t="s">
        <v>111</v>
      </c>
      <c r="F21" s="412" t="s">
        <v>112</v>
      </c>
      <c r="G21" s="412" t="s">
        <v>113</v>
      </c>
      <c r="H21" s="413"/>
      <c r="I21" s="413"/>
      <c r="J21" s="413"/>
      <c r="K21" s="359" t="s">
        <v>114</v>
      </c>
    </row>
    <row r="22" ht="23" customHeight="1" spans="1:11">
      <c r="A22" s="268" t="s">
        <v>115</v>
      </c>
      <c r="B22" s="414"/>
      <c r="C22" s="414" t="s">
        <v>94</v>
      </c>
      <c r="D22" s="414" t="s">
        <v>94</v>
      </c>
      <c r="E22" s="414" t="s">
        <v>94</v>
      </c>
      <c r="F22" s="414" t="s">
        <v>94</v>
      </c>
      <c r="G22" s="414" t="s">
        <v>94</v>
      </c>
      <c r="H22" s="414"/>
      <c r="I22" s="414"/>
      <c r="J22" s="414"/>
      <c r="K22" s="446"/>
    </row>
    <row r="23" ht="23" customHeight="1" spans="1:11">
      <c r="A23" s="268"/>
      <c r="B23" s="414"/>
      <c r="C23" s="414"/>
      <c r="D23" s="414"/>
      <c r="E23" s="414"/>
      <c r="F23" s="414"/>
      <c r="G23" s="414"/>
      <c r="H23" s="414"/>
      <c r="I23" s="414"/>
      <c r="J23" s="414"/>
      <c r="K23" s="446"/>
    </row>
    <row r="24" ht="23" customHeight="1" spans="1:11">
      <c r="A24" s="268"/>
      <c r="B24" s="415"/>
      <c r="C24" s="414"/>
      <c r="D24" s="414"/>
      <c r="E24" s="414"/>
      <c r="F24" s="414"/>
      <c r="G24" s="414"/>
      <c r="H24" s="414"/>
      <c r="I24" s="414"/>
      <c r="J24" s="414"/>
      <c r="K24" s="447"/>
    </row>
    <row r="25" ht="23" customHeight="1" spans="1:11">
      <c r="A25" s="268"/>
      <c r="B25" s="416"/>
      <c r="C25" s="414"/>
      <c r="D25" s="414"/>
      <c r="E25" s="414"/>
      <c r="F25" s="414"/>
      <c r="G25" s="414"/>
      <c r="H25" s="414"/>
      <c r="I25" s="414"/>
      <c r="J25" s="414"/>
      <c r="K25" s="447"/>
    </row>
    <row r="26" ht="23" customHeight="1" spans="1:11">
      <c r="A26" s="417"/>
      <c r="B26" s="416"/>
      <c r="C26" s="416"/>
      <c r="D26" s="416"/>
      <c r="E26" s="416"/>
      <c r="F26" s="416"/>
      <c r="G26" s="416"/>
      <c r="H26" s="416"/>
      <c r="I26" s="415"/>
      <c r="J26" s="415"/>
      <c r="K26" s="448"/>
    </row>
    <row r="27" ht="23" customHeight="1" spans="1:11">
      <c r="A27" s="417"/>
      <c r="B27" s="416"/>
      <c r="C27" s="416"/>
      <c r="D27" s="416"/>
      <c r="E27" s="416"/>
      <c r="F27" s="416"/>
      <c r="G27" s="416"/>
      <c r="H27" s="416"/>
      <c r="I27" s="416"/>
      <c r="J27" s="416"/>
      <c r="K27" s="448"/>
    </row>
    <row r="28" ht="18" customHeight="1" spans="1:11">
      <c r="A28" s="418" t="s">
        <v>116</v>
      </c>
      <c r="B28" s="419"/>
      <c r="C28" s="419"/>
      <c r="D28" s="419"/>
      <c r="E28" s="419"/>
      <c r="F28" s="419"/>
      <c r="G28" s="419"/>
      <c r="H28" s="419"/>
      <c r="I28" s="419"/>
      <c r="J28" s="419"/>
      <c r="K28" s="449"/>
    </row>
    <row r="29" ht="18.75" customHeight="1" spans="1:11">
      <c r="A29" s="420"/>
      <c r="B29" s="421"/>
      <c r="C29" s="421"/>
      <c r="D29" s="421"/>
      <c r="E29" s="421"/>
      <c r="F29" s="421"/>
      <c r="G29" s="421"/>
      <c r="H29" s="421"/>
      <c r="I29" s="421"/>
      <c r="J29" s="421"/>
      <c r="K29" s="450"/>
    </row>
    <row r="30" ht="18.75" customHeight="1" spans="1:11">
      <c r="A30" s="422"/>
      <c r="B30" s="423"/>
      <c r="C30" s="423"/>
      <c r="D30" s="423"/>
      <c r="E30" s="423"/>
      <c r="F30" s="423"/>
      <c r="G30" s="423"/>
      <c r="H30" s="423"/>
      <c r="I30" s="423"/>
      <c r="J30" s="423"/>
      <c r="K30" s="451"/>
    </row>
    <row r="31" ht="18" customHeight="1" spans="1:11">
      <c r="A31" s="418" t="s">
        <v>117</v>
      </c>
      <c r="B31" s="419"/>
      <c r="C31" s="419"/>
      <c r="D31" s="419"/>
      <c r="E31" s="419"/>
      <c r="F31" s="419"/>
      <c r="G31" s="419"/>
      <c r="H31" s="419"/>
      <c r="I31" s="419"/>
      <c r="J31" s="419"/>
      <c r="K31" s="449"/>
    </row>
    <row r="32" ht="14.25" spans="1:11">
      <c r="A32" s="424" t="s">
        <v>118</v>
      </c>
      <c r="B32" s="425"/>
      <c r="C32" s="425"/>
      <c r="D32" s="425"/>
      <c r="E32" s="425"/>
      <c r="F32" s="425"/>
      <c r="G32" s="425"/>
      <c r="H32" s="425"/>
      <c r="I32" s="425"/>
      <c r="J32" s="425"/>
      <c r="K32" s="452"/>
    </row>
    <row r="33" ht="15" spans="1:11">
      <c r="A33" s="173" t="s">
        <v>119</v>
      </c>
      <c r="B33" s="174"/>
      <c r="C33" s="165" t="s">
        <v>65</v>
      </c>
      <c r="D33" s="165" t="s">
        <v>66</v>
      </c>
      <c r="E33" s="426" t="s">
        <v>120</v>
      </c>
      <c r="F33" s="427"/>
      <c r="G33" s="427"/>
      <c r="H33" s="427"/>
      <c r="I33" s="427"/>
      <c r="J33" s="427"/>
      <c r="K33" s="453"/>
    </row>
    <row r="34" ht="15" spans="1:11">
      <c r="A34" s="428" t="s">
        <v>121</v>
      </c>
      <c r="B34" s="428"/>
      <c r="C34" s="428"/>
      <c r="D34" s="428"/>
      <c r="E34" s="428"/>
      <c r="F34" s="428"/>
      <c r="G34" s="428"/>
      <c r="H34" s="428"/>
      <c r="I34" s="428"/>
      <c r="J34" s="428"/>
      <c r="K34" s="428"/>
    </row>
    <row r="35" ht="21" customHeight="1" spans="1:11">
      <c r="A35" s="429" t="s">
        <v>122</v>
      </c>
      <c r="B35" s="430"/>
      <c r="C35" s="430"/>
      <c r="D35" s="430"/>
      <c r="E35" s="430"/>
      <c r="F35" s="430"/>
      <c r="G35" s="430"/>
      <c r="H35" s="430"/>
      <c r="I35" s="430"/>
      <c r="J35" s="430"/>
      <c r="K35" s="454"/>
    </row>
    <row r="36" ht="21" customHeight="1" spans="1:11">
      <c r="A36" s="335" t="s">
        <v>123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4"/>
    </row>
    <row r="37" ht="21" customHeight="1" spans="1:11">
      <c r="A37" s="335" t="s">
        <v>124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64"/>
    </row>
    <row r="38" ht="21" customHeight="1" spans="1:11">
      <c r="A38" s="335"/>
      <c r="B38" s="336"/>
      <c r="C38" s="336"/>
      <c r="D38" s="336"/>
      <c r="E38" s="336"/>
      <c r="F38" s="336"/>
      <c r="G38" s="336"/>
      <c r="H38" s="336"/>
      <c r="I38" s="336"/>
      <c r="J38" s="336"/>
      <c r="K38" s="364"/>
    </row>
    <row r="39" ht="21" customHeight="1" spans="1:11">
      <c r="A39" s="335"/>
      <c r="B39" s="336"/>
      <c r="C39" s="336"/>
      <c r="D39" s="336"/>
      <c r="E39" s="336"/>
      <c r="F39" s="336"/>
      <c r="G39" s="336"/>
      <c r="H39" s="336"/>
      <c r="I39" s="336"/>
      <c r="J39" s="336"/>
      <c r="K39" s="364"/>
    </row>
    <row r="40" ht="21" customHeight="1" spans="1:11">
      <c r="A40" s="335"/>
      <c r="B40" s="336"/>
      <c r="C40" s="336"/>
      <c r="D40" s="336"/>
      <c r="E40" s="336"/>
      <c r="F40" s="336"/>
      <c r="G40" s="336"/>
      <c r="H40" s="336"/>
      <c r="I40" s="336"/>
      <c r="J40" s="336"/>
      <c r="K40" s="364"/>
    </row>
    <row r="41" ht="21" customHeight="1" spans="1:11">
      <c r="A41" s="335"/>
      <c r="B41" s="336"/>
      <c r="C41" s="336"/>
      <c r="D41" s="336"/>
      <c r="E41" s="336"/>
      <c r="F41" s="336"/>
      <c r="G41" s="336"/>
      <c r="H41" s="336"/>
      <c r="I41" s="336"/>
      <c r="J41" s="336"/>
      <c r="K41" s="364"/>
    </row>
    <row r="42" ht="15" spans="1:11">
      <c r="A42" s="332" t="s">
        <v>125</v>
      </c>
      <c r="B42" s="333"/>
      <c r="C42" s="333"/>
      <c r="D42" s="333"/>
      <c r="E42" s="333"/>
      <c r="F42" s="333"/>
      <c r="G42" s="333"/>
      <c r="H42" s="333"/>
      <c r="I42" s="333"/>
      <c r="J42" s="333"/>
      <c r="K42" s="363"/>
    </row>
    <row r="43" ht="15" spans="1:11">
      <c r="A43" s="394" t="s">
        <v>126</v>
      </c>
      <c r="B43" s="395"/>
      <c r="C43" s="395"/>
      <c r="D43" s="395"/>
      <c r="E43" s="395"/>
      <c r="F43" s="395"/>
      <c r="G43" s="395"/>
      <c r="H43" s="395"/>
      <c r="I43" s="395"/>
      <c r="J43" s="395"/>
      <c r="K43" s="441"/>
    </row>
    <row r="44" ht="14.25" spans="1:11">
      <c r="A44" s="401" t="s">
        <v>127</v>
      </c>
      <c r="B44" s="398" t="s">
        <v>94</v>
      </c>
      <c r="C44" s="398" t="s">
        <v>95</v>
      </c>
      <c r="D44" s="398" t="s">
        <v>87</v>
      </c>
      <c r="E44" s="403" t="s">
        <v>128</v>
      </c>
      <c r="F44" s="398" t="s">
        <v>94</v>
      </c>
      <c r="G44" s="398" t="s">
        <v>95</v>
      </c>
      <c r="H44" s="398" t="s">
        <v>87</v>
      </c>
      <c r="I44" s="403" t="s">
        <v>129</v>
      </c>
      <c r="J44" s="398" t="s">
        <v>94</v>
      </c>
      <c r="K44" s="442" t="s">
        <v>95</v>
      </c>
    </row>
    <row r="45" ht="14.25" spans="1:11">
      <c r="A45" s="329" t="s">
        <v>86</v>
      </c>
      <c r="B45" s="165" t="s">
        <v>94</v>
      </c>
      <c r="C45" s="165" t="s">
        <v>95</v>
      </c>
      <c r="D45" s="165" t="s">
        <v>87</v>
      </c>
      <c r="E45" s="330" t="s">
        <v>93</v>
      </c>
      <c r="F45" s="165" t="s">
        <v>94</v>
      </c>
      <c r="G45" s="165" t="s">
        <v>95</v>
      </c>
      <c r="H45" s="165" t="s">
        <v>87</v>
      </c>
      <c r="I45" s="330" t="s">
        <v>104</v>
      </c>
      <c r="J45" s="165" t="s">
        <v>94</v>
      </c>
      <c r="K45" s="166" t="s">
        <v>95</v>
      </c>
    </row>
    <row r="46" ht="15" spans="1:11">
      <c r="A46" s="302" t="s">
        <v>97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54"/>
    </row>
    <row r="47" ht="15" spans="1:11">
      <c r="A47" s="428" t="s">
        <v>130</v>
      </c>
      <c r="B47" s="428"/>
      <c r="C47" s="428"/>
      <c r="D47" s="428"/>
      <c r="E47" s="428"/>
      <c r="F47" s="428"/>
      <c r="G47" s="428"/>
      <c r="H47" s="428"/>
      <c r="I47" s="428"/>
      <c r="J47" s="428"/>
      <c r="K47" s="428"/>
    </row>
    <row r="48" ht="15" spans="1:11">
      <c r="A48" s="429"/>
      <c r="B48" s="430"/>
      <c r="C48" s="430"/>
      <c r="D48" s="430"/>
      <c r="E48" s="430"/>
      <c r="F48" s="430"/>
      <c r="G48" s="430"/>
      <c r="H48" s="430"/>
      <c r="I48" s="430"/>
      <c r="J48" s="430"/>
      <c r="K48" s="454"/>
    </row>
    <row r="49" ht="15" spans="1:11">
      <c r="A49" s="431" t="s">
        <v>131</v>
      </c>
      <c r="B49" s="432" t="s">
        <v>132</v>
      </c>
      <c r="C49" s="432"/>
      <c r="D49" s="433" t="s">
        <v>133</v>
      </c>
      <c r="E49" s="434" t="s">
        <v>134</v>
      </c>
      <c r="F49" s="435" t="s">
        <v>135</v>
      </c>
      <c r="G49" s="436">
        <v>45458</v>
      </c>
      <c r="H49" s="437" t="s">
        <v>136</v>
      </c>
      <c r="I49" s="455"/>
      <c r="J49" s="456" t="s">
        <v>137</v>
      </c>
      <c r="K49" s="457"/>
    </row>
    <row r="50" ht="15" spans="1:11">
      <c r="A50" s="428" t="s">
        <v>138</v>
      </c>
      <c r="B50" s="428"/>
      <c r="C50" s="428"/>
      <c r="D50" s="428"/>
      <c r="E50" s="428"/>
      <c r="F50" s="428"/>
      <c r="G50" s="428"/>
      <c r="H50" s="428"/>
      <c r="I50" s="428"/>
      <c r="J50" s="428"/>
      <c r="K50" s="428"/>
    </row>
    <row r="51" ht="15" spans="1:11">
      <c r="A51" s="438" t="s">
        <v>139</v>
      </c>
      <c r="B51" s="439"/>
      <c r="C51" s="439"/>
      <c r="D51" s="439"/>
      <c r="E51" s="439"/>
      <c r="F51" s="439"/>
      <c r="G51" s="439"/>
      <c r="H51" s="439"/>
      <c r="I51" s="439"/>
      <c r="J51" s="439"/>
      <c r="K51" s="458"/>
    </row>
    <row r="52" ht="15" spans="1:11">
      <c r="A52" s="431" t="s">
        <v>131</v>
      </c>
      <c r="B52" s="432" t="s">
        <v>132</v>
      </c>
      <c r="C52" s="432"/>
      <c r="D52" s="433" t="s">
        <v>133</v>
      </c>
      <c r="E52" s="434" t="s">
        <v>134</v>
      </c>
      <c r="F52" s="435" t="s">
        <v>140</v>
      </c>
      <c r="G52" s="436">
        <v>45458</v>
      </c>
      <c r="H52" s="437" t="s">
        <v>136</v>
      </c>
      <c r="I52" s="455"/>
      <c r="J52" s="456" t="s">
        <v>137</v>
      </c>
      <c r="K52" s="45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L16" sqref="L16:M16"/>
    </sheetView>
  </sheetViews>
  <sheetFormatPr defaultColWidth="9" defaultRowHeight="14.25"/>
  <cols>
    <col min="1" max="1" width="15.625" style="115" customWidth="1"/>
    <col min="2" max="2" width="9" style="115" customWidth="1"/>
    <col min="3" max="4" width="8.5" style="117" customWidth="1"/>
    <col min="5" max="6" width="8.5" style="115" customWidth="1"/>
    <col min="7" max="7" width="10.5" style="115" customWidth="1"/>
    <col min="8" max="8" width="6.5" style="115" customWidth="1"/>
    <col min="9" max="9" width="2.75" style="115" customWidth="1"/>
    <col min="10" max="10" width="9.15833333333333" style="115" customWidth="1"/>
    <col min="11" max="11" width="10.75" style="115" customWidth="1"/>
    <col min="12" max="15" width="9.75" style="115" customWidth="1"/>
    <col min="16" max="16" width="9.75" style="116" customWidth="1"/>
    <col min="17" max="254" width="9" style="115"/>
    <col min="255" max="16384" width="9" style="119"/>
  </cols>
  <sheetData>
    <row r="1" s="115" customFormat="1" ht="29" customHeight="1" spans="1:257">
      <c r="A1" s="121" t="s">
        <v>141</v>
      </c>
      <c r="B1" s="121"/>
      <c r="C1" s="122"/>
      <c r="D1" s="122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382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  <c r="IT1" s="119"/>
      <c r="IU1" s="119"/>
      <c r="IV1" s="119"/>
      <c r="IW1" s="119"/>
    </row>
    <row r="2" s="115" customFormat="1" ht="20" customHeight="1" spans="1:257">
      <c r="A2" s="124" t="s">
        <v>61</v>
      </c>
      <c r="B2" s="125" t="str">
        <f>首期!B4</f>
        <v>TAJJFM82935</v>
      </c>
      <c r="C2" s="126"/>
      <c r="D2" s="125"/>
      <c r="E2" s="127" t="s">
        <v>67</v>
      </c>
      <c r="F2" s="370" t="str">
        <f>首期!B5</f>
        <v>女式POLO短袖T恤</v>
      </c>
      <c r="G2" s="370"/>
      <c r="H2" s="370"/>
      <c r="I2" s="149"/>
      <c r="J2" s="124" t="s">
        <v>57</v>
      </c>
      <c r="K2" s="383" t="s">
        <v>56</v>
      </c>
      <c r="L2" s="383"/>
      <c r="M2" s="383"/>
      <c r="N2" s="383"/>
      <c r="O2" s="383"/>
      <c r="P2" s="384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s="115" customFormat="1" spans="1:257">
      <c r="A3" s="371" t="s">
        <v>142</v>
      </c>
      <c r="B3" s="129" t="s">
        <v>143</v>
      </c>
      <c r="C3" s="130"/>
      <c r="D3" s="129"/>
      <c r="E3" s="129"/>
      <c r="F3" s="129"/>
      <c r="G3" s="129"/>
      <c r="H3" s="129"/>
      <c r="I3" s="149"/>
      <c r="J3" s="150"/>
      <c r="K3" s="150"/>
      <c r="L3" s="150"/>
      <c r="M3" s="150"/>
      <c r="N3" s="150"/>
      <c r="O3" s="150"/>
      <c r="P3" s="384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s="115" customFormat="1" ht="16.5" spans="1:257">
      <c r="A4" s="371"/>
      <c r="B4" s="131" t="s">
        <v>144</v>
      </c>
      <c r="C4" s="131" t="s">
        <v>109</v>
      </c>
      <c r="D4" s="131" t="s">
        <v>110</v>
      </c>
      <c r="E4" s="131" t="s">
        <v>111</v>
      </c>
      <c r="F4" s="131" t="s">
        <v>112</v>
      </c>
      <c r="G4" s="131" t="s">
        <v>113</v>
      </c>
      <c r="H4" s="132" t="s">
        <v>145</v>
      </c>
      <c r="I4" s="149"/>
      <c r="J4" s="152"/>
      <c r="K4" s="153"/>
      <c r="L4" s="153" t="s">
        <v>146</v>
      </c>
      <c r="M4" s="153" t="s">
        <v>147</v>
      </c>
      <c r="N4" s="153"/>
      <c r="O4" s="385"/>
      <c r="P4" s="385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s="115" customFormat="1" ht="16.5" spans="1:257">
      <c r="A5" s="371"/>
      <c r="B5" s="131" t="s">
        <v>148</v>
      </c>
      <c r="C5" s="131" t="s">
        <v>149</v>
      </c>
      <c r="D5" s="131" t="s">
        <v>150</v>
      </c>
      <c r="E5" s="133" t="s">
        <v>151</v>
      </c>
      <c r="F5" s="133" t="s">
        <v>152</v>
      </c>
      <c r="G5" s="133" t="s">
        <v>153</v>
      </c>
      <c r="H5" s="132"/>
      <c r="I5" s="149"/>
      <c r="J5" s="154"/>
      <c r="K5" s="386"/>
      <c r="L5" s="386" t="s">
        <v>110</v>
      </c>
      <c r="M5" s="386" t="s">
        <v>110</v>
      </c>
      <c r="N5" s="387"/>
      <c r="O5" s="386"/>
      <c r="P5" s="386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s="115" customFormat="1" ht="20" customHeight="1" spans="1:257">
      <c r="A6" s="372" t="s">
        <v>154</v>
      </c>
      <c r="B6" s="135">
        <f>C6-2</f>
        <v>55.5</v>
      </c>
      <c r="C6" s="135">
        <f>D6-2</f>
        <v>57.5</v>
      </c>
      <c r="D6" s="136">
        <v>59.5</v>
      </c>
      <c r="E6" s="135">
        <f>D6+2</f>
        <v>61.5</v>
      </c>
      <c r="F6" s="135">
        <f>E6+2</f>
        <v>63.5</v>
      </c>
      <c r="G6" s="135">
        <f>F6+1</f>
        <v>64.5</v>
      </c>
      <c r="H6" s="137" t="s">
        <v>155</v>
      </c>
      <c r="I6" s="149"/>
      <c r="J6" s="154"/>
      <c r="K6" s="154"/>
      <c r="L6" s="154" t="s">
        <v>156</v>
      </c>
      <c r="M6" s="154" t="s">
        <v>157</v>
      </c>
      <c r="N6" s="154"/>
      <c r="O6" s="154"/>
      <c r="P6" s="154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s="115" customFormat="1" ht="20" customHeight="1" spans="1:257">
      <c r="A7" s="372" t="s">
        <v>158</v>
      </c>
      <c r="B7" s="135">
        <f t="shared" ref="B7:B9" si="0">C7-4</f>
        <v>82</v>
      </c>
      <c r="C7" s="135">
        <f t="shared" ref="C7:C9" si="1">D7-4</f>
        <v>86</v>
      </c>
      <c r="D7" s="136">
        <v>90</v>
      </c>
      <c r="E7" s="135">
        <f t="shared" ref="E7:E9" si="2">D7+4</f>
        <v>94</v>
      </c>
      <c r="F7" s="135">
        <f>E7+4</f>
        <v>98</v>
      </c>
      <c r="G7" s="135">
        <f t="shared" ref="G7:G9" si="3">F7+6</f>
        <v>104</v>
      </c>
      <c r="H7" s="137" t="s">
        <v>155</v>
      </c>
      <c r="I7" s="149"/>
      <c r="J7" s="154"/>
      <c r="K7" s="154"/>
      <c r="L7" s="154" t="s">
        <v>159</v>
      </c>
      <c r="M7" s="154" t="s">
        <v>157</v>
      </c>
      <c r="N7" s="154"/>
      <c r="O7" s="154"/>
      <c r="P7" s="154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s="115" customFormat="1" ht="20" customHeight="1" spans="1:257">
      <c r="A8" s="372" t="s">
        <v>160</v>
      </c>
      <c r="B8" s="135">
        <f t="shared" si="0"/>
        <v>78</v>
      </c>
      <c r="C8" s="135">
        <f t="shared" si="1"/>
        <v>82</v>
      </c>
      <c r="D8" s="136">
        <v>86</v>
      </c>
      <c r="E8" s="135">
        <f t="shared" si="2"/>
        <v>90</v>
      </c>
      <c r="F8" s="135">
        <f>E8+5</f>
        <v>95</v>
      </c>
      <c r="G8" s="135">
        <f t="shared" si="3"/>
        <v>101</v>
      </c>
      <c r="H8" s="137" t="s">
        <v>155</v>
      </c>
      <c r="I8" s="149"/>
      <c r="J8" s="154"/>
      <c r="K8" s="154"/>
      <c r="L8" s="154" t="s">
        <v>157</v>
      </c>
      <c r="M8" s="154" t="s">
        <v>157</v>
      </c>
      <c r="N8" s="154"/>
      <c r="O8" s="154"/>
      <c r="P8" s="154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s="115" customFormat="1" ht="20" customHeight="1" spans="1:257">
      <c r="A9" s="372" t="s">
        <v>161</v>
      </c>
      <c r="B9" s="135">
        <f t="shared" si="0"/>
        <v>84</v>
      </c>
      <c r="C9" s="135">
        <f t="shared" si="1"/>
        <v>88</v>
      </c>
      <c r="D9" s="136">
        <v>92</v>
      </c>
      <c r="E9" s="135">
        <f t="shared" si="2"/>
        <v>96</v>
      </c>
      <c r="F9" s="135">
        <f>E9+5</f>
        <v>101</v>
      </c>
      <c r="G9" s="135">
        <f t="shared" si="3"/>
        <v>107</v>
      </c>
      <c r="H9" s="137" t="s">
        <v>162</v>
      </c>
      <c r="I9" s="149"/>
      <c r="J9" s="154"/>
      <c r="K9" s="154"/>
      <c r="L9" s="154" t="s">
        <v>159</v>
      </c>
      <c r="M9" s="154" t="s">
        <v>163</v>
      </c>
      <c r="N9" s="154"/>
      <c r="O9" s="154"/>
      <c r="P9" s="154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s="115" customFormat="1" ht="20" customHeight="1" spans="1:257">
      <c r="A10" s="372" t="s">
        <v>164</v>
      </c>
      <c r="B10" s="135">
        <f>C10-1</f>
        <v>36</v>
      </c>
      <c r="C10" s="135">
        <f>D10-1</f>
        <v>37</v>
      </c>
      <c r="D10" s="136">
        <v>38</v>
      </c>
      <c r="E10" s="135">
        <f>D10+1</f>
        <v>39</v>
      </c>
      <c r="F10" s="135">
        <f>E10+1</f>
        <v>40</v>
      </c>
      <c r="G10" s="135">
        <f>F10+1.2</f>
        <v>41.2</v>
      </c>
      <c r="H10" s="137" t="s">
        <v>162</v>
      </c>
      <c r="I10" s="149"/>
      <c r="J10" s="154"/>
      <c r="K10" s="154"/>
      <c r="L10" s="154" t="s">
        <v>157</v>
      </c>
      <c r="M10" s="154" t="s">
        <v>157</v>
      </c>
      <c r="N10" s="154"/>
      <c r="O10" s="154"/>
      <c r="P10" s="154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s="115" customFormat="1" ht="20" customHeight="1" spans="1:257">
      <c r="A11" s="372" t="s">
        <v>165</v>
      </c>
      <c r="B11" s="135">
        <f>C11-0.5</f>
        <v>16</v>
      </c>
      <c r="C11" s="135">
        <f>D11-0.5</f>
        <v>16.5</v>
      </c>
      <c r="D11" s="136">
        <v>17</v>
      </c>
      <c r="E11" s="135">
        <f t="shared" ref="E11:G11" si="4">D11+0.5</f>
        <v>17.5</v>
      </c>
      <c r="F11" s="135">
        <f t="shared" si="4"/>
        <v>18</v>
      </c>
      <c r="G11" s="135">
        <f t="shared" si="4"/>
        <v>18.5</v>
      </c>
      <c r="H11" s="137" t="s">
        <v>166</v>
      </c>
      <c r="I11" s="149"/>
      <c r="J11" s="154"/>
      <c r="K11" s="154"/>
      <c r="L11" s="154" t="s">
        <v>167</v>
      </c>
      <c r="M11" s="154" t="s">
        <v>167</v>
      </c>
      <c r="N11" s="154"/>
      <c r="O11" s="154"/>
      <c r="P11" s="154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s="115" customFormat="1" ht="20" customHeight="1" spans="1:257">
      <c r="A12" s="372" t="s">
        <v>168</v>
      </c>
      <c r="B12" s="135">
        <f>C12-0.7</f>
        <v>14.6</v>
      </c>
      <c r="C12" s="135">
        <f>D12-0.7</f>
        <v>15.3</v>
      </c>
      <c r="D12" s="136">
        <v>16</v>
      </c>
      <c r="E12" s="135">
        <f>D12+0.7</f>
        <v>16.7</v>
      </c>
      <c r="F12" s="135">
        <f>E12+0.7</f>
        <v>17.4</v>
      </c>
      <c r="G12" s="135">
        <f>F12+0.95</f>
        <v>18.35</v>
      </c>
      <c r="H12" s="137" t="s">
        <v>162</v>
      </c>
      <c r="I12" s="149"/>
      <c r="J12" s="154"/>
      <c r="K12" s="154"/>
      <c r="L12" s="154" t="s">
        <v>156</v>
      </c>
      <c r="M12" s="154" t="s">
        <v>157</v>
      </c>
      <c r="N12" s="154"/>
      <c r="O12" s="154"/>
      <c r="P12" s="154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s="115" customFormat="1" ht="20" customHeight="1" spans="1:257">
      <c r="A13" s="372" t="s">
        <v>169</v>
      </c>
      <c r="B13" s="135">
        <f>C13-0.7</f>
        <v>14.1</v>
      </c>
      <c r="C13" s="135">
        <f>D13-0.7</f>
        <v>14.8</v>
      </c>
      <c r="D13" s="138">
        <v>15.5</v>
      </c>
      <c r="E13" s="135">
        <f>D13+0.7</f>
        <v>16.2</v>
      </c>
      <c r="F13" s="135">
        <f>E13+0.7</f>
        <v>16.9</v>
      </c>
      <c r="G13" s="135">
        <f>F13+0.95</f>
        <v>17.85</v>
      </c>
      <c r="H13" s="137">
        <v>0</v>
      </c>
      <c r="I13" s="149"/>
      <c r="J13" s="154"/>
      <c r="K13" s="154"/>
      <c r="L13" s="154" t="s">
        <v>157</v>
      </c>
      <c r="M13" s="154" t="s">
        <v>157</v>
      </c>
      <c r="N13" s="154"/>
      <c r="O13" s="154"/>
      <c r="P13" s="154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s="115" customFormat="1" ht="20" customHeight="1" spans="1:257">
      <c r="A14" s="372" t="s">
        <v>170</v>
      </c>
      <c r="B14" s="135">
        <f>C14-1</f>
        <v>37</v>
      </c>
      <c r="C14" s="135">
        <f>D14-1</f>
        <v>38</v>
      </c>
      <c r="D14" s="136">
        <v>39</v>
      </c>
      <c r="E14" s="135">
        <f>D14+1</f>
        <v>40</v>
      </c>
      <c r="F14" s="135">
        <f>E14+1</f>
        <v>41</v>
      </c>
      <c r="G14" s="135">
        <f>F14+1.5</f>
        <v>42.5</v>
      </c>
      <c r="H14" s="139"/>
      <c r="I14" s="149"/>
      <c r="J14" s="154"/>
      <c r="K14" s="154"/>
      <c r="L14" s="154" t="s">
        <v>159</v>
      </c>
      <c r="M14" s="154" t="s">
        <v>159</v>
      </c>
      <c r="N14" s="154"/>
      <c r="O14" s="154"/>
      <c r="P14" s="154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s="115" customFormat="1" ht="20" customHeight="1" spans="1:257">
      <c r="A15" s="372" t="s">
        <v>171</v>
      </c>
      <c r="B15" s="140">
        <v>12</v>
      </c>
      <c r="C15" s="140">
        <v>12</v>
      </c>
      <c r="D15" s="136">
        <v>13</v>
      </c>
      <c r="E15" s="140">
        <v>13</v>
      </c>
      <c r="F15" s="140">
        <f>D15+2</f>
        <v>15</v>
      </c>
      <c r="G15" s="140">
        <v>15</v>
      </c>
      <c r="H15" s="141"/>
      <c r="I15" s="149"/>
      <c r="J15" s="154"/>
      <c r="K15" s="154"/>
      <c r="L15" s="154" t="s">
        <v>157</v>
      </c>
      <c r="M15" s="154" t="s">
        <v>157</v>
      </c>
      <c r="N15" s="154"/>
      <c r="O15" s="154"/>
      <c r="P15" s="154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s="115" customFormat="1" ht="20" customHeight="1" spans="1:257">
      <c r="A16" s="372" t="s">
        <v>172</v>
      </c>
      <c r="B16" s="142">
        <f>C16</f>
        <v>4.5</v>
      </c>
      <c r="C16" s="142">
        <f>D16</f>
        <v>4.5</v>
      </c>
      <c r="D16" s="143">
        <v>4.5</v>
      </c>
      <c r="E16" s="142">
        <f t="shared" ref="E16:G16" si="5">D16</f>
        <v>4.5</v>
      </c>
      <c r="F16" s="142">
        <f t="shared" si="5"/>
        <v>4.5</v>
      </c>
      <c r="G16" s="142">
        <f t="shared" si="5"/>
        <v>4.5</v>
      </c>
      <c r="H16" s="141"/>
      <c r="I16" s="149"/>
      <c r="J16" s="154"/>
      <c r="K16" s="154"/>
      <c r="L16" s="154" t="s">
        <v>157</v>
      </c>
      <c r="M16" s="154" t="s">
        <v>157</v>
      </c>
      <c r="N16" s="154"/>
      <c r="O16" s="154"/>
      <c r="P16" s="154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  <c r="IT16" s="119"/>
      <c r="IU16" s="119"/>
      <c r="IV16" s="119"/>
      <c r="IW16" s="119"/>
    </row>
    <row r="17" s="115" customFormat="1" ht="20" customHeight="1" spans="1:257">
      <c r="A17" s="373"/>
      <c r="B17" s="374"/>
      <c r="C17" s="374"/>
      <c r="D17" s="374"/>
      <c r="E17" s="374"/>
      <c r="F17" s="374"/>
      <c r="G17" s="374"/>
      <c r="H17" s="141"/>
      <c r="I17" s="149"/>
      <c r="J17" s="154"/>
      <c r="K17" s="154"/>
      <c r="L17" s="154"/>
      <c r="M17" s="154"/>
      <c r="N17" s="154"/>
      <c r="O17" s="154"/>
      <c r="P17" s="154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  <c r="IT17" s="119"/>
      <c r="IU17" s="119"/>
      <c r="IV17" s="119"/>
      <c r="IW17" s="119"/>
    </row>
    <row r="18" s="115" customFormat="1" ht="20" customHeight="1" spans="1:257">
      <c r="A18" s="373"/>
      <c r="B18" s="374"/>
      <c r="C18" s="374"/>
      <c r="D18" s="374"/>
      <c r="E18" s="374"/>
      <c r="F18" s="374"/>
      <c r="G18" s="374"/>
      <c r="H18" s="375"/>
      <c r="I18" s="149"/>
      <c r="J18" s="154"/>
      <c r="K18" s="154"/>
      <c r="L18" s="154"/>
      <c r="M18" s="154"/>
      <c r="N18" s="154"/>
      <c r="O18" s="154"/>
      <c r="P18" s="154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  <c r="IU18" s="119"/>
      <c r="IV18" s="119"/>
      <c r="IW18" s="119"/>
    </row>
    <row r="19" s="115" customFormat="1" ht="20" customHeight="1" spans="1:257">
      <c r="A19" s="376"/>
      <c r="B19" s="377"/>
      <c r="C19" s="255"/>
      <c r="D19" s="377"/>
      <c r="E19" s="377"/>
      <c r="F19" s="377"/>
      <c r="G19" s="377"/>
      <c r="H19" s="378"/>
      <c r="I19" s="149"/>
      <c r="J19" s="388"/>
      <c r="K19" s="388"/>
      <c r="L19" s="154"/>
      <c r="M19" s="388"/>
      <c r="N19" s="388"/>
      <c r="O19" s="154"/>
      <c r="P19" s="154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  <c r="IT19" s="119"/>
      <c r="IU19" s="119"/>
      <c r="IV19" s="119"/>
      <c r="IW19" s="119"/>
    </row>
    <row r="20" s="115" customFormat="1" ht="16.5" spans="1:257">
      <c r="A20" s="379"/>
      <c r="B20" s="379"/>
      <c r="C20" s="380"/>
      <c r="D20" s="380"/>
      <c r="E20" s="381"/>
      <c r="F20" s="380"/>
      <c r="G20" s="380"/>
      <c r="H20" s="380"/>
      <c r="P20" s="382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  <c r="IT20" s="119"/>
      <c r="IU20" s="119"/>
      <c r="IV20" s="119"/>
      <c r="IW20" s="119"/>
    </row>
    <row r="21" s="115" customFormat="1" spans="1:257">
      <c r="A21" s="145" t="s">
        <v>173</v>
      </c>
      <c r="B21" s="145"/>
      <c r="C21" s="146"/>
      <c r="D21" s="146"/>
      <c r="P21" s="382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19"/>
      <c r="IP21" s="119"/>
      <c r="IQ21" s="119"/>
      <c r="IR21" s="119"/>
      <c r="IS21" s="119"/>
      <c r="IT21" s="119"/>
      <c r="IU21" s="119"/>
      <c r="IV21" s="119"/>
      <c r="IW21" s="119"/>
    </row>
    <row r="22" s="115" customFormat="1" spans="3:257">
      <c r="C22" s="117"/>
      <c r="D22" s="117"/>
      <c r="J22" s="147" t="s">
        <v>174</v>
      </c>
      <c r="K22" s="275">
        <v>45458</v>
      </c>
      <c r="L22" s="147" t="s">
        <v>175</v>
      </c>
      <c r="M22" s="147" t="s">
        <v>134</v>
      </c>
      <c r="N22" s="147" t="s">
        <v>176</v>
      </c>
      <c r="O22" s="115" t="s">
        <v>137</v>
      </c>
      <c r="P22" s="382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  <c r="IQ22" s="119"/>
      <c r="IR22" s="119"/>
      <c r="IS22" s="119"/>
      <c r="IT22" s="119"/>
      <c r="IU22" s="119"/>
      <c r="IV22" s="119"/>
      <c r="IW22" s="119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E23" sqref="E23:K23"/>
    </sheetView>
  </sheetViews>
  <sheetFormatPr defaultColWidth="10" defaultRowHeight="16.5" customHeight="1"/>
  <cols>
    <col min="1" max="1" width="10.875" style="277" customWidth="1"/>
    <col min="2" max="16384" width="10" style="277"/>
  </cols>
  <sheetData>
    <row r="1" ht="22.5" customHeight="1" spans="1:11">
      <c r="A1" s="159" t="s">
        <v>177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ht="17.25" customHeight="1" spans="1:11">
      <c r="A2" s="278" t="s">
        <v>53</v>
      </c>
      <c r="B2" s="279"/>
      <c r="C2" s="279"/>
      <c r="D2" s="280" t="s">
        <v>55</v>
      </c>
      <c r="E2" s="280"/>
      <c r="F2" s="279" t="s">
        <v>56</v>
      </c>
      <c r="G2" s="279"/>
      <c r="H2" s="281" t="s">
        <v>57</v>
      </c>
      <c r="I2" s="350" t="s">
        <v>56</v>
      </c>
      <c r="J2" s="350"/>
      <c r="K2" s="351"/>
    </row>
    <row r="3" customHeight="1" spans="1:11">
      <c r="A3" s="282" t="s">
        <v>58</v>
      </c>
      <c r="B3" s="283"/>
      <c r="C3" s="284"/>
      <c r="D3" s="285" t="s">
        <v>59</v>
      </c>
      <c r="E3" s="286"/>
      <c r="F3" s="286"/>
      <c r="G3" s="287"/>
      <c r="H3" s="285" t="s">
        <v>60</v>
      </c>
      <c r="I3" s="286"/>
      <c r="J3" s="286"/>
      <c r="K3" s="287"/>
    </row>
    <row r="4" customHeight="1" spans="1:11">
      <c r="A4" s="288" t="s">
        <v>61</v>
      </c>
      <c r="B4" s="165"/>
      <c r="C4" s="166"/>
      <c r="D4" s="288" t="s">
        <v>63</v>
      </c>
      <c r="E4" s="289"/>
      <c r="F4" s="290"/>
      <c r="G4" s="291"/>
      <c r="H4" s="288" t="s">
        <v>64</v>
      </c>
      <c r="I4" s="289"/>
      <c r="J4" s="165" t="s">
        <v>65</v>
      </c>
      <c r="K4" s="166" t="s">
        <v>66</v>
      </c>
    </row>
    <row r="5" customHeight="1" spans="1:11">
      <c r="A5" s="292" t="s">
        <v>67</v>
      </c>
      <c r="B5" s="165"/>
      <c r="C5" s="166"/>
      <c r="D5" s="288" t="s">
        <v>69</v>
      </c>
      <c r="E5" s="289"/>
      <c r="F5" s="290"/>
      <c r="G5" s="291"/>
      <c r="H5" s="288" t="s">
        <v>70</v>
      </c>
      <c r="I5" s="289"/>
      <c r="J5" s="165" t="s">
        <v>65</v>
      </c>
      <c r="K5" s="166" t="s">
        <v>66</v>
      </c>
    </row>
    <row r="6" customHeight="1" spans="1:11">
      <c r="A6" s="288" t="s">
        <v>71</v>
      </c>
      <c r="B6" s="293"/>
      <c r="C6" s="294"/>
      <c r="D6" s="292" t="s">
        <v>73</v>
      </c>
      <c r="E6" s="295"/>
      <c r="F6" s="290"/>
      <c r="G6" s="291"/>
      <c r="H6" s="288" t="s">
        <v>74</v>
      </c>
      <c r="I6" s="289"/>
      <c r="J6" s="165" t="s">
        <v>65</v>
      </c>
      <c r="K6" s="166" t="s">
        <v>66</v>
      </c>
    </row>
    <row r="7" customHeight="1" spans="1:11">
      <c r="A7" s="288" t="s">
        <v>75</v>
      </c>
      <c r="B7" s="296"/>
      <c r="C7" s="297"/>
      <c r="D7" s="292" t="s">
        <v>76</v>
      </c>
      <c r="E7" s="298"/>
      <c r="F7" s="290"/>
      <c r="G7" s="291"/>
      <c r="H7" s="288" t="s">
        <v>77</v>
      </c>
      <c r="I7" s="289"/>
      <c r="J7" s="165" t="s">
        <v>65</v>
      </c>
      <c r="K7" s="166" t="s">
        <v>66</v>
      </c>
    </row>
    <row r="8" customHeight="1" spans="1:16">
      <c r="A8" s="299" t="s">
        <v>78</v>
      </c>
      <c r="B8" s="300"/>
      <c r="C8" s="301"/>
      <c r="D8" s="302" t="s">
        <v>79</v>
      </c>
      <c r="E8" s="303"/>
      <c r="F8" s="304"/>
      <c r="G8" s="305"/>
      <c r="H8" s="302" t="s">
        <v>80</v>
      </c>
      <c r="I8" s="303"/>
      <c r="J8" s="322" t="s">
        <v>65</v>
      </c>
      <c r="K8" s="352" t="s">
        <v>66</v>
      </c>
      <c r="P8" s="219"/>
    </row>
    <row r="9" customHeight="1" spans="1:11">
      <c r="A9" s="306" t="s">
        <v>178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customHeight="1" spans="1:11">
      <c r="A10" s="307" t="s">
        <v>83</v>
      </c>
      <c r="B10" s="308" t="s">
        <v>84</v>
      </c>
      <c r="C10" s="309" t="s">
        <v>85</v>
      </c>
      <c r="D10" s="310"/>
      <c r="E10" s="311" t="s">
        <v>88</v>
      </c>
      <c r="F10" s="308" t="s">
        <v>84</v>
      </c>
      <c r="G10" s="309" t="s">
        <v>85</v>
      </c>
      <c r="H10" s="308"/>
      <c r="I10" s="311" t="s">
        <v>86</v>
      </c>
      <c r="J10" s="308" t="s">
        <v>84</v>
      </c>
      <c r="K10" s="353" t="s">
        <v>85</v>
      </c>
    </row>
    <row r="11" customHeight="1" spans="1:11">
      <c r="A11" s="292" t="s">
        <v>89</v>
      </c>
      <c r="B11" s="312" t="s">
        <v>84</v>
      </c>
      <c r="C11" s="165" t="s">
        <v>85</v>
      </c>
      <c r="D11" s="298"/>
      <c r="E11" s="295" t="s">
        <v>91</v>
      </c>
      <c r="F11" s="312" t="s">
        <v>84</v>
      </c>
      <c r="G11" s="165" t="s">
        <v>85</v>
      </c>
      <c r="H11" s="312"/>
      <c r="I11" s="295" t="s">
        <v>96</v>
      </c>
      <c r="J11" s="312" t="s">
        <v>84</v>
      </c>
      <c r="K11" s="166" t="s">
        <v>85</v>
      </c>
    </row>
    <row r="12" customHeight="1" spans="1:11">
      <c r="A12" s="302" t="s">
        <v>120</v>
      </c>
      <c r="B12" s="303"/>
      <c r="C12" s="303"/>
      <c r="D12" s="303"/>
      <c r="E12" s="303"/>
      <c r="F12" s="303"/>
      <c r="G12" s="303"/>
      <c r="H12" s="303"/>
      <c r="I12" s="303"/>
      <c r="J12" s="303"/>
      <c r="K12" s="354"/>
    </row>
    <row r="13" customHeight="1" spans="1:11">
      <c r="A13" s="313" t="s">
        <v>179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</row>
    <row r="14" customHeight="1" spans="1:11">
      <c r="A14" s="314" t="s">
        <v>180</v>
      </c>
      <c r="B14" s="315"/>
      <c r="C14" s="315"/>
      <c r="D14" s="315"/>
      <c r="E14" s="315"/>
      <c r="F14" s="315"/>
      <c r="G14" s="315"/>
      <c r="H14" s="316"/>
      <c r="I14" s="355"/>
      <c r="J14" s="355"/>
      <c r="K14" s="356"/>
    </row>
    <row r="15" customHeight="1" spans="1:11">
      <c r="A15" s="317"/>
      <c r="B15" s="318"/>
      <c r="C15" s="318"/>
      <c r="D15" s="319"/>
      <c r="E15" s="320"/>
      <c r="F15" s="318"/>
      <c r="G15" s="318"/>
      <c r="H15" s="319"/>
      <c r="I15" s="357"/>
      <c r="J15" s="358"/>
      <c r="K15" s="359"/>
    </row>
    <row r="16" customHeight="1" spans="1:11">
      <c r="A16" s="321"/>
      <c r="B16" s="322"/>
      <c r="C16" s="322"/>
      <c r="D16" s="322"/>
      <c r="E16" s="322"/>
      <c r="F16" s="322"/>
      <c r="G16" s="322"/>
      <c r="H16" s="322"/>
      <c r="I16" s="322"/>
      <c r="J16" s="322"/>
      <c r="K16" s="352"/>
    </row>
    <row r="17" customHeight="1" spans="1:11">
      <c r="A17" s="313" t="s">
        <v>181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</row>
    <row r="18" customHeight="1" spans="1:11">
      <c r="A18" s="323" t="s">
        <v>182</v>
      </c>
      <c r="B18" s="324"/>
      <c r="C18" s="324"/>
      <c r="D18" s="324"/>
      <c r="E18" s="324"/>
      <c r="F18" s="324"/>
      <c r="G18" s="324"/>
      <c r="H18" s="324"/>
      <c r="I18" s="355"/>
      <c r="J18" s="355"/>
      <c r="K18" s="356"/>
    </row>
    <row r="19" customHeight="1" spans="1:11">
      <c r="A19" s="317"/>
      <c r="B19" s="318"/>
      <c r="C19" s="318"/>
      <c r="D19" s="319"/>
      <c r="E19" s="320"/>
      <c r="F19" s="318"/>
      <c r="G19" s="318"/>
      <c r="H19" s="319"/>
      <c r="I19" s="357"/>
      <c r="J19" s="358"/>
      <c r="K19" s="359"/>
    </row>
    <row r="20" customHeight="1" spans="1:11">
      <c r="A20" s="321"/>
      <c r="B20" s="322"/>
      <c r="C20" s="322"/>
      <c r="D20" s="322"/>
      <c r="E20" s="322"/>
      <c r="F20" s="322"/>
      <c r="G20" s="322"/>
      <c r="H20" s="322"/>
      <c r="I20" s="322"/>
      <c r="J20" s="322"/>
      <c r="K20" s="352"/>
    </row>
    <row r="21" customHeight="1" spans="1:11">
      <c r="A21" s="325" t="s">
        <v>117</v>
      </c>
      <c r="B21" s="325"/>
      <c r="C21" s="325"/>
      <c r="D21" s="325"/>
      <c r="E21" s="325"/>
      <c r="F21" s="325"/>
      <c r="G21" s="325"/>
      <c r="H21" s="325"/>
      <c r="I21" s="325"/>
      <c r="J21" s="325"/>
      <c r="K21" s="325"/>
    </row>
    <row r="22" customHeight="1" spans="1:11">
      <c r="A22" s="160" t="s">
        <v>118</v>
      </c>
      <c r="B22" s="194"/>
      <c r="C22" s="194"/>
      <c r="D22" s="194"/>
      <c r="E22" s="194"/>
      <c r="F22" s="194"/>
      <c r="G22" s="194"/>
      <c r="H22" s="194"/>
      <c r="I22" s="194"/>
      <c r="J22" s="194"/>
      <c r="K22" s="223"/>
    </row>
    <row r="23" customHeight="1" spans="1:11">
      <c r="A23" s="173" t="s">
        <v>119</v>
      </c>
      <c r="B23" s="174"/>
      <c r="C23" s="165" t="s">
        <v>65</v>
      </c>
      <c r="D23" s="165" t="s">
        <v>66</v>
      </c>
      <c r="E23" s="172"/>
      <c r="F23" s="172"/>
      <c r="G23" s="172"/>
      <c r="H23" s="172"/>
      <c r="I23" s="172"/>
      <c r="J23" s="172"/>
      <c r="K23" s="216"/>
    </row>
    <row r="24" customHeight="1" spans="1:11">
      <c r="A24" s="326" t="s">
        <v>183</v>
      </c>
      <c r="B24" s="168"/>
      <c r="C24" s="168"/>
      <c r="D24" s="168"/>
      <c r="E24" s="168"/>
      <c r="F24" s="168"/>
      <c r="G24" s="168"/>
      <c r="H24" s="168"/>
      <c r="I24" s="168"/>
      <c r="J24" s="168"/>
      <c r="K24" s="360"/>
    </row>
    <row r="25" customHeight="1" spans="1:11">
      <c r="A25" s="327"/>
      <c r="B25" s="328"/>
      <c r="C25" s="328"/>
      <c r="D25" s="328"/>
      <c r="E25" s="328"/>
      <c r="F25" s="328"/>
      <c r="G25" s="328"/>
      <c r="H25" s="328"/>
      <c r="I25" s="328"/>
      <c r="J25" s="328"/>
      <c r="K25" s="361"/>
    </row>
    <row r="26" customHeight="1" spans="1:11">
      <c r="A26" s="306" t="s">
        <v>126</v>
      </c>
      <c r="B26" s="306"/>
      <c r="C26" s="306"/>
      <c r="D26" s="306"/>
      <c r="E26" s="306"/>
      <c r="F26" s="306"/>
      <c r="G26" s="306"/>
      <c r="H26" s="306"/>
      <c r="I26" s="306"/>
      <c r="J26" s="306"/>
      <c r="K26" s="306"/>
    </row>
    <row r="27" customHeight="1" spans="1:11">
      <c r="A27" s="282" t="s">
        <v>127</v>
      </c>
      <c r="B27" s="309" t="s">
        <v>94</v>
      </c>
      <c r="C27" s="309" t="s">
        <v>95</v>
      </c>
      <c r="D27" s="309" t="s">
        <v>87</v>
      </c>
      <c r="E27" s="283" t="s">
        <v>128</v>
      </c>
      <c r="F27" s="309" t="s">
        <v>94</v>
      </c>
      <c r="G27" s="309" t="s">
        <v>95</v>
      </c>
      <c r="H27" s="309" t="s">
        <v>87</v>
      </c>
      <c r="I27" s="283" t="s">
        <v>129</v>
      </c>
      <c r="J27" s="309" t="s">
        <v>94</v>
      </c>
      <c r="K27" s="353" t="s">
        <v>95</v>
      </c>
    </row>
    <row r="28" customHeight="1" spans="1:11">
      <c r="A28" s="329" t="s">
        <v>86</v>
      </c>
      <c r="B28" s="165" t="s">
        <v>94</v>
      </c>
      <c r="C28" s="165" t="s">
        <v>95</v>
      </c>
      <c r="D28" s="165" t="s">
        <v>87</v>
      </c>
      <c r="E28" s="330" t="s">
        <v>93</v>
      </c>
      <c r="F28" s="165" t="s">
        <v>94</v>
      </c>
      <c r="G28" s="165" t="s">
        <v>95</v>
      </c>
      <c r="H28" s="165" t="s">
        <v>87</v>
      </c>
      <c r="I28" s="330" t="s">
        <v>104</v>
      </c>
      <c r="J28" s="165" t="s">
        <v>94</v>
      </c>
      <c r="K28" s="166" t="s">
        <v>95</v>
      </c>
    </row>
    <row r="29" customHeight="1" spans="1:11">
      <c r="A29" s="288" t="s">
        <v>97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62"/>
    </row>
    <row r="30" customHeight="1" spans="1:11">
      <c r="A30" s="332"/>
      <c r="B30" s="333"/>
      <c r="C30" s="333"/>
      <c r="D30" s="333"/>
      <c r="E30" s="333"/>
      <c r="F30" s="333"/>
      <c r="G30" s="333"/>
      <c r="H30" s="333"/>
      <c r="I30" s="333"/>
      <c r="J30" s="333"/>
      <c r="K30" s="363"/>
    </row>
    <row r="31" customHeight="1" spans="1:11">
      <c r="A31" s="334" t="s">
        <v>184</v>
      </c>
      <c r="B31" s="334"/>
      <c r="C31" s="334"/>
      <c r="D31" s="334"/>
      <c r="E31" s="334"/>
      <c r="F31" s="334"/>
      <c r="G31" s="334"/>
      <c r="H31" s="334"/>
      <c r="I31" s="334"/>
      <c r="J31" s="334"/>
      <c r="K31" s="334"/>
    </row>
    <row r="32" ht="21" customHeight="1" spans="1:11">
      <c r="A32" s="335"/>
      <c r="B32" s="336"/>
      <c r="C32" s="336"/>
      <c r="D32" s="336"/>
      <c r="E32" s="336"/>
      <c r="F32" s="336"/>
      <c r="G32" s="336"/>
      <c r="H32" s="336"/>
      <c r="I32" s="336"/>
      <c r="J32" s="336"/>
      <c r="K32" s="364"/>
    </row>
    <row r="33" ht="21" customHeight="1" spans="1:11">
      <c r="A33" s="335"/>
      <c r="B33" s="336"/>
      <c r="C33" s="336"/>
      <c r="D33" s="336"/>
      <c r="E33" s="336"/>
      <c r="F33" s="336"/>
      <c r="G33" s="336"/>
      <c r="H33" s="336"/>
      <c r="I33" s="336"/>
      <c r="J33" s="336"/>
      <c r="K33" s="364"/>
    </row>
    <row r="34" ht="21" customHeight="1" spans="1:11">
      <c r="A34" s="335"/>
      <c r="B34" s="336"/>
      <c r="C34" s="336"/>
      <c r="D34" s="336"/>
      <c r="E34" s="336"/>
      <c r="F34" s="336"/>
      <c r="G34" s="336"/>
      <c r="H34" s="336"/>
      <c r="I34" s="336"/>
      <c r="J34" s="336"/>
      <c r="K34" s="364"/>
    </row>
    <row r="35" ht="21" customHeight="1" spans="1:11">
      <c r="A35" s="335"/>
      <c r="B35" s="336"/>
      <c r="C35" s="336"/>
      <c r="D35" s="336"/>
      <c r="E35" s="336"/>
      <c r="F35" s="336"/>
      <c r="G35" s="336"/>
      <c r="H35" s="336"/>
      <c r="I35" s="336"/>
      <c r="J35" s="336"/>
      <c r="K35" s="364"/>
    </row>
    <row r="36" ht="21" customHeight="1" spans="1:11">
      <c r="A36" s="335"/>
      <c r="B36" s="336"/>
      <c r="C36" s="336"/>
      <c r="D36" s="336"/>
      <c r="E36" s="336"/>
      <c r="F36" s="336"/>
      <c r="G36" s="336"/>
      <c r="H36" s="336"/>
      <c r="I36" s="336"/>
      <c r="J36" s="336"/>
      <c r="K36" s="364"/>
    </row>
    <row r="37" ht="21" customHeight="1" spans="1:11">
      <c r="A37" s="335"/>
      <c r="B37" s="336"/>
      <c r="C37" s="336"/>
      <c r="D37" s="336"/>
      <c r="E37" s="336"/>
      <c r="F37" s="336"/>
      <c r="G37" s="336"/>
      <c r="H37" s="336"/>
      <c r="I37" s="336"/>
      <c r="J37" s="336"/>
      <c r="K37" s="364"/>
    </row>
    <row r="38" ht="21" customHeight="1" spans="1:11">
      <c r="A38" s="335"/>
      <c r="B38" s="336"/>
      <c r="C38" s="336"/>
      <c r="D38" s="336"/>
      <c r="E38" s="336"/>
      <c r="F38" s="336"/>
      <c r="G38" s="336"/>
      <c r="H38" s="336"/>
      <c r="I38" s="336"/>
      <c r="J38" s="336"/>
      <c r="K38" s="364"/>
    </row>
    <row r="39" ht="21" customHeight="1" spans="1:11">
      <c r="A39" s="335"/>
      <c r="B39" s="336"/>
      <c r="C39" s="336"/>
      <c r="D39" s="336"/>
      <c r="E39" s="336"/>
      <c r="F39" s="336"/>
      <c r="G39" s="336"/>
      <c r="H39" s="336"/>
      <c r="I39" s="336"/>
      <c r="J39" s="336"/>
      <c r="K39" s="364"/>
    </row>
    <row r="40" ht="21" customHeight="1" spans="1:11">
      <c r="A40" s="335"/>
      <c r="B40" s="336"/>
      <c r="C40" s="336"/>
      <c r="D40" s="336"/>
      <c r="E40" s="336"/>
      <c r="F40" s="336"/>
      <c r="G40" s="336"/>
      <c r="H40" s="336"/>
      <c r="I40" s="336"/>
      <c r="J40" s="336"/>
      <c r="K40" s="364"/>
    </row>
    <row r="41" ht="21" customHeight="1" spans="1:11">
      <c r="A41" s="335"/>
      <c r="B41" s="336"/>
      <c r="C41" s="336"/>
      <c r="D41" s="336"/>
      <c r="E41" s="336"/>
      <c r="F41" s="336"/>
      <c r="G41" s="336"/>
      <c r="H41" s="336"/>
      <c r="I41" s="336"/>
      <c r="J41" s="336"/>
      <c r="K41" s="364"/>
    </row>
    <row r="42" ht="21" customHeight="1" spans="1:11">
      <c r="A42" s="335"/>
      <c r="B42" s="336"/>
      <c r="C42" s="336"/>
      <c r="D42" s="336"/>
      <c r="E42" s="336"/>
      <c r="F42" s="336"/>
      <c r="G42" s="336"/>
      <c r="H42" s="336"/>
      <c r="I42" s="336"/>
      <c r="J42" s="336"/>
      <c r="K42" s="364"/>
    </row>
    <row r="43" ht="17.25" customHeight="1" spans="1:11">
      <c r="A43" s="332" t="s">
        <v>125</v>
      </c>
      <c r="B43" s="333"/>
      <c r="C43" s="333"/>
      <c r="D43" s="333"/>
      <c r="E43" s="333"/>
      <c r="F43" s="333"/>
      <c r="G43" s="333"/>
      <c r="H43" s="333"/>
      <c r="I43" s="333"/>
      <c r="J43" s="333"/>
      <c r="K43" s="363"/>
    </row>
    <row r="44" customHeight="1" spans="1:11">
      <c r="A44" s="334" t="s">
        <v>185</v>
      </c>
      <c r="B44" s="334"/>
      <c r="C44" s="334"/>
      <c r="D44" s="334"/>
      <c r="E44" s="334"/>
      <c r="F44" s="334"/>
      <c r="G44" s="334"/>
      <c r="H44" s="334"/>
      <c r="I44" s="334"/>
      <c r="J44" s="334"/>
      <c r="K44" s="334"/>
    </row>
    <row r="45" ht="18" customHeight="1" spans="1:11">
      <c r="A45" s="337" t="s">
        <v>120</v>
      </c>
      <c r="B45" s="338"/>
      <c r="C45" s="338"/>
      <c r="D45" s="338"/>
      <c r="E45" s="338"/>
      <c r="F45" s="338"/>
      <c r="G45" s="338"/>
      <c r="H45" s="338"/>
      <c r="I45" s="338"/>
      <c r="J45" s="338"/>
      <c r="K45" s="365"/>
    </row>
    <row r="46" ht="18" customHeight="1" spans="1:11">
      <c r="A46" s="337" t="s">
        <v>186</v>
      </c>
      <c r="B46" s="338"/>
      <c r="C46" s="338"/>
      <c r="D46" s="338"/>
      <c r="E46" s="338"/>
      <c r="F46" s="338"/>
      <c r="G46" s="338"/>
      <c r="H46" s="338"/>
      <c r="I46" s="338"/>
      <c r="J46" s="338"/>
      <c r="K46" s="365"/>
    </row>
    <row r="47" ht="18" customHeight="1" spans="1:11">
      <c r="A47" s="327"/>
      <c r="B47" s="328"/>
      <c r="C47" s="328"/>
      <c r="D47" s="328"/>
      <c r="E47" s="328"/>
      <c r="F47" s="328"/>
      <c r="G47" s="328"/>
      <c r="H47" s="328"/>
      <c r="I47" s="328"/>
      <c r="J47" s="328"/>
      <c r="K47" s="361"/>
    </row>
    <row r="48" ht="21" customHeight="1" spans="1:11">
      <c r="A48" s="339" t="s">
        <v>131</v>
      </c>
      <c r="B48" s="340" t="s">
        <v>132</v>
      </c>
      <c r="C48" s="340"/>
      <c r="D48" s="341" t="s">
        <v>133</v>
      </c>
      <c r="E48" s="341"/>
      <c r="F48" s="341" t="s">
        <v>135</v>
      </c>
      <c r="G48" s="342"/>
      <c r="H48" s="343" t="s">
        <v>136</v>
      </c>
      <c r="I48" s="343"/>
      <c r="J48" s="340" t="s">
        <v>137</v>
      </c>
      <c r="K48" s="366"/>
    </row>
    <row r="49" customHeight="1" spans="1:11">
      <c r="A49" s="344" t="s">
        <v>138</v>
      </c>
      <c r="B49" s="345"/>
      <c r="C49" s="345"/>
      <c r="D49" s="345"/>
      <c r="E49" s="345"/>
      <c r="F49" s="345"/>
      <c r="G49" s="345"/>
      <c r="H49" s="345"/>
      <c r="I49" s="345"/>
      <c r="J49" s="345"/>
      <c r="K49" s="367"/>
    </row>
    <row r="50" customHeight="1" spans="1:11">
      <c r="A50" s="346"/>
      <c r="B50" s="347"/>
      <c r="C50" s="347"/>
      <c r="D50" s="347"/>
      <c r="E50" s="347"/>
      <c r="F50" s="347"/>
      <c r="G50" s="347"/>
      <c r="H50" s="347"/>
      <c r="I50" s="347"/>
      <c r="J50" s="347"/>
      <c r="K50" s="368"/>
    </row>
    <row r="51" customHeight="1" spans="1:11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69"/>
    </row>
    <row r="52" ht="21" customHeight="1" spans="1:11">
      <c r="A52" s="339" t="s">
        <v>131</v>
      </c>
      <c r="B52" s="340" t="s">
        <v>132</v>
      </c>
      <c r="C52" s="340"/>
      <c r="D52" s="341" t="s">
        <v>133</v>
      </c>
      <c r="E52" s="341"/>
      <c r="F52" s="341" t="s">
        <v>135</v>
      </c>
      <c r="G52" s="342"/>
      <c r="H52" s="343" t="s">
        <v>136</v>
      </c>
      <c r="I52" s="343"/>
      <c r="J52" s="340" t="s">
        <v>137</v>
      </c>
      <c r="K52" s="36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J26" sqref="J26"/>
    </sheetView>
  </sheetViews>
  <sheetFormatPr defaultColWidth="9" defaultRowHeight="14.25"/>
  <cols>
    <col min="1" max="1" width="13.625" style="115" customWidth="1"/>
    <col min="2" max="2" width="8.5" style="115" customWidth="1"/>
    <col min="3" max="3" width="8.5" style="117" customWidth="1"/>
    <col min="4" max="7" width="8.5" style="115" customWidth="1"/>
    <col min="8" max="8" width="8.875" style="115" customWidth="1"/>
    <col min="9" max="13" width="12.625" style="115" customWidth="1"/>
    <col min="14" max="14" width="12.625" style="238" customWidth="1"/>
    <col min="15" max="15" width="8.875" style="238" customWidth="1"/>
    <col min="16" max="247" width="9" style="115"/>
    <col min="248" max="16384" width="9" style="119"/>
  </cols>
  <sheetData>
    <row r="1" s="115" customFormat="1" ht="29" customHeight="1" spans="1:250">
      <c r="A1" s="121" t="s">
        <v>141</v>
      </c>
      <c r="B1" s="123"/>
      <c r="C1" s="122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260"/>
      <c r="O1" s="26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</row>
    <row r="2" s="115" customFormat="1" ht="20" customHeight="1" spans="1:250">
      <c r="A2" s="239" t="s">
        <v>61</v>
      </c>
      <c r="B2" s="240"/>
      <c r="C2" s="241"/>
      <c r="D2" s="242"/>
      <c r="E2" s="243" t="s">
        <v>67</v>
      </c>
      <c r="F2" s="244" t="s">
        <v>187</v>
      </c>
      <c r="G2" s="244"/>
      <c r="H2" s="245"/>
      <c r="I2" s="261" t="s">
        <v>57</v>
      </c>
      <c r="J2" s="262" t="s">
        <v>56</v>
      </c>
      <c r="K2" s="262"/>
      <c r="L2" s="262"/>
      <c r="M2" s="262"/>
      <c r="N2" s="263"/>
      <c r="O2" s="264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</row>
    <row r="3" s="115" customFormat="1" spans="1:250">
      <c r="A3" s="246" t="s">
        <v>142</v>
      </c>
      <c r="B3" s="129" t="s">
        <v>143</v>
      </c>
      <c r="C3" s="130"/>
      <c r="D3" s="129"/>
      <c r="E3" s="129"/>
      <c r="F3" s="129"/>
      <c r="G3" s="129"/>
      <c r="H3" s="149"/>
      <c r="I3" s="265"/>
      <c r="J3" s="265"/>
      <c r="K3" s="265"/>
      <c r="L3" s="265"/>
      <c r="M3" s="265"/>
      <c r="N3" s="265"/>
      <c r="O3" s="266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</row>
    <row r="4" s="115" customFormat="1" ht="15" spans="1:250">
      <c r="A4" s="246"/>
      <c r="B4" s="247" t="s">
        <v>188</v>
      </c>
      <c r="C4" s="247" t="s">
        <v>189</v>
      </c>
      <c r="D4" s="247" t="s">
        <v>190</v>
      </c>
      <c r="E4" s="247" t="s">
        <v>191</v>
      </c>
      <c r="F4" s="247" t="s">
        <v>192</v>
      </c>
      <c r="G4" s="247" t="s">
        <v>193</v>
      </c>
      <c r="H4" s="149"/>
      <c r="I4" s="247"/>
      <c r="J4" s="247"/>
      <c r="K4" s="247"/>
      <c r="L4" s="247"/>
      <c r="M4" s="247"/>
      <c r="N4" s="247"/>
      <c r="O4" s="267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</row>
    <row r="5" s="115" customFormat="1" ht="20" customHeight="1" spans="1:250">
      <c r="A5" s="246"/>
      <c r="B5" s="248"/>
      <c r="C5" s="248"/>
      <c r="D5" s="249"/>
      <c r="E5" s="249"/>
      <c r="F5" s="249"/>
      <c r="G5" s="249"/>
      <c r="H5" s="250"/>
      <c r="I5" s="268"/>
      <c r="J5" s="268"/>
      <c r="K5" s="268"/>
      <c r="L5" s="268"/>
      <c r="M5" s="268"/>
      <c r="N5" s="268"/>
      <c r="O5" s="26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</row>
    <row r="6" s="115" customFormat="1" ht="20" customHeight="1" spans="1:250">
      <c r="A6" s="251"/>
      <c r="B6" s="252"/>
      <c r="C6" s="253"/>
      <c r="D6" s="252"/>
      <c r="E6" s="252"/>
      <c r="F6" s="252"/>
      <c r="G6" s="252"/>
      <c r="H6" s="250"/>
      <c r="I6" s="270"/>
      <c r="J6" s="270"/>
      <c r="K6" s="270"/>
      <c r="L6" s="270"/>
      <c r="M6" s="270"/>
      <c r="N6" s="270"/>
      <c r="O6" s="271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</row>
    <row r="7" s="115" customFormat="1" ht="20" customHeight="1" spans="1:250">
      <c r="A7" s="251"/>
      <c r="B7" s="252"/>
      <c r="C7" s="253"/>
      <c r="D7" s="252"/>
      <c r="E7" s="252"/>
      <c r="F7" s="252"/>
      <c r="G7" s="252"/>
      <c r="H7" s="250"/>
      <c r="I7" s="270"/>
      <c r="J7" s="270"/>
      <c r="K7" s="270"/>
      <c r="L7" s="270"/>
      <c r="M7" s="270"/>
      <c r="N7" s="270"/>
      <c r="O7" s="271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</row>
    <row r="8" s="115" customFormat="1" ht="20" customHeight="1" spans="1:250">
      <c r="A8" s="251"/>
      <c r="B8" s="252"/>
      <c r="C8" s="253"/>
      <c r="D8" s="252"/>
      <c r="E8" s="252"/>
      <c r="F8" s="252"/>
      <c r="G8" s="252"/>
      <c r="H8" s="250"/>
      <c r="I8" s="270"/>
      <c r="J8" s="270"/>
      <c r="K8" s="270"/>
      <c r="L8" s="270"/>
      <c r="M8" s="270"/>
      <c r="N8" s="270"/>
      <c r="O8" s="271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</row>
    <row r="9" s="115" customFormat="1" ht="20" customHeight="1" spans="1:250">
      <c r="A9" s="251"/>
      <c r="B9" s="252"/>
      <c r="C9" s="253"/>
      <c r="D9" s="252"/>
      <c r="E9" s="252"/>
      <c r="F9" s="252"/>
      <c r="G9" s="252"/>
      <c r="H9" s="250"/>
      <c r="I9" s="270"/>
      <c r="J9" s="270"/>
      <c r="K9" s="270"/>
      <c r="L9" s="270"/>
      <c r="M9" s="270"/>
      <c r="N9" s="270"/>
      <c r="O9" s="271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</row>
    <row r="10" s="115" customFormat="1" ht="20" customHeight="1" spans="1:250">
      <c r="A10" s="251"/>
      <c r="B10" s="252"/>
      <c r="C10" s="253"/>
      <c r="D10" s="252"/>
      <c r="E10" s="252"/>
      <c r="F10" s="252"/>
      <c r="G10" s="252"/>
      <c r="H10" s="250"/>
      <c r="I10" s="270"/>
      <c r="J10" s="270"/>
      <c r="K10" s="270"/>
      <c r="L10" s="270"/>
      <c r="M10" s="270"/>
      <c r="N10" s="270"/>
      <c r="O10" s="271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</row>
    <row r="11" s="115" customFormat="1" ht="20" customHeight="1" spans="1:250">
      <c r="A11" s="251"/>
      <c r="B11" s="252"/>
      <c r="C11" s="253"/>
      <c r="D11" s="252"/>
      <c r="E11" s="252"/>
      <c r="F11" s="252"/>
      <c r="G11" s="252"/>
      <c r="H11" s="250"/>
      <c r="I11" s="270"/>
      <c r="J11" s="270"/>
      <c r="K11" s="270"/>
      <c r="L11" s="270"/>
      <c r="M11" s="270"/>
      <c r="N11" s="270"/>
      <c r="O11" s="271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</row>
    <row r="12" s="115" customFormat="1" ht="20" customHeight="1" spans="1:250">
      <c r="A12" s="251"/>
      <c r="B12" s="252"/>
      <c r="C12" s="253"/>
      <c r="D12" s="252"/>
      <c r="E12" s="252"/>
      <c r="F12" s="252"/>
      <c r="G12" s="252"/>
      <c r="H12" s="250"/>
      <c r="I12" s="270"/>
      <c r="J12" s="270"/>
      <c r="K12" s="270"/>
      <c r="L12" s="270"/>
      <c r="M12" s="270"/>
      <c r="N12" s="270"/>
      <c r="O12" s="271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</row>
    <row r="13" s="115" customFormat="1" ht="20" customHeight="1" spans="1:250">
      <c r="A13" s="251"/>
      <c r="B13" s="252"/>
      <c r="C13" s="253"/>
      <c r="D13" s="252"/>
      <c r="E13" s="252"/>
      <c r="F13" s="252"/>
      <c r="G13" s="252"/>
      <c r="H13" s="250"/>
      <c r="I13" s="270"/>
      <c r="J13" s="270"/>
      <c r="K13" s="270"/>
      <c r="L13" s="270"/>
      <c r="M13" s="270"/>
      <c r="N13" s="270"/>
      <c r="O13" s="271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</row>
    <row r="14" s="115" customFormat="1" ht="20" customHeight="1" spans="1:250">
      <c r="A14" s="251"/>
      <c r="B14" s="252"/>
      <c r="C14" s="253"/>
      <c r="D14" s="252"/>
      <c r="E14" s="252"/>
      <c r="F14" s="252"/>
      <c r="G14" s="252"/>
      <c r="H14" s="250"/>
      <c r="I14" s="270"/>
      <c r="J14" s="270"/>
      <c r="K14" s="270"/>
      <c r="L14" s="270"/>
      <c r="M14" s="270"/>
      <c r="N14" s="270"/>
      <c r="O14" s="271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</row>
    <row r="15" s="115" customFormat="1" ht="20" customHeight="1" spans="1:250">
      <c r="A15" s="251"/>
      <c r="B15" s="252"/>
      <c r="C15" s="253"/>
      <c r="D15" s="252"/>
      <c r="E15" s="252"/>
      <c r="F15" s="252"/>
      <c r="G15" s="252"/>
      <c r="H15" s="250"/>
      <c r="I15" s="270"/>
      <c r="J15" s="270"/>
      <c r="K15" s="270"/>
      <c r="L15" s="270"/>
      <c r="M15" s="270"/>
      <c r="N15" s="270"/>
      <c r="O15" s="271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</row>
    <row r="16" s="115" customFormat="1" ht="20" customHeight="1" spans="1:250">
      <c r="A16" s="251"/>
      <c r="B16" s="252"/>
      <c r="C16" s="253"/>
      <c r="D16" s="252"/>
      <c r="E16" s="252"/>
      <c r="F16" s="252"/>
      <c r="G16" s="252"/>
      <c r="H16" s="250"/>
      <c r="I16" s="270"/>
      <c r="J16" s="270"/>
      <c r="K16" s="270"/>
      <c r="L16" s="270"/>
      <c r="M16" s="270"/>
      <c r="N16" s="270"/>
      <c r="O16" s="271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</row>
    <row r="17" s="115" customFormat="1" ht="20" customHeight="1" spans="1:250">
      <c r="A17" s="251"/>
      <c r="B17" s="252"/>
      <c r="C17" s="253"/>
      <c r="D17" s="252"/>
      <c r="E17" s="252"/>
      <c r="F17" s="252"/>
      <c r="G17" s="252"/>
      <c r="H17" s="250"/>
      <c r="I17" s="270"/>
      <c r="J17" s="270"/>
      <c r="K17" s="270"/>
      <c r="L17" s="270"/>
      <c r="M17" s="270"/>
      <c r="N17" s="270"/>
      <c r="O17" s="271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</row>
    <row r="18" s="115" customFormat="1" ht="20" customHeight="1" spans="1:250">
      <c r="A18" s="251"/>
      <c r="B18" s="252"/>
      <c r="C18" s="253"/>
      <c r="D18" s="252"/>
      <c r="E18" s="252"/>
      <c r="F18" s="252"/>
      <c r="G18" s="252"/>
      <c r="H18" s="250"/>
      <c r="I18" s="270"/>
      <c r="J18" s="270"/>
      <c r="K18" s="270"/>
      <c r="L18" s="270"/>
      <c r="M18" s="270"/>
      <c r="N18" s="270"/>
      <c r="O18" s="271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</row>
    <row r="19" s="115" customFormat="1" ht="20" customHeight="1" spans="1:250">
      <c r="A19" s="254"/>
      <c r="B19" s="255"/>
      <c r="C19" s="255"/>
      <c r="D19" s="255"/>
      <c r="E19" s="255"/>
      <c r="F19" s="255"/>
      <c r="G19" s="255"/>
      <c r="H19" s="250"/>
      <c r="I19" s="270"/>
      <c r="J19" s="270"/>
      <c r="K19" s="270"/>
      <c r="L19" s="270"/>
      <c r="M19" s="270"/>
      <c r="N19" s="270"/>
      <c r="O19" s="271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</row>
    <row r="20" s="115" customFormat="1" ht="20" customHeight="1" spans="1:250">
      <c r="A20" s="254"/>
      <c r="B20" s="255"/>
      <c r="C20" s="255"/>
      <c r="D20" s="255"/>
      <c r="E20" s="255"/>
      <c r="F20" s="255"/>
      <c r="G20" s="255"/>
      <c r="H20" s="250"/>
      <c r="I20" s="270"/>
      <c r="J20" s="270"/>
      <c r="K20" s="270"/>
      <c r="L20" s="270"/>
      <c r="M20" s="270"/>
      <c r="N20" s="270"/>
      <c r="O20" s="271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</row>
    <row r="21" s="115" customFormat="1" ht="17.25" spans="1:250">
      <c r="A21" s="256"/>
      <c r="B21" s="257"/>
      <c r="C21" s="257"/>
      <c r="D21" s="257"/>
      <c r="E21" s="258"/>
      <c r="F21" s="257"/>
      <c r="G21" s="257"/>
      <c r="H21" s="259"/>
      <c r="I21" s="272"/>
      <c r="J21" s="272"/>
      <c r="K21" s="273"/>
      <c r="L21" s="272"/>
      <c r="M21" s="272"/>
      <c r="N21" s="273"/>
      <c r="O21" s="274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19"/>
      <c r="IP21" s="119"/>
    </row>
    <row r="22" s="115" customFormat="1" spans="1:250">
      <c r="A22" s="145" t="s">
        <v>173</v>
      </c>
      <c r="B22" s="145"/>
      <c r="C22" s="146"/>
      <c r="N22" s="260"/>
      <c r="O22" s="260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</row>
    <row r="23" s="115" customFormat="1" spans="3:250">
      <c r="C23" s="117"/>
      <c r="H23" s="147" t="s">
        <v>174</v>
      </c>
      <c r="I23" s="275"/>
      <c r="J23" s="276"/>
      <c r="L23" s="147" t="s">
        <v>175</v>
      </c>
      <c r="M23" s="147"/>
      <c r="O23" s="147" t="s">
        <v>176</v>
      </c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19"/>
      <c r="IP23" s="119"/>
    </row>
  </sheetData>
  <mergeCells count="7">
    <mergeCell ref="A1:M1"/>
    <mergeCell ref="B2:D2"/>
    <mergeCell ref="F2:G2"/>
    <mergeCell ref="J2:N2"/>
    <mergeCell ref="B3:G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35" sqref="A35:J35"/>
    </sheetView>
  </sheetViews>
  <sheetFormatPr defaultColWidth="10.125" defaultRowHeight="14.25"/>
  <cols>
    <col min="1" max="1" width="9.625" style="158" customWidth="1"/>
    <col min="2" max="2" width="11.125" style="158" customWidth="1"/>
    <col min="3" max="3" width="9.125" style="158" customWidth="1"/>
    <col min="4" max="4" width="9.5" style="158" customWidth="1"/>
    <col min="5" max="5" width="11.375" style="158" customWidth="1"/>
    <col min="6" max="6" width="10.375" style="158" customWidth="1"/>
    <col min="7" max="7" width="9.5" style="158" customWidth="1"/>
    <col min="8" max="8" width="9.125" style="158" customWidth="1"/>
    <col min="9" max="9" width="8.125" style="158" customWidth="1"/>
    <col min="10" max="10" width="10.5" style="158" customWidth="1"/>
    <col min="11" max="11" width="12.125" style="158" customWidth="1"/>
    <col min="12" max="16384" width="10.125" style="158"/>
  </cols>
  <sheetData>
    <row r="1" ht="23.25" spans="1:11">
      <c r="A1" s="159" t="s">
        <v>194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ht="18" customHeight="1" spans="1:11">
      <c r="A2" s="160" t="s">
        <v>53</v>
      </c>
      <c r="B2" s="161" t="s">
        <v>54</v>
      </c>
      <c r="C2" s="161"/>
      <c r="D2" s="162" t="s">
        <v>61</v>
      </c>
      <c r="E2" s="163" t="str">
        <f>首期!B4</f>
        <v>TAJJFM82935</v>
      </c>
      <c r="F2" s="164" t="s">
        <v>195</v>
      </c>
      <c r="G2" s="165" t="str">
        <f>首期!B5</f>
        <v>女式POLO短袖T恤</v>
      </c>
      <c r="H2" s="166"/>
      <c r="I2" s="194" t="s">
        <v>57</v>
      </c>
      <c r="J2" s="214" t="s">
        <v>56</v>
      </c>
      <c r="K2" s="215"/>
    </row>
    <row r="3" ht="18" customHeight="1" spans="1:11">
      <c r="A3" s="167" t="s">
        <v>75</v>
      </c>
      <c r="B3" s="168">
        <f>首期!B7</f>
        <v>414</v>
      </c>
      <c r="C3" s="168"/>
      <c r="D3" s="169" t="s">
        <v>196</v>
      </c>
      <c r="E3" s="170">
        <v>45463</v>
      </c>
      <c r="F3" s="171"/>
      <c r="G3" s="171"/>
      <c r="H3" s="172" t="s">
        <v>197</v>
      </c>
      <c r="I3" s="172"/>
      <c r="J3" s="172"/>
      <c r="K3" s="216"/>
    </row>
    <row r="4" ht="18" customHeight="1" spans="1:11">
      <c r="A4" s="173" t="s">
        <v>71</v>
      </c>
      <c r="B4" s="168">
        <v>1</v>
      </c>
      <c r="C4" s="168">
        <v>5</v>
      </c>
      <c r="D4" s="174" t="s">
        <v>198</v>
      </c>
      <c r="E4" s="171" t="s">
        <v>199</v>
      </c>
      <c r="F4" s="171"/>
      <c r="G4" s="171"/>
      <c r="H4" s="174" t="s">
        <v>200</v>
      </c>
      <c r="I4" s="174"/>
      <c r="J4" s="186" t="s">
        <v>65</v>
      </c>
      <c r="K4" s="217" t="s">
        <v>66</v>
      </c>
    </row>
    <row r="5" ht="18" customHeight="1" spans="1:11">
      <c r="A5" s="173" t="s">
        <v>201</v>
      </c>
      <c r="B5" s="168">
        <v>1</v>
      </c>
      <c r="C5" s="168"/>
      <c r="D5" s="169" t="s">
        <v>202</v>
      </c>
      <c r="E5" s="169"/>
      <c r="G5" s="169"/>
      <c r="H5" s="174" t="s">
        <v>203</v>
      </c>
      <c r="I5" s="174"/>
      <c r="J5" s="186" t="s">
        <v>65</v>
      </c>
      <c r="K5" s="217" t="s">
        <v>66</v>
      </c>
    </row>
    <row r="6" ht="18" customHeight="1" spans="1:13">
      <c r="A6" s="175" t="s">
        <v>204</v>
      </c>
      <c r="B6" s="176">
        <v>50</v>
      </c>
      <c r="C6" s="176"/>
      <c r="D6" s="177" t="s">
        <v>205</v>
      </c>
      <c r="E6" s="178"/>
      <c r="F6" s="178"/>
      <c r="G6" s="177"/>
      <c r="H6" s="179" t="s">
        <v>206</v>
      </c>
      <c r="I6" s="179"/>
      <c r="J6" s="178" t="s">
        <v>65</v>
      </c>
      <c r="K6" s="218" t="s">
        <v>66</v>
      </c>
      <c r="M6" s="219"/>
    </row>
    <row r="7" ht="18" customHeight="1" spans="1:11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ht="18" customHeight="1" spans="1:11">
      <c r="A8" s="183" t="s">
        <v>207</v>
      </c>
      <c r="B8" s="164" t="s">
        <v>208</v>
      </c>
      <c r="C8" s="164" t="s">
        <v>209</v>
      </c>
      <c r="D8" s="164" t="s">
        <v>210</v>
      </c>
      <c r="E8" s="164" t="s">
        <v>211</v>
      </c>
      <c r="F8" s="164" t="s">
        <v>212</v>
      </c>
      <c r="G8" s="184" t="s">
        <v>78</v>
      </c>
      <c r="H8" s="185"/>
      <c r="I8" s="185">
        <f>首期!B8</f>
        <v>0</v>
      </c>
      <c r="J8" s="185"/>
      <c r="K8" s="220"/>
    </row>
    <row r="9" ht="18" customHeight="1" spans="1:11">
      <c r="A9" s="173" t="s">
        <v>213</v>
      </c>
      <c r="B9" s="174"/>
      <c r="C9" s="186" t="s">
        <v>65</v>
      </c>
      <c r="D9" s="186" t="s">
        <v>66</v>
      </c>
      <c r="E9" s="169" t="s">
        <v>214</v>
      </c>
      <c r="F9" s="187" t="s">
        <v>215</v>
      </c>
      <c r="G9" s="188"/>
      <c r="H9" s="189"/>
      <c r="I9" s="189"/>
      <c r="J9" s="189"/>
      <c r="K9" s="221"/>
    </row>
    <row r="10" ht="18" customHeight="1" spans="1:11">
      <c r="A10" s="173" t="s">
        <v>216</v>
      </c>
      <c r="B10" s="174"/>
      <c r="C10" s="186" t="s">
        <v>65</v>
      </c>
      <c r="D10" s="186" t="s">
        <v>66</v>
      </c>
      <c r="E10" s="169" t="s">
        <v>217</v>
      </c>
      <c r="F10" s="187" t="s">
        <v>218</v>
      </c>
      <c r="G10" s="188" t="s">
        <v>219</v>
      </c>
      <c r="H10" s="189"/>
      <c r="I10" s="189"/>
      <c r="J10" s="189"/>
      <c r="K10" s="221"/>
    </row>
    <row r="11" ht="18" customHeight="1" spans="1:11">
      <c r="A11" s="190" t="s">
        <v>178</v>
      </c>
      <c r="B11" s="191"/>
      <c r="C11" s="191"/>
      <c r="D11" s="191"/>
      <c r="E11" s="191"/>
      <c r="F11" s="191"/>
      <c r="G11" s="191"/>
      <c r="H11" s="191"/>
      <c r="I11" s="191"/>
      <c r="J11" s="191"/>
      <c r="K11" s="222"/>
    </row>
    <row r="12" ht="18" customHeight="1" spans="1:11">
      <c r="A12" s="167" t="s">
        <v>88</v>
      </c>
      <c r="B12" s="186" t="s">
        <v>84</v>
      </c>
      <c r="C12" s="186" t="s">
        <v>85</v>
      </c>
      <c r="D12" s="187"/>
      <c r="E12" s="169" t="s">
        <v>86</v>
      </c>
      <c r="F12" s="186" t="s">
        <v>84</v>
      </c>
      <c r="G12" s="186" t="s">
        <v>85</v>
      </c>
      <c r="H12" s="186"/>
      <c r="I12" s="169" t="s">
        <v>220</v>
      </c>
      <c r="J12" s="186" t="s">
        <v>84</v>
      </c>
      <c r="K12" s="217" t="s">
        <v>85</v>
      </c>
    </row>
    <row r="13" ht="18" customHeight="1" spans="1:11">
      <c r="A13" s="167" t="s">
        <v>91</v>
      </c>
      <c r="B13" s="186" t="s">
        <v>84</v>
      </c>
      <c r="C13" s="186" t="s">
        <v>85</v>
      </c>
      <c r="D13" s="187"/>
      <c r="E13" s="169" t="s">
        <v>96</v>
      </c>
      <c r="F13" s="186" t="s">
        <v>84</v>
      </c>
      <c r="G13" s="186" t="s">
        <v>85</v>
      </c>
      <c r="H13" s="186"/>
      <c r="I13" s="169" t="s">
        <v>221</v>
      </c>
      <c r="J13" s="186" t="s">
        <v>84</v>
      </c>
      <c r="K13" s="217" t="s">
        <v>85</v>
      </c>
    </row>
    <row r="14" ht="18" customHeight="1" spans="1:11">
      <c r="A14" s="175" t="s">
        <v>222</v>
      </c>
      <c r="B14" s="178" t="s">
        <v>84</v>
      </c>
      <c r="C14" s="178" t="s">
        <v>85</v>
      </c>
      <c r="D14" s="192"/>
      <c r="E14" s="177" t="s">
        <v>223</v>
      </c>
      <c r="F14" s="178" t="s">
        <v>84</v>
      </c>
      <c r="G14" s="178" t="s">
        <v>85</v>
      </c>
      <c r="H14" s="178"/>
      <c r="I14" s="177" t="s">
        <v>224</v>
      </c>
      <c r="J14" s="178" t="s">
        <v>84</v>
      </c>
      <c r="K14" s="218" t="s">
        <v>85</v>
      </c>
    </row>
    <row r="15" ht="18" customHeight="1" spans="1:11">
      <c r="A15" s="180"/>
      <c r="B15" s="193"/>
      <c r="C15" s="193"/>
      <c r="D15" s="181"/>
      <c r="E15" s="180"/>
      <c r="F15" s="193"/>
      <c r="G15" s="193"/>
      <c r="H15" s="193"/>
      <c r="I15" s="180"/>
      <c r="J15" s="193"/>
      <c r="K15" s="193"/>
    </row>
    <row r="16" s="156" customFormat="1" ht="18" customHeight="1" spans="1:11">
      <c r="A16" s="160" t="s">
        <v>225</v>
      </c>
      <c r="B16" s="194"/>
      <c r="C16" s="194"/>
      <c r="D16" s="194"/>
      <c r="E16" s="194"/>
      <c r="F16" s="194"/>
      <c r="G16" s="194"/>
      <c r="H16" s="194"/>
      <c r="I16" s="194"/>
      <c r="J16" s="194"/>
      <c r="K16" s="223"/>
    </row>
    <row r="17" ht="18" customHeight="1" spans="1:11">
      <c r="A17" s="173" t="s">
        <v>226</v>
      </c>
      <c r="B17" s="174"/>
      <c r="C17" s="174"/>
      <c r="D17" s="174"/>
      <c r="E17" s="174"/>
      <c r="F17" s="174"/>
      <c r="G17" s="174"/>
      <c r="H17" s="174"/>
      <c r="I17" s="174"/>
      <c r="J17" s="174"/>
      <c r="K17" s="224"/>
    </row>
    <row r="18" ht="18" customHeight="1" spans="1:11">
      <c r="A18" s="173" t="s">
        <v>227</v>
      </c>
      <c r="B18" s="174"/>
      <c r="C18" s="174"/>
      <c r="D18" s="174"/>
      <c r="E18" s="174"/>
      <c r="F18" s="174"/>
      <c r="G18" s="174"/>
      <c r="H18" s="174"/>
      <c r="I18" s="174"/>
      <c r="J18" s="174"/>
      <c r="K18" s="224"/>
    </row>
    <row r="19" ht="22" customHeight="1" spans="1:11">
      <c r="A19" s="195"/>
      <c r="B19" s="186"/>
      <c r="C19" s="186"/>
      <c r="D19" s="186"/>
      <c r="E19" s="186"/>
      <c r="F19" s="186"/>
      <c r="G19" s="186"/>
      <c r="H19" s="186"/>
      <c r="I19" s="186"/>
      <c r="J19" s="186"/>
      <c r="K19" s="217"/>
    </row>
    <row r="20" ht="22" customHeight="1" spans="1:11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225"/>
    </row>
    <row r="21" ht="22" customHeight="1" spans="1:1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225"/>
    </row>
    <row r="22" ht="22" customHeight="1" spans="1:11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225"/>
    </row>
    <row r="23" ht="22" customHeight="1" spans="1:11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226"/>
    </row>
    <row r="24" ht="18" customHeight="1" spans="1:11">
      <c r="A24" s="173" t="s">
        <v>119</v>
      </c>
      <c r="B24" s="174"/>
      <c r="C24" s="186" t="s">
        <v>65</v>
      </c>
      <c r="D24" s="186" t="s">
        <v>66</v>
      </c>
      <c r="E24" s="172"/>
      <c r="F24" s="172"/>
      <c r="G24" s="172"/>
      <c r="H24" s="172"/>
      <c r="I24" s="172"/>
      <c r="J24" s="172"/>
      <c r="K24" s="216"/>
    </row>
    <row r="25" ht="18" customHeight="1" spans="1:11">
      <c r="A25" s="200" t="s">
        <v>228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27"/>
    </row>
    <row r="26" ht="15" spans="1:1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ht="20" customHeight="1" spans="1:11">
      <c r="A27" s="203" t="s">
        <v>229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28" t="s">
        <v>230</v>
      </c>
    </row>
    <row r="28" ht="23" customHeight="1" spans="1:11">
      <c r="A28" s="196" t="s">
        <v>231</v>
      </c>
      <c r="B28" s="197"/>
      <c r="C28" s="197"/>
      <c r="D28" s="197"/>
      <c r="E28" s="197"/>
      <c r="F28" s="197"/>
      <c r="G28" s="197"/>
      <c r="H28" s="197"/>
      <c r="I28" s="197"/>
      <c r="J28" s="229"/>
      <c r="K28" s="230">
        <v>1</v>
      </c>
    </row>
    <row r="29" ht="23" customHeight="1" spans="1:11">
      <c r="A29" s="196" t="s">
        <v>232</v>
      </c>
      <c r="B29" s="197"/>
      <c r="C29" s="197"/>
      <c r="D29" s="197"/>
      <c r="E29" s="197"/>
      <c r="F29" s="197"/>
      <c r="G29" s="197"/>
      <c r="H29" s="197"/>
      <c r="I29" s="197"/>
      <c r="J29" s="229"/>
      <c r="K29" s="221">
        <v>1</v>
      </c>
    </row>
    <row r="30" ht="23" customHeight="1" spans="1:11">
      <c r="A30" s="196"/>
      <c r="B30" s="197"/>
      <c r="C30" s="197"/>
      <c r="D30" s="197"/>
      <c r="E30" s="197"/>
      <c r="F30" s="197"/>
      <c r="G30" s="197"/>
      <c r="H30" s="197"/>
      <c r="I30" s="197"/>
      <c r="J30" s="229"/>
      <c r="K30" s="221"/>
    </row>
    <row r="31" ht="23" customHeight="1" spans="1:11">
      <c r="A31" s="196"/>
      <c r="B31" s="197"/>
      <c r="C31" s="197"/>
      <c r="D31" s="197"/>
      <c r="E31" s="197"/>
      <c r="F31" s="197"/>
      <c r="G31" s="197"/>
      <c r="H31" s="197"/>
      <c r="I31" s="197"/>
      <c r="J31" s="229"/>
      <c r="K31" s="221"/>
    </row>
    <row r="32" ht="23" customHeight="1" spans="1:11">
      <c r="A32" s="196"/>
      <c r="B32" s="197"/>
      <c r="C32" s="197"/>
      <c r="D32" s="197"/>
      <c r="E32" s="197"/>
      <c r="F32" s="197"/>
      <c r="G32" s="197"/>
      <c r="H32" s="197"/>
      <c r="I32" s="197"/>
      <c r="J32" s="229"/>
      <c r="K32" s="231"/>
    </row>
    <row r="33" ht="23" customHeight="1" spans="1:11">
      <c r="A33" s="196"/>
      <c r="B33" s="197"/>
      <c r="C33" s="197"/>
      <c r="D33" s="197"/>
      <c r="E33" s="197"/>
      <c r="F33" s="197"/>
      <c r="G33" s="197"/>
      <c r="H33" s="197"/>
      <c r="I33" s="197"/>
      <c r="J33" s="229"/>
      <c r="K33" s="232"/>
    </row>
    <row r="34" ht="23" customHeight="1" spans="1:11">
      <c r="A34" s="196"/>
      <c r="B34" s="197"/>
      <c r="C34" s="197"/>
      <c r="D34" s="197"/>
      <c r="E34" s="197"/>
      <c r="F34" s="197"/>
      <c r="G34" s="197"/>
      <c r="H34" s="197"/>
      <c r="I34" s="197"/>
      <c r="J34" s="229"/>
      <c r="K34" s="221"/>
    </row>
    <row r="35" ht="23" customHeight="1" spans="1:11">
      <c r="A35" s="196"/>
      <c r="B35" s="197"/>
      <c r="C35" s="197"/>
      <c r="D35" s="197"/>
      <c r="E35" s="197"/>
      <c r="F35" s="197"/>
      <c r="G35" s="197"/>
      <c r="H35" s="197"/>
      <c r="I35" s="197"/>
      <c r="J35" s="229"/>
      <c r="K35" s="233"/>
    </row>
    <row r="36" ht="23" customHeight="1" spans="1:11">
      <c r="A36" s="205" t="s">
        <v>233</v>
      </c>
      <c r="B36" s="206"/>
      <c r="C36" s="206"/>
      <c r="D36" s="206"/>
      <c r="E36" s="206"/>
      <c r="F36" s="206"/>
      <c r="G36" s="206"/>
      <c r="H36" s="206"/>
      <c r="I36" s="206"/>
      <c r="J36" s="234"/>
      <c r="K36" s="235">
        <f>SUM(K28:K35)</f>
        <v>2</v>
      </c>
    </row>
    <row r="37" ht="18.75" customHeight="1" spans="1:11">
      <c r="A37" s="207" t="s">
        <v>234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36"/>
    </row>
    <row r="38" s="157" customFormat="1" ht="18.75" customHeight="1" spans="1:11">
      <c r="A38" s="173" t="s">
        <v>235</v>
      </c>
      <c r="B38" s="174"/>
      <c r="C38" s="174"/>
      <c r="D38" s="172" t="s">
        <v>236</v>
      </c>
      <c r="E38" s="172"/>
      <c r="F38" s="209" t="s">
        <v>237</v>
      </c>
      <c r="G38" s="210"/>
      <c r="H38" s="174" t="s">
        <v>238</v>
      </c>
      <c r="I38" s="174"/>
      <c r="J38" s="174" t="s">
        <v>239</v>
      </c>
      <c r="K38" s="224"/>
    </row>
    <row r="39" ht="18.75" customHeight="1" spans="1:11">
      <c r="A39" s="173" t="s">
        <v>120</v>
      </c>
      <c r="B39" s="174" t="s">
        <v>240</v>
      </c>
      <c r="C39" s="174"/>
      <c r="D39" s="174"/>
      <c r="E39" s="174"/>
      <c r="F39" s="174"/>
      <c r="G39" s="174"/>
      <c r="H39" s="174"/>
      <c r="I39" s="174"/>
      <c r="J39" s="174"/>
      <c r="K39" s="224"/>
    </row>
    <row r="40" ht="24" customHeight="1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24"/>
    </row>
    <row r="41" ht="24" customHeight="1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24"/>
    </row>
    <row r="42" ht="32.1" customHeight="1" spans="1:11">
      <c r="A42" s="175" t="s">
        <v>131</v>
      </c>
      <c r="B42" s="211" t="s">
        <v>241</v>
      </c>
      <c r="C42" s="211"/>
      <c r="D42" s="177" t="s">
        <v>242</v>
      </c>
      <c r="E42" s="192"/>
      <c r="F42" s="177" t="s">
        <v>135</v>
      </c>
      <c r="G42" s="212"/>
      <c r="H42" s="213" t="s">
        <v>136</v>
      </c>
      <c r="I42" s="213"/>
      <c r="J42" s="211" t="s">
        <v>137</v>
      </c>
      <c r="K42" s="237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tabSelected="1" zoomScale="90" zoomScaleNormal="90" workbookViewId="0">
      <selection activeCell="J7" sqref="J7"/>
    </sheetView>
  </sheetViews>
  <sheetFormatPr defaultColWidth="9" defaultRowHeight="14.25"/>
  <cols>
    <col min="1" max="1" width="15" style="116" customWidth="1"/>
    <col min="2" max="3" width="9.625" style="115" customWidth="1"/>
    <col min="4" max="4" width="9.625" style="117" customWidth="1"/>
    <col min="5" max="7" width="9.625" style="115" customWidth="1"/>
    <col min="8" max="8" width="10.625" style="115" customWidth="1"/>
    <col min="9" max="9" width="3.25" style="115" customWidth="1"/>
    <col min="10" max="12" width="15.625" style="118" customWidth="1"/>
    <col min="13" max="14" width="15.625" style="115" customWidth="1"/>
    <col min="15" max="247" width="9" style="115"/>
    <col min="248" max="16384" width="9" style="119"/>
  </cols>
  <sheetData>
    <row r="1" s="115" customFormat="1" ht="29" customHeight="1" spans="1:250">
      <c r="A1" s="120" t="s">
        <v>141</v>
      </c>
      <c r="B1" s="121"/>
      <c r="C1" s="122"/>
      <c r="D1" s="122"/>
      <c r="E1" s="123"/>
      <c r="F1" s="123"/>
      <c r="G1" s="123"/>
      <c r="H1" s="123"/>
      <c r="I1" s="123"/>
      <c r="J1" s="123"/>
      <c r="K1" s="123"/>
      <c r="L1" s="123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</row>
    <row r="2" s="115" customFormat="1" ht="29" customHeight="1" spans="1:250">
      <c r="A2" s="124" t="s">
        <v>61</v>
      </c>
      <c r="B2" s="125" t="str">
        <f>'验货尺寸表 （首期)'!B2</f>
        <v>TAJJFM82935</v>
      </c>
      <c r="C2" s="126"/>
      <c r="D2" s="125"/>
      <c r="E2" s="127" t="s">
        <v>67</v>
      </c>
      <c r="F2" s="125" t="str">
        <f>'验货尺寸表 （首期)'!F2</f>
        <v>女式POLO短袖T恤</v>
      </c>
      <c r="G2" s="126"/>
      <c r="H2" s="125"/>
      <c r="I2" s="149"/>
      <c r="J2" s="150"/>
      <c r="K2" s="150"/>
      <c r="L2" s="150"/>
      <c r="M2" s="150"/>
      <c r="N2" s="150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19"/>
      <c r="IO2" s="119"/>
      <c r="IP2" s="119"/>
    </row>
    <row r="3" s="115" customFormat="1" ht="29" customHeight="1" spans="1:250">
      <c r="A3" s="128" t="s">
        <v>142</v>
      </c>
      <c r="B3" s="129" t="s">
        <v>143</v>
      </c>
      <c r="C3" s="130"/>
      <c r="D3" s="129"/>
      <c r="E3" s="129"/>
      <c r="F3" s="129"/>
      <c r="G3" s="129"/>
      <c r="H3" s="129"/>
      <c r="I3" s="149"/>
      <c r="J3" s="152"/>
      <c r="K3" s="153"/>
      <c r="L3" s="153"/>
      <c r="M3" s="153"/>
      <c r="N3" s="153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1"/>
      <c r="FE3" s="151"/>
      <c r="FF3" s="151"/>
      <c r="FG3" s="151"/>
      <c r="FH3" s="151"/>
      <c r="FI3" s="151"/>
      <c r="FJ3" s="151"/>
      <c r="FK3" s="151"/>
      <c r="FL3" s="151"/>
      <c r="FM3" s="151"/>
      <c r="FN3" s="151"/>
      <c r="FO3" s="151"/>
      <c r="FP3" s="151"/>
      <c r="FQ3" s="151"/>
      <c r="FR3" s="151"/>
      <c r="FS3" s="151"/>
      <c r="FT3" s="151"/>
      <c r="FU3" s="151"/>
      <c r="FV3" s="151"/>
      <c r="FW3" s="151"/>
      <c r="FX3" s="151"/>
      <c r="FY3" s="151"/>
      <c r="FZ3" s="151"/>
      <c r="GA3" s="151"/>
      <c r="GB3" s="151"/>
      <c r="GC3" s="151"/>
      <c r="GD3" s="151"/>
      <c r="GE3" s="151"/>
      <c r="GF3" s="151"/>
      <c r="GG3" s="151"/>
      <c r="GH3" s="151"/>
      <c r="GI3" s="151"/>
      <c r="GJ3" s="151"/>
      <c r="GK3" s="151"/>
      <c r="GL3" s="151"/>
      <c r="GM3" s="151"/>
      <c r="GN3" s="151"/>
      <c r="GO3" s="151"/>
      <c r="GP3" s="151"/>
      <c r="GQ3" s="151"/>
      <c r="GR3" s="151"/>
      <c r="GS3" s="151"/>
      <c r="GT3" s="151"/>
      <c r="GU3" s="151"/>
      <c r="GV3" s="151"/>
      <c r="GW3" s="151"/>
      <c r="GX3" s="151"/>
      <c r="GY3" s="151"/>
      <c r="GZ3" s="151"/>
      <c r="HA3" s="151"/>
      <c r="HB3" s="151"/>
      <c r="HC3" s="151"/>
      <c r="HD3" s="151"/>
      <c r="HE3" s="151"/>
      <c r="HF3" s="151"/>
      <c r="HG3" s="151"/>
      <c r="HH3" s="151"/>
      <c r="HI3" s="151"/>
      <c r="HJ3" s="151"/>
      <c r="HK3" s="151"/>
      <c r="HL3" s="151"/>
      <c r="HM3" s="151"/>
      <c r="HN3" s="151"/>
      <c r="HO3" s="151"/>
      <c r="HP3" s="151"/>
      <c r="HQ3" s="151"/>
      <c r="HR3" s="151"/>
      <c r="HS3" s="151"/>
      <c r="HT3" s="151"/>
      <c r="HU3" s="151"/>
      <c r="HV3" s="151"/>
      <c r="HW3" s="151"/>
      <c r="HX3" s="151"/>
      <c r="HY3" s="151"/>
      <c r="HZ3" s="151"/>
      <c r="IA3" s="151"/>
      <c r="IB3" s="151"/>
      <c r="IC3" s="151"/>
      <c r="ID3" s="151"/>
      <c r="IE3" s="151"/>
      <c r="IF3" s="151"/>
      <c r="IG3" s="151"/>
      <c r="IH3" s="151"/>
      <c r="II3" s="151"/>
      <c r="IJ3" s="151"/>
      <c r="IK3" s="151"/>
      <c r="IL3" s="151"/>
      <c r="IM3" s="151"/>
      <c r="IN3" s="119"/>
      <c r="IO3" s="119"/>
      <c r="IP3" s="119"/>
    </row>
    <row r="4" s="115" customFormat="1" ht="29" customHeight="1" spans="1:250">
      <c r="A4" s="128"/>
      <c r="B4" s="131" t="s">
        <v>144</v>
      </c>
      <c r="C4" s="131" t="s">
        <v>109</v>
      </c>
      <c r="D4" s="131" t="s">
        <v>110</v>
      </c>
      <c r="E4" s="131" t="s">
        <v>111</v>
      </c>
      <c r="F4" s="131" t="s">
        <v>112</v>
      </c>
      <c r="G4" s="131" t="s">
        <v>113</v>
      </c>
      <c r="H4" s="132" t="s">
        <v>145</v>
      </c>
      <c r="I4" s="149"/>
      <c r="J4" s="131" t="s">
        <v>109</v>
      </c>
      <c r="K4" s="131" t="s">
        <v>110</v>
      </c>
      <c r="L4" s="131" t="s">
        <v>111</v>
      </c>
      <c r="M4" s="131" t="s">
        <v>112</v>
      </c>
      <c r="N4" s="131" t="s">
        <v>113</v>
      </c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19"/>
      <c r="IO4" s="119"/>
      <c r="IP4" s="119"/>
    </row>
    <row r="5" s="115" customFormat="1" ht="29" customHeight="1" spans="1:250">
      <c r="A5" s="128"/>
      <c r="B5" s="131" t="s">
        <v>148</v>
      </c>
      <c r="C5" s="131" t="s">
        <v>149</v>
      </c>
      <c r="D5" s="131" t="s">
        <v>150</v>
      </c>
      <c r="E5" s="133" t="s">
        <v>151</v>
      </c>
      <c r="F5" s="133" t="s">
        <v>152</v>
      </c>
      <c r="G5" s="133" t="s">
        <v>153</v>
      </c>
      <c r="H5" s="132"/>
      <c r="I5" s="149"/>
      <c r="J5" s="154" t="s">
        <v>115</v>
      </c>
      <c r="K5" s="154" t="s">
        <v>115</v>
      </c>
      <c r="L5" s="154" t="s">
        <v>115</v>
      </c>
      <c r="M5" s="154" t="s">
        <v>115</v>
      </c>
      <c r="N5" s="154" t="s">
        <v>115</v>
      </c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1"/>
      <c r="CO5" s="151"/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/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51"/>
      <c r="GB5" s="151"/>
      <c r="GC5" s="151"/>
      <c r="GD5" s="151"/>
      <c r="GE5" s="151"/>
      <c r="GF5" s="151"/>
      <c r="GG5" s="151"/>
      <c r="GH5" s="151"/>
      <c r="GI5" s="151"/>
      <c r="GJ5" s="151"/>
      <c r="GK5" s="151"/>
      <c r="GL5" s="151"/>
      <c r="GM5" s="151"/>
      <c r="GN5" s="151"/>
      <c r="GO5" s="151"/>
      <c r="GP5" s="151"/>
      <c r="GQ5" s="151"/>
      <c r="GR5" s="151"/>
      <c r="GS5" s="151"/>
      <c r="GT5" s="151"/>
      <c r="GU5" s="151"/>
      <c r="GV5" s="151"/>
      <c r="GW5" s="151"/>
      <c r="GX5" s="151"/>
      <c r="GY5" s="151"/>
      <c r="GZ5" s="151"/>
      <c r="HA5" s="151"/>
      <c r="HB5" s="151"/>
      <c r="HC5" s="151"/>
      <c r="HD5" s="151"/>
      <c r="HE5" s="151"/>
      <c r="HF5" s="151"/>
      <c r="HG5" s="151"/>
      <c r="HH5" s="151"/>
      <c r="HI5" s="151"/>
      <c r="HJ5" s="151"/>
      <c r="HK5" s="151"/>
      <c r="HL5" s="151"/>
      <c r="HM5" s="151"/>
      <c r="HN5" s="151"/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  <c r="IF5" s="151"/>
      <c r="IG5" s="151"/>
      <c r="IH5" s="151"/>
      <c r="II5" s="151"/>
      <c r="IJ5" s="151"/>
      <c r="IK5" s="151"/>
      <c r="IL5" s="151"/>
      <c r="IM5" s="151"/>
      <c r="IN5" s="119"/>
      <c r="IO5" s="119"/>
      <c r="IP5" s="119"/>
    </row>
    <row r="6" s="115" customFormat="1" ht="29" customHeight="1" spans="1:250">
      <c r="A6" s="134" t="s">
        <v>154</v>
      </c>
      <c r="B6" s="135">
        <f>C6-2</f>
        <v>55.5</v>
      </c>
      <c r="C6" s="135">
        <f>D6-2</f>
        <v>57.5</v>
      </c>
      <c r="D6" s="136">
        <v>59.5</v>
      </c>
      <c r="E6" s="135">
        <f>D6+2</f>
        <v>61.5</v>
      </c>
      <c r="F6" s="135">
        <f>E6+2</f>
        <v>63.5</v>
      </c>
      <c r="G6" s="135">
        <f>F6+1</f>
        <v>64.5</v>
      </c>
      <c r="H6" s="137" t="s">
        <v>155</v>
      </c>
      <c r="I6" s="149"/>
      <c r="J6" s="154" t="s">
        <v>243</v>
      </c>
      <c r="K6" s="154" t="s">
        <v>244</v>
      </c>
      <c r="L6" s="154" t="s">
        <v>245</v>
      </c>
      <c r="M6" s="154" t="s">
        <v>245</v>
      </c>
      <c r="N6" s="154" t="s">
        <v>246</v>
      </c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  <c r="DT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1"/>
      <c r="FF6" s="151"/>
      <c r="FG6" s="151"/>
      <c r="FH6" s="151"/>
      <c r="FI6" s="151"/>
      <c r="FJ6" s="151"/>
      <c r="FK6" s="151"/>
      <c r="FL6" s="151"/>
      <c r="FM6" s="151"/>
      <c r="FN6" s="151"/>
      <c r="FO6" s="151"/>
      <c r="FP6" s="151"/>
      <c r="FQ6" s="151"/>
      <c r="FR6" s="151"/>
      <c r="FS6" s="151"/>
      <c r="FT6" s="151"/>
      <c r="FU6" s="151"/>
      <c r="FV6" s="151"/>
      <c r="FW6" s="151"/>
      <c r="FX6" s="151"/>
      <c r="FY6" s="151"/>
      <c r="FZ6" s="151"/>
      <c r="GA6" s="151"/>
      <c r="GB6" s="151"/>
      <c r="GC6" s="151"/>
      <c r="GD6" s="151"/>
      <c r="GE6" s="151"/>
      <c r="GF6" s="151"/>
      <c r="GG6" s="151"/>
      <c r="GH6" s="151"/>
      <c r="GI6" s="151"/>
      <c r="GJ6" s="151"/>
      <c r="GK6" s="151"/>
      <c r="GL6" s="151"/>
      <c r="GM6" s="151"/>
      <c r="GN6" s="151"/>
      <c r="GO6" s="151"/>
      <c r="GP6" s="151"/>
      <c r="GQ6" s="151"/>
      <c r="GR6" s="151"/>
      <c r="GS6" s="151"/>
      <c r="GT6" s="151"/>
      <c r="GU6" s="151"/>
      <c r="GV6" s="151"/>
      <c r="GW6" s="151"/>
      <c r="GX6" s="151"/>
      <c r="GY6" s="151"/>
      <c r="GZ6" s="151"/>
      <c r="HA6" s="151"/>
      <c r="HB6" s="151"/>
      <c r="HC6" s="151"/>
      <c r="HD6" s="151"/>
      <c r="HE6" s="151"/>
      <c r="HF6" s="151"/>
      <c r="HG6" s="151"/>
      <c r="HH6" s="151"/>
      <c r="HI6" s="151"/>
      <c r="HJ6" s="151"/>
      <c r="HK6" s="151"/>
      <c r="HL6" s="151"/>
      <c r="HM6" s="151"/>
      <c r="HN6" s="151"/>
      <c r="HO6" s="151"/>
      <c r="HP6" s="151"/>
      <c r="HQ6" s="151"/>
      <c r="HR6" s="151"/>
      <c r="HS6" s="151"/>
      <c r="HT6" s="151"/>
      <c r="HU6" s="151"/>
      <c r="HV6" s="151"/>
      <c r="HW6" s="151"/>
      <c r="HX6" s="151"/>
      <c r="HY6" s="151"/>
      <c r="HZ6" s="151"/>
      <c r="IA6" s="151"/>
      <c r="IB6" s="151"/>
      <c r="IC6" s="151"/>
      <c r="ID6" s="151"/>
      <c r="IE6" s="151"/>
      <c r="IF6" s="151"/>
      <c r="IG6" s="151"/>
      <c r="IH6" s="151"/>
      <c r="II6" s="151"/>
      <c r="IJ6" s="151"/>
      <c r="IK6" s="151"/>
      <c r="IL6" s="151"/>
      <c r="IM6" s="151"/>
      <c r="IN6" s="119"/>
      <c r="IO6" s="119"/>
      <c r="IP6" s="119"/>
    </row>
    <row r="7" s="115" customFormat="1" ht="29" customHeight="1" spans="1:250">
      <c r="A7" s="134" t="s">
        <v>158</v>
      </c>
      <c r="B7" s="135">
        <f t="shared" ref="B7:B9" si="0">C7-4</f>
        <v>82</v>
      </c>
      <c r="C7" s="135">
        <f t="shared" ref="C7:C9" si="1">D7-4</f>
        <v>86</v>
      </c>
      <c r="D7" s="136">
        <v>90</v>
      </c>
      <c r="E7" s="135">
        <f t="shared" ref="E7:E9" si="2">D7+4</f>
        <v>94</v>
      </c>
      <c r="F7" s="135">
        <f>E7+4</f>
        <v>98</v>
      </c>
      <c r="G7" s="135">
        <f t="shared" ref="G7:G9" si="3">F7+6</f>
        <v>104</v>
      </c>
      <c r="H7" s="137" t="s">
        <v>155</v>
      </c>
      <c r="I7" s="149"/>
      <c r="J7" s="154" t="s">
        <v>247</v>
      </c>
      <c r="K7" s="154" t="s">
        <v>247</v>
      </c>
      <c r="L7" s="154" t="s">
        <v>248</v>
      </c>
      <c r="M7" s="154" t="s">
        <v>249</v>
      </c>
      <c r="N7" s="154" t="s">
        <v>250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151"/>
      <c r="DT7" s="151"/>
      <c r="DU7" s="151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1"/>
      <c r="FF7" s="151"/>
      <c r="FG7" s="151"/>
      <c r="FH7" s="151"/>
      <c r="FI7" s="151"/>
      <c r="FJ7" s="151"/>
      <c r="FK7" s="151"/>
      <c r="FL7" s="151"/>
      <c r="FM7" s="151"/>
      <c r="FN7" s="151"/>
      <c r="FO7" s="151"/>
      <c r="FP7" s="151"/>
      <c r="FQ7" s="151"/>
      <c r="FR7" s="151"/>
      <c r="FS7" s="151"/>
      <c r="FT7" s="151"/>
      <c r="FU7" s="151"/>
      <c r="FV7" s="151"/>
      <c r="FW7" s="151"/>
      <c r="FX7" s="151"/>
      <c r="FY7" s="151"/>
      <c r="FZ7" s="151"/>
      <c r="GA7" s="151"/>
      <c r="GB7" s="151"/>
      <c r="GC7" s="151"/>
      <c r="GD7" s="151"/>
      <c r="GE7" s="151"/>
      <c r="GF7" s="151"/>
      <c r="GG7" s="151"/>
      <c r="GH7" s="151"/>
      <c r="GI7" s="151"/>
      <c r="GJ7" s="151"/>
      <c r="GK7" s="151"/>
      <c r="GL7" s="151"/>
      <c r="GM7" s="151"/>
      <c r="GN7" s="151"/>
      <c r="GO7" s="151"/>
      <c r="GP7" s="151"/>
      <c r="GQ7" s="151"/>
      <c r="GR7" s="151"/>
      <c r="GS7" s="151"/>
      <c r="GT7" s="151"/>
      <c r="GU7" s="151"/>
      <c r="GV7" s="151"/>
      <c r="GW7" s="151"/>
      <c r="GX7" s="151"/>
      <c r="GY7" s="151"/>
      <c r="GZ7" s="151"/>
      <c r="HA7" s="151"/>
      <c r="HB7" s="151"/>
      <c r="HC7" s="151"/>
      <c r="HD7" s="151"/>
      <c r="HE7" s="151"/>
      <c r="HF7" s="151"/>
      <c r="HG7" s="151"/>
      <c r="HH7" s="151"/>
      <c r="HI7" s="151"/>
      <c r="HJ7" s="151"/>
      <c r="HK7" s="151"/>
      <c r="HL7" s="151"/>
      <c r="HM7" s="151"/>
      <c r="HN7" s="151"/>
      <c r="HO7" s="151"/>
      <c r="HP7" s="151"/>
      <c r="HQ7" s="151"/>
      <c r="HR7" s="151"/>
      <c r="HS7" s="151"/>
      <c r="HT7" s="151"/>
      <c r="HU7" s="151"/>
      <c r="HV7" s="151"/>
      <c r="HW7" s="151"/>
      <c r="HX7" s="151"/>
      <c r="HY7" s="151"/>
      <c r="HZ7" s="151"/>
      <c r="IA7" s="151"/>
      <c r="IB7" s="151"/>
      <c r="IC7" s="151"/>
      <c r="ID7" s="151"/>
      <c r="IE7" s="151"/>
      <c r="IF7" s="151"/>
      <c r="IG7" s="151"/>
      <c r="IH7" s="151"/>
      <c r="II7" s="151"/>
      <c r="IJ7" s="151"/>
      <c r="IK7" s="151"/>
      <c r="IL7" s="151"/>
      <c r="IM7" s="151"/>
      <c r="IN7" s="119"/>
      <c r="IO7" s="119"/>
      <c r="IP7" s="119"/>
    </row>
    <row r="8" s="115" customFormat="1" ht="29" customHeight="1" spans="1:250">
      <c r="A8" s="134" t="s">
        <v>160</v>
      </c>
      <c r="B8" s="135">
        <f t="shared" si="0"/>
        <v>78</v>
      </c>
      <c r="C8" s="135">
        <f t="shared" si="1"/>
        <v>82</v>
      </c>
      <c r="D8" s="136">
        <v>86</v>
      </c>
      <c r="E8" s="135">
        <f t="shared" si="2"/>
        <v>90</v>
      </c>
      <c r="F8" s="135">
        <f>E8+5</f>
        <v>95</v>
      </c>
      <c r="G8" s="135">
        <f t="shared" si="3"/>
        <v>101</v>
      </c>
      <c r="H8" s="137" t="s">
        <v>155</v>
      </c>
      <c r="I8" s="149"/>
      <c r="J8" s="154" t="s">
        <v>248</v>
      </c>
      <c r="K8" s="154" t="s">
        <v>248</v>
      </c>
      <c r="L8" s="154" t="s">
        <v>248</v>
      </c>
      <c r="M8" s="154" t="s">
        <v>248</v>
      </c>
      <c r="N8" s="154" t="s">
        <v>248</v>
      </c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151"/>
      <c r="FE8" s="151"/>
      <c r="FF8" s="151"/>
      <c r="FG8" s="151"/>
      <c r="FH8" s="151"/>
      <c r="FI8" s="151"/>
      <c r="FJ8" s="151"/>
      <c r="FK8" s="151"/>
      <c r="FL8" s="151"/>
      <c r="FM8" s="151"/>
      <c r="FN8" s="151"/>
      <c r="FO8" s="151"/>
      <c r="FP8" s="151"/>
      <c r="FQ8" s="151"/>
      <c r="FR8" s="151"/>
      <c r="FS8" s="151"/>
      <c r="FT8" s="151"/>
      <c r="FU8" s="151"/>
      <c r="FV8" s="151"/>
      <c r="FW8" s="151"/>
      <c r="FX8" s="151"/>
      <c r="FY8" s="151"/>
      <c r="FZ8" s="151"/>
      <c r="GA8" s="151"/>
      <c r="GB8" s="151"/>
      <c r="GC8" s="151"/>
      <c r="GD8" s="151"/>
      <c r="GE8" s="151"/>
      <c r="GF8" s="151"/>
      <c r="GG8" s="151"/>
      <c r="GH8" s="151"/>
      <c r="GI8" s="151"/>
      <c r="GJ8" s="151"/>
      <c r="GK8" s="151"/>
      <c r="GL8" s="151"/>
      <c r="GM8" s="151"/>
      <c r="GN8" s="151"/>
      <c r="GO8" s="151"/>
      <c r="GP8" s="151"/>
      <c r="GQ8" s="151"/>
      <c r="GR8" s="151"/>
      <c r="GS8" s="151"/>
      <c r="GT8" s="151"/>
      <c r="GU8" s="151"/>
      <c r="GV8" s="151"/>
      <c r="GW8" s="151"/>
      <c r="GX8" s="151"/>
      <c r="GY8" s="151"/>
      <c r="GZ8" s="151"/>
      <c r="HA8" s="151"/>
      <c r="HB8" s="151"/>
      <c r="HC8" s="151"/>
      <c r="HD8" s="151"/>
      <c r="HE8" s="151"/>
      <c r="HF8" s="151"/>
      <c r="HG8" s="151"/>
      <c r="HH8" s="151"/>
      <c r="HI8" s="151"/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1"/>
      <c r="HU8" s="151"/>
      <c r="HV8" s="151"/>
      <c r="HW8" s="151"/>
      <c r="HX8" s="151"/>
      <c r="HY8" s="151"/>
      <c r="HZ8" s="151"/>
      <c r="IA8" s="151"/>
      <c r="IB8" s="151"/>
      <c r="IC8" s="151"/>
      <c r="ID8" s="151"/>
      <c r="IE8" s="151"/>
      <c r="IF8" s="151"/>
      <c r="IG8" s="151"/>
      <c r="IH8" s="151"/>
      <c r="II8" s="151"/>
      <c r="IJ8" s="151"/>
      <c r="IK8" s="151"/>
      <c r="IL8" s="151"/>
      <c r="IM8" s="151"/>
      <c r="IN8" s="119"/>
      <c r="IO8" s="119"/>
      <c r="IP8" s="119"/>
    </row>
    <row r="9" s="115" customFormat="1" ht="29" customHeight="1" spans="1:250">
      <c r="A9" s="134" t="s">
        <v>161</v>
      </c>
      <c r="B9" s="135">
        <f t="shared" si="0"/>
        <v>84</v>
      </c>
      <c r="C9" s="135">
        <f t="shared" si="1"/>
        <v>88</v>
      </c>
      <c r="D9" s="136">
        <v>92</v>
      </c>
      <c r="E9" s="135">
        <f t="shared" si="2"/>
        <v>96</v>
      </c>
      <c r="F9" s="135">
        <f>E9+5</f>
        <v>101</v>
      </c>
      <c r="G9" s="135">
        <f t="shared" si="3"/>
        <v>107</v>
      </c>
      <c r="H9" s="137" t="s">
        <v>162</v>
      </c>
      <c r="I9" s="149"/>
      <c r="J9" s="154" t="s">
        <v>247</v>
      </c>
      <c r="K9" s="154" t="s">
        <v>250</v>
      </c>
      <c r="L9" s="154" t="s">
        <v>247</v>
      </c>
      <c r="M9" s="154" t="s">
        <v>247</v>
      </c>
      <c r="N9" s="154" t="s">
        <v>247</v>
      </c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E9" s="151"/>
      <c r="FF9" s="151"/>
      <c r="FG9" s="151"/>
      <c r="FH9" s="151"/>
      <c r="FI9" s="151"/>
      <c r="FJ9" s="151"/>
      <c r="FK9" s="151"/>
      <c r="FL9" s="151"/>
      <c r="FM9" s="151"/>
      <c r="FN9" s="151"/>
      <c r="FO9" s="151"/>
      <c r="FP9" s="151"/>
      <c r="FQ9" s="151"/>
      <c r="FR9" s="151"/>
      <c r="FS9" s="151"/>
      <c r="FT9" s="151"/>
      <c r="FU9" s="151"/>
      <c r="FV9" s="151"/>
      <c r="FW9" s="151"/>
      <c r="FX9" s="151"/>
      <c r="FY9" s="151"/>
      <c r="FZ9" s="151"/>
      <c r="GA9" s="151"/>
      <c r="GB9" s="151"/>
      <c r="GC9" s="151"/>
      <c r="GD9" s="151"/>
      <c r="GE9" s="151"/>
      <c r="GF9" s="151"/>
      <c r="GG9" s="151"/>
      <c r="GH9" s="151"/>
      <c r="GI9" s="151"/>
      <c r="GJ9" s="151"/>
      <c r="GK9" s="151"/>
      <c r="GL9" s="151"/>
      <c r="GM9" s="151"/>
      <c r="GN9" s="151"/>
      <c r="GO9" s="151"/>
      <c r="GP9" s="151"/>
      <c r="GQ9" s="151"/>
      <c r="GR9" s="151"/>
      <c r="GS9" s="151"/>
      <c r="GT9" s="151"/>
      <c r="GU9" s="151"/>
      <c r="GV9" s="151"/>
      <c r="GW9" s="151"/>
      <c r="GX9" s="151"/>
      <c r="GY9" s="151"/>
      <c r="GZ9" s="151"/>
      <c r="HA9" s="151"/>
      <c r="HB9" s="151"/>
      <c r="HC9" s="151"/>
      <c r="HD9" s="151"/>
      <c r="HE9" s="151"/>
      <c r="HF9" s="151"/>
      <c r="HG9" s="151"/>
      <c r="HH9" s="151"/>
      <c r="HI9" s="151"/>
      <c r="HJ9" s="151"/>
      <c r="HK9" s="151"/>
      <c r="HL9" s="151"/>
      <c r="HM9" s="151"/>
      <c r="HN9" s="151"/>
      <c r="HO9" s="151"/>
      <c r="HP9" s="151"/>
      <c r="HQ9" s="151"/>
      <c r="HR9" s="151"/>
      <c r="HS9" s="151"/>
      <c r="HT9" s="151"/>
      <c r="HU9" s="151"/>
      <c r="HV9" s="151"/>
      <c r="HW9" s="151"/>
      <c r="HX9" s="151"/>
      <c r="HY9" s="151"/>
      <c r="HZ9" s="151"/>
      <c r="IA9" s="151"/>
      <c r="IB9" s="151"/>
      <c r="IC9" s="151"/>
      <c r="ID9" s="151"/>
      <c r="IE9" s="151"/>
      <c r="IF9" s="151"/>
      <c r="IG9" s="151"/>
      <c r="IH9" s="151"/>
      <c r="II9" s="151"/>
      <c r="IJ9" s="151"/>
      <c r="IK9" s="151"/>
      <c r="IL9" s="151"/>
      <c r="IM9" s="151"/>
      <c r="IN9" s="119"/>
      <c r="IO9" s="119"/>
      <c r="IP9" s="119"/>
    </row>
    <row r="10" s="115" customFormat="1" ht="29" customHeight="1" spans="1:250">
      <c r="A10" s="134" t="s">
        <v>164</v>
      </c>
      <c r="B10" s="135">
        <f>C10-1</f>
        <v>36</v>
      </c>
      <c r="C10" s="135">
        <f>D10-1</f>
        <v>37</v>
      </c>
      <c r="D10" s="136">
        <v>38</v>
      </c>
      <c r="E10" s="135">
        <f>D10+1</f>
        <v>39</v>
      </c>
      <c r="F10" s="135">
        <f>E10+1</f>
        <v>40</v>
      </c>
      <c r="G10" s="135">
        <f>F10+1.2</f>
        <v>41.2</v>
      </c>
      <c r="H10" s="137" t="s">
        <v>162</v>
      </c>
      <c r="I10" s="149"/>
      <c r="J10" s="154" t="s">
        <v>251</v>
      </c>
      <c r="K10" s="154" t="s">
        <v>248</v>
      </c>
      <c r="L10" s="154" t="s">
        <v>252</v>
      </c>
      <c r="M10" s="154" t="s">
        <v>253</v>
      </c>
      <c r="N10" s="154" t="s">
        <v>248</v>
      </c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DW10" s="151"/>
      <c r="DX10" s="151"/>
      <c r="DY10" s="151"/>
      <c r="DZ10" s="151"/>
      <c r="EA10" s="151"/>
      <c r="EB10" s="151"/>
      <c r="EC10" s="151"/>
      <c r="ED10" s="151"/>
      <c r="EE10" s="151"/>
      <c r="EF10" s="151"/>
      <c r="EG10" s="151"/>
      <c r="EH10" s="151"/>
      <c r="EI10" s="151"/>
      <c r="EJ10" s="151"/>
      <c r="EK10" s="151"/>
      <c r="EL10" s="151"/>
      <c r="EM10" s="151"/>
      <c r="EN10" s="151"/>
      <c r="EO10" s="151"/>
      <c r="EP10" s="151"/>
      <c r="EQ10" s="151"/>
      <c r="ER10" s="151"/>
      <c r="ES10" s="151"/>
      <c r="ET10" s="151"/>
      <c r="EU10" s="151"/>
      <c r="EV10" s="151"/>
      <c r="EW10" s="151"/>
      <c r="EX10" s="151"/>
      <c r="EY10" s="151"/>
      <c r="EZ10" s="151"/>
      <c r="FA10" s="151"/>
      <c r="FB10" s="151"/>
      <c r="FC10" s="151"/>
      <c r="FD10" s="151"/>
      <c r="FE10" s="151"/>
      <c r="FF10" s="151"/>
      <c r="FG10" s="151"/>
      <c r="FH10" s="151"/>
      <c r="FI10" s="151"/>
      <c r="FJ10" s="151"/>
      <c r="FK10" s="151"/>
      <c r="FL10" s="151"/>
      <c r="FM10" s="151"/>
      <c r="FN10" s="151"/>
      <c r="FO10" s="151"/>
      <c r="FP10" s="151"/>
      <c r="FQ10" s="151"/>
      <c r="FR10" s="151"/>
      <c r="FS10" s="151"/>
      <c r="FT10" s="151"/>
      <c r="FU10" s="151"/>
      <c r="FV10" s="151"/>
      <c r="FW10" s="151"/>
      <c r="FX10" s="151"/>
      <c r="FY10" s="151"/>
      <c r="FZ10" s="151"/>
      <c r="GA10" s="151"/>
      <c r="GB10" s="151"/>
      <c r="GC10" s="151"/>
      <c r="GD10" s="151"/>
      <c r="GE10" s="151"/>
      <c r="GF10" s="151"/>
      <c r="GG10" s="151"/>
      <c r="GH10" s="151"/>
      <c r="GI10" s="151"/>
      <c r="GJ10" s="151"/>
      <c r="GK10" s="151"/>
      <c r="GL10" s="151"/>
      <c r="GM10" s="151"/>
      <c r="GN10" s="151"/>
      <c r="GO10" s="151"/>
      <c r="GP10" s="151"/>
      <c r="GQ10" s="151"/>
      <c r="GR10" s="151"/>
      <c r="GS10" s="151"/>
      <c r="GT10" s="151"/>
      <c r="GU10" s="151"/>
      <c r="GV10" s="151"/>
      <c r="GW10" s="151"/>
      <c r="GX10" s="151"/>
      <c r="GY10" s="151"/>
      <c r="GZ10" s="151"/>
      <c r="HA10" s="151"/>
      <c r="HB10" s="151"/>
      <c r="HC10" s="151"/>
      <c r="HD10" s="151"/>
      <c r="HE10" s="151"/>
      <c r="HF10" s="151"/>
      <c r="HG10" s="151"/>
      <c r="HH10" s="151"/>
      <c r="HI10" s="151"/>
      <c r="HJ10" s="151"/>
      <c r="HK10" s="151"/>
      <c r="HL10" s="151"/>
      <c r="HM10" s="151"/>
      <c r="HN10" s="151"/>
      <c r="HO10" s="151"/>
      <c r="HP10" s="151"/>
      <c r="HQ10" s="151"/>
      <c r="HR10" s="151"/>
      <c r="HS10" s="151"/>
      <c r="HT10" s="151"/>
      <c r="HU10" s="151"/>
      <c r="HV10" s="151"/>
      <c r="HW10" s="151"/>
      <c r="HX10" s="151"/>
      <c r="HY10" s="151"/>
      <c r="HZ10" s="151"/>
      <c r="IA10" s="151"/>
      <c r="IB10" s="151"/>
      <c r="IC10" s="151"/>
      <c r="ID10" s="151"/>
      <c r="IE10" s="151"/>
      <c r="IF10" s="151"/>
      <c r="IG10" s="151"/>
      <c r="IH10" s="151"/>
      <c r="II10" s="151"/>
      <c r="IJ10" s="151"/>
      <c r="IK10" s="151"/>
      <c r="IL10" s="151"/>
      <c r="IM10" s="151"/>
      <c r="IN10" s="119"/>
      <c r="IO10" s="119"/>
      <c r="IP10" s="119"/>
    </row>
    <row r="11" s="115" customFormat="1" ht="29" customHeight="1" spans="1:250">
      <c r="A11" s="134" t="s">
        <v>165</v>
      </c>
      <c r="B11" s="135">
        <f>C11-0.5</f>
        <v>16</v>
      </c>
      <c r="C11" s="135">
        <f>D11-0.5</f>
        <v>16.5</v>
      </c>
      <c r="D11" s="136">
        <v>17</v>
      </c>
      <c r="E11" s="135">
        <f t="shared" ref="E11:G11" si="4">D11+0.5</f>
        <v>17.5</v>
      </c>
      <c r="F11" s="135">
        <f t="shared" si="4"/>
        <v>18</v>
      </c>
      <c r="G11" s="135">
        <f t="shared" si="4"/>
        <v>18.5</v>
      </c>
      <c r="H11" s="137" t="s">
        <v>166</v>
      </c>
      <c r="I11" s="149"/>
      <c r="J11" s="154" t="s">
        <v>254</v>
      </c>
      <c r="K11" s="154" t="s">
        <v>254</v>
      </c>
      <c r="L11" s="154" t="s">
        <v>255</v>
      </c>
      <c r="M11" s="154" t="s">
        <v>256</v>
      </c>
      <c r="N11" s="154" t="s">
        <v>252</v>
      </c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1"/>
      <c r="DN11" s="151"/>
      <c r="DO11" s="151"/>
      <c r="DP11" s="151"/>
      <c r="DQ11" s="151"/>
      <c r="DR11" s="151"/>
      <c r="DS11" s="151"/>
      <c r="DT11" s="151"/>
      <c r="DU11" s="151"/>
      <c r="DV11" s="151"/>
      <c r="DW11" s="151"/>
      <c r="DX11" s="151"/>
      <c r="DY11" s="151"/>
      <c r="DZ11" s="151"/>
      <c r="EA11" s="151"/>
      <c r="EB11" s="151"/>
      <c r="EC11" s="151"/>
      <c r="ED11" s="151"/>
      <c r="EE11" s="151"/>
      <c r="EF11" s="151"/>
      <c r="EG11" s="151"/>
      <c r="EH11" s="151"/>
      <c r="EI11" s="151"/>
      <c r="EJ11" s="151"/>
      <c r="EK11" s="151"/>
      <c r="EL11" s="151"/>
      <c r="EM11" s="151"/>
      <c r="EN11" s="151"/>
      <c r="EO11" s="151"/>
      <c r="EP11" s="151"/>
      <c r="EQ11" s="151"/>
      <c r="ER11" s="151"/>
      <c r="ES11" s="151"/>
      <c r="ET11" s="151"/>
      <c r="EU11" s="151"/>
      <c r="EV11" s="151"/>
      <c r="EW11" s="151"/>
      <c r="EX11" s="151"/>
      <c r="EY11" s="151"/>
      <c r="EZ11" s="151"/>
      <c r="FA11" s="151"/>
      <c r="FB11" s="151"/>
      <c r="FC11" s="151"/>
      <c r="FD11" s="151"/>
      <c r="FE11" s="151"/>
      <c r="FF11" s="151"/>
      <c r="FG11" s="151"/>
      <c r="FH11" s="151"/>
      <c r="FI11" s="151"/>
      <c r="FJ11" s="151"/>
      <c r="FK11" s="151"/>
      <c r="FL11" s="151"/>
      <c r="FM11" s="151"/>
      <c r="FN11" s="151"/>
      <c r="FO11" s="151"/>
      <c r="FP11" s="151"/>
      <c r="FQ11" s="151"/>
      <c r="FR11" s="151"/>
      <c r="FS11" s="151"/>
      <c r="FT11" s="151"/>
      <c r="FU11" s="151"/>
      <c r="FV11" s="151"/>
      <c r="FW11" s="151"/>
      <c r="FX11" s="151"/>
      <c r="FY11" s="151"/>
      <c r="FZ11" s="151"/>
      <c r="GA11" s="151"/>
      <c r="GB11" s="151"/>
      <c r="GC11" s="151"/>
      <c r="GD11" s="151"/>
      <c r="GE11" s="151"/>
      <c r="GF11" s="151"/>
      <c r="GG11" s="151"/>
      <c r="GH11" s="151"/>
      <c r="GI11" s="151"/>
      <c r="GJ11" s="151"/>
      <c r="GK11" s="151"/>
      <c r="GL11" s="151"/>
      <c r="GM11" s="151"/>
      <c r="GN11" s="151"/>
      <c r="GO11" s="151"/>
      <c r="GP11" s="151"/>
      <c r="GQ11" s="151"/>
      <c r="GR11" s="151"/>
      <c r="GS11" s="151"/>
      <c r="GT11" s="151"/>
      <c r="GU11" s="151"/>
      <c r="GV11" s="151"/>
      <c r="GW11" s="151"/>
      <c r="GX11" s="151"/>
      <c r="GY11" s="151"/>
      <c r="GZ11" s="151"/>
      <c r="HA11" s="151"/>
      <c r="HB11" s="151"/>
      <c r="HC11" s="151"/>
      <c r="HD11" s="151"/>
      <c r="HE11" s="151"/>
      <c r="HF11" s="151"/>
      <c r="HG11" s="151"/>
      <c r="HH11" s="151"/>
      <c r="HI11" s="151"/>
      <c r="HJ11" s="151"/>
      <c r="HK11" s="151"/>
      <c r="HL11" s="151"/>
      <c r="HM11" s="151"/>
      <c r="HN11" s="151"/>
      <c r="HO11" s="151"/>
      <c r="HP11" s="151"/>
      <c r="HQ11" s="151"/>
      <c r="HR11" s="151"/>
      <c r="HS11" s="151"/>
      <c r="HT11" s="151"/>
      <c r="HU11" s="151"/>
      <c r="HV11" s="151"/>
      <c r="HW11" s="151"/>
      <c r="HX11" s="151"/>
      <c r="HY11" s="151"/>
      <c r="HZ11" s="151"/>
      <c r="IA11" s="151"/>
      <c r="IB11" s="151"/>
      <c r="IC11" s="151"/>
      <c r="ID11" s="151"/>
      <c r="IE11" s="151"/>
      <c r="IF11" s="151"/>
      <c r="IG11" s="151"/>
      <c r="IH11" s="151"/>
      <c r="II11" s="151"/>
      <c r="IJ11" s="151"/>
      <c r="IK11" s="151"/>
      <c r="IL11" s="151"/>
      <c r="IM11" s="151"/>
      <c r="IN11" s="119"/>
      <c r="IO11" s="119"/>
      <c r="IP11" s="119"/>
    </row>
    <row r="12" s="115" customFormat="1" ht="29" customHeight="1" spans="1:250">
      <c r="A12" s="134" t="s">
        <v>168</v>
      </c>
      <c r="B12" s="135">
        <f>C12-0.7</f>
        <v>14.6</v>
      </c>
      <c r="C12" s="135">
        <f>D12-0.7</f>
        <v>15.3</v>
      </c>
      <c r="D12" s="136">
        <v>16</v>
      </c>
      <c r="E12" s="135">
        <f>D12+0.7</f>
        <v>16.7</v>
      </c>
      <c r="F12" s="135">
        <f>E12+0.7</f>
        <v>17.4</v>
      </c>
      <c r="G12" s="135">
        <f>F12+0.95</f>
        <v>18.35</v>
      </c>
      <c r="H12" s="137" t="s">
        <v>162</v>
      </c>
      <c r="I12" s="149"/>
      <c r="J12" s="154" t="s">
        <v>248</v>
      </c>
      <c r="K12" s="154" t="s">
        <v>248</v>
      </c>
      <c r="L12" s="154" t="s">
        <v>254</v>
      </c>
      <c r="M12" s="154" t="s">
        <v>248</v>
      </c>
      <c r="N12" s="154" t="s">
        <v>248</v>
      </c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/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/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51"/>
      <c r="DK12" s="151"/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51"/>
      <c r="DW12" s="151"/>
      <c r="DX12" s="151"/>
      <c r="DY12" s="151"/>
      <c r="DZ12" s="151"/>
      <c r="EA12" s="151"/>
      <c r="EB12" s="151"/>
      <c r="EC12" s="151"/>
      <c r="ED12" s="151"/>
      <c r="EE12" s="151"/>
      <c r="EF12" s="151"/>
      <c r="EG12" s="151"/>
      <c r="EH12" s="151"/>
      <c r="EI12" s="151"/>
      <c r="EJ12" s="151"/>
      <c r="EK12" s="151"/>
      <c r="EL12" s="151"/>
      <c r="EM12" s="151"/>
      <c r="EN12" s="151"/>
      <c r="EO12" s="151"/>
      <c r="EP12" s="151"/>
      <c r="EQ12" s="151"/>
      <c r="ER12" s="151"/>
      <c r="ES12" s="151"/>
      <c r="ET12" s="151"/>
      <c r="EU12" s="151"/>
      <c r="EV12" s="151"/>
      <c r="EW12" s="151"/>
      <c r="EX12" s="151"/>
      <c r="EY12" s="151"/>
      <c r="EZ12" s="151"/>
      <c r="FA12" s="151"/>
      <c r="FB12" s="151"/>
      <c r="FC12" s="151"/>
      <c r="FD12" s="151"/>
      <c r="FE12" s="151"/>
      <c r="FF12" s="151"/>
      <c r="FG12" s="151"/>
      <c r="FH12" s="151"/>
      <c r="FI12" s="151"/>
      <c r="FJ12" s="151"/>
      <c r="FK12" s="151"/>
      <c r="FL12" s="151"/>
      <c r="FM12" s="151"/>
      <c r="FN12" s="151"/>
      <c r="FO12" s="151"/>
      <c r="FP12" s="151"/>
      <c r="FQ12" s="151"/>
      <c r="FR12" s="151"/>
      <c r="FS12" s="151"/>
      <c r="FT12" s="151"/>
      <c r="FU12" s="151"/>
      <c r="FV12" s="151"/>
      <c r="FW12" s="151"/>
      <c r="FX12" s="151"/>
      <c r="FY12" s="151"/>
      <c r="FZ12" s="151"/>
      <c r="GA12" s="151"/>
      <c r="GB12" s="151"/>
      <c r="GC12" s="151"/>
      <c r="GD12" s="151"/>
      <c r="GE12" s="151"/>
      <c r="GF12" s="151"/>
      <c r="GG12" s="151"/>
      <c r="GH12" s="151"/>
      <c r="GI12" s="151"/>
      <c r="GJ12" s="151"/>
      <c r="GK12" s="151"/>
      <c r="GL12" s="151"/>
      <c r="GM12" s="151"/>
      <c r="GN12" s="151"/>
      <c r="GO12" s="151"/>
      <c r="GP12" s="151"/>
      <c r="GQ12" s="151"/>
      <c r="GR12" s="151"/>
      <c r="GS12" s="151"/>
      <c r="GT12" s="151"/>
      <c r="GU12" s="151"/>
      <c r="GV12" s="151"/>
      <c r="GW12" s="151"/>
      <c r="GX12" s="151"/>
      <c r="GY12" s="151"/>
      <c r="GZ12" s="151"/>
      <c r="HA12" s="151"/>
      <c r="HB12" s="151"/>
      <c r="HC12" s="151"/>
      <c r="HD12" s="151"/>
      <c r="HE12" s="151"/>
      <c r="HF12" s="151"/>
      <c r="HG12" s="151"/>
      <c r="HH12" s="151"/>
      <c r="HI12" s="151"/>
      <c r="HJ12" s="151"/>
      <c r="HK12" s="151"/>
      <c r="HL12" s="151"/>
      <c r="HM12" s="151"/>
      <c r="HN12" s="151"/>
      <c r="HO12" s="151"/>
      <c r="HP12" s="151"/>
      <c r="HQ12" s="151"/>
      <c r="HR12" s="151"/>
      <c r="HS12" s="151"/>
      <c r="HT12" s="151"/>
      <c r="HU12" s="151"/>
      <c r="HV12" s="151"/>
      <c r="HW12" s="151"/>
      <c r="HX12" s="151"/>
      <c r="HY12" s="151"/>
      <c r="HZ12" s="151"/>
      <c r="IA12" s="151"/>
      <c r="IB12" s="151"/>
      <c r="IC12" s="151"/>
      <c r="ID12" s="151"/>
      <c r="IE12" s="151"/>
      <c r="IF12" s="151"/>
      <c r="IG12" s="151"/>
      <c r="IH12" s="151"/>
      <c r="II12" s="151"/>
      <c r="IJ12" s="151"/>
      <c r="IK12" s="151"/>
      <c r="IL12" s="151"/>
      <c r="IM12" s="151"/>
      <c r="IN12" s="119"/>
      <c r="IO12" s="119"/>
      <c r="IP12" s="119"/>
    </row>
    <row r="13" s="115" customFormat="1" ht="29" customHeight="1" spans="1:250">
      <c r="A13" s="134" t="s">
        <v>169</v>
      </c>
      <c r="B13" s="135">
        <f>C13-0.7</f>
        <v>14.1</v>
      </c>
      <c r="C13" s="135">
        <f>D13-0.7</f>
        <v>14.8</v>
      </c>
      <c r="D13" s="138">
        <v>15.5</v>
      </c>
      <c r="E13" s="135">
        <f>D13+0.7</f>
        <v>16.2</v>
      </c>
      <c r="F13" s="135">
        <f>E13+0.7</f>
        <v>16.9</v>
      </c>
      <c r="G13" s="135">
        <f>F13+0.95</f>
        <v>17.85</v>
      </c>
      <c r="H13" s="137">
        <v>0</v>
      </c>
      <c r="I13" s="149"/>
      <c r="J13" s="154" t="s">
        <v>248</v>
      </c>
      <c r="K13" s="154" t="s">
        <v>257</v>
      </c>
      <c r="L13" s="154" t="s">
        <v>254</v>
      </c>
      <c r="M13" s="154" t="s">
        <v>248</v>
      </c>
      <c r="N13" s="154" t="s">
        <v>248</v>
      </c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51"/>
      <c r="CC13" s="151"/>
      <c r="CD13" s="151"/>
      <c r="CE13" s="151"/>
      <c r="CF13" s="151"/>
      <c r="CG13" s="151"/>
      <c r="CH13" s="151"/>
      <c r="CI13" s="151"/>
      <c r="CJ13" s="151"/>
      <c r="CK13" s="151"/>
      <c r="CL13" s="151"/>
      <c r="CM13" s="151"/>
      <c r="CN13" s="151"/>
      <c r="CO13" s="151"/>
      <c r="CP13" s="151"/>
      <c r="CQ13" s="151"/>
      <c r="CR13" s="151"/>
      <c r="CS13" s="151"/>
      <c r="CT13" s="151"/>
      <c r="CU13" s="151"/>
      <c r="CV13" s="151"/>
      <c r="CW13" s="151"/>
      <c r="CX13" s="151"/>
      <c r="CY13" s="151"/>
      <c r="CZ13" s="151"/>
      <c r="DA13" s="151"/>
      <c r="DB13" s="151"/>
      <c r="DC13" s="151"/>
      <c r="DD13" s="151"/>
      <c r="DE13" s="151"/>
      <c r="DF13" s="151"/>
      <c r="DG13" s="151"/>
      <c r="DH13" s="151"/>
      <c r="DI13" s="151"/>
      <c r="DJ13" s="151"/>
      <c r="DK13" s="151"/>
      <c r="DL13" s="151"/>
      <c r="DM13" s="151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1"/>
      <c r="DZ13" s="151"/>
      <c r="EA13" s="151"/>
      <c r="EB13" s="151"/>
      <c r="EC13" s="151"/>
      <c r="ED13" s="151"/>
      <c r="EE13" s="151"/>
      <c r="EF13" s="151"/>
      <c r="EG13" s="151"/>
      <c r="EH13" s="151"/>
      <c r="EI13" s="151"/>
      <c r="EJ13" s="151"/>
      <c r="EK13" s="151"/>
      <c r="EL13" s="151"/>
      <c r="EM13" s="151"/>
      <c r="EN13" s="151"/>
      <c r="EO13" s="151"/>
      <c r="EP13" s="151"/>
      <c r="EQ13" s="151"/>
      <c r="ER13" s="151"/>
      <c r="ES13" s="151"/>
      <c r="ET13" s="151"/>
      <c r="EU13" s="151"/>
      <c r="EV13" s="151"/>
      <c r="EW13" s="151"/>
      <c r="EX13" s="151"/>
      <c r="EY13" s="151"/>
      <c r="EZ13" s="151"/>
      <c r="FA13" s="151"/>
      <c r="FB13" s="151"/>
      <c r="FC13" s="151"/>
      <c r="FD13" s="151"/>
      <c r="FE13" s="151"/>
      <c r="FF13" s="151"/>
      <c r="FG13" s="151"/>
      <c r="FH13" s="151"/>
      <c r="FI13" s="151"/>
      <c r="FJ13" s="151"/>
      <c r="FK13" s="151"/>
      <c r="FL13" s="151"/>
      <c r="FM13" s="151"/>
      <c r="FN13" s="151"/>
      <c r="FO13" s="151"/>
      <c r="FP13" s="151"/>
      <c r="FQ13" s="151"/>
      <c r="FR13" s="151"/>
      <c r="FS13" s="151"/>
      <c r="FT13" s="151"/>
      <c r="FU13" s="151"/>
      <c r="FV13" s="151"/>
      <c r="FW13" s="151"/>
      <c r="FX13" s="151"/>
      <c r="FY13" s="151"/>
      <c r="FZ13" s="151"/>
      <c r="GA13" s="151"/>
      <c r="GB13" s="151"/>
      <c r="GC13" s="151"/>
      <c r="GD13" s="151"/>
      <c r="GE13" s="151"/>
      <c r="GF13" s="151"/>
      <c r="GG13" s="151"/>
      <c r="GH13" s="151"/>
      <c r="GI13" s="151"/>
      <c r="GJ13" s="151"/>
      <c r="GK13" s="151"/>
      <c r="GL13" s="151"/>
      <c r="GM13" s="151"/>
      <c r="GN13" s="151"/>
      <c r="GO13" s="151"/>
      <c r="GP13" s="151"/>
      <c r="GQ13" s="151"/>
      <c r="GR13" s="151"/>
      <c r="GS13" s="151"/>
      <c r="GT13" s="151"/>
      <c r="GU13" s="151"/>
      <c r="GV13" s="151"/>
      <c r="GW13" s="151"/>
      <c r="GX13" s="151"/>
      <c r="GY13" s="151"/>
      <c r="GZ13" s="151"/>
      <c r="HA13" s="151"/>
      <c r="HB13" s="151"/>
      <c r="HC13" s="151"/>
      <c r="HD13" s="151"/>
      <c r="HE13" s="151"/>
      <c r="HF13" s="151"/>
      <c r="HG13" s="151"/>
      <c r="HH13" s="151"/>
      <c r="HI13" s="151"/>
      <c r="HJ13" s="151"/>
      <c r="HK13" s="151"/>
      <c r="HL13" s="151"/>
      <c r="HM13" s="151"/>
      <c r="HN13" s="151"/>
      <c r="HO13" s="151"/>
      <c r="HP13" s="151"/>
      <c r="HQ13" s="151"/>
      <c r="HR13" s="151"/>
      <c r="HS13" s="151"/>
      <c r="HT13" s="151"/>
      <c r="HU13" s="151"/>
      <c r="HV13" s="151"/>
      <c r="HW13" s="151"/>
      <c r="HX13" s="151"/>
      <c r="HY13" s="151"/>
      <c r="HZ13" s="151"/>
      <c r="IA13" s="151"/>
      <c r="IB13" s="151"/>
      <c r="IC13" s="151"/>
      <c r="ID13" s="151"/>
      <c r="IE13" s="151"/>
      <c r="IF13" s="151"/>
      <c r="IG13" s="151"/>
      <c r="IH13" s="151"/>
      <c r="II13" s="151"/>
      <c r="IJ13" s="151"/>
      <c r="IK13" s="151"/>
      <c r="IL13" s="151"/>
      <c r="IM13" s="151"/>
      <c r="IN13" s="119"/>
      <c r="IO13" s="119"/>
      <c r="IP13" s="119"/>
    </row>
    <row r="14" s="115" customFormat="1" ht="29" customHeight="1" spans="1:250">
      <c r="A14" s="134" t="s">
        <v>170</v>
      </c>
      <c r="B14" s="135">
        <f>C14-1</f>
        <v>37</v>
      </c>
      <c r="C14" s="135">
        <f>D14-1</f>
        <v>38</v>
      </c>
      <c r="D14" s="136">
        <v>39</v>
      </c>
      <c r="E14" s="135">
        <f>D14+1</f>
        <v>40</v>
      </c>
      <c r="F14" s="135">
        <f>E14+1</f>
        <v>41</v>
      </c>
      <c r="G14" s="135">
        <f>F14+1.5</f>
        <v>42.5</v>
      </c>
      <c r="H14" s="139"/>
      <c r="I14" s="149"/>
      <c r="J14" s="154" t="s">
        <v>248</v>
      </c>
      <c r="K14" s="154" t="s">
        <v>248</v>
      </c>
      <c r="L14" s="154" t="s">
        <v>248</v>
      </c>
      <c r="M14" s="154" t="s">
        <v>248</v>
      </c>
      <c r="N14" s="154" t="s">
        <v>248</v>
      </c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1"/>
      <c r="DZ14" s="151"/>
      <c r="EA14" s="151"/>
      <c r="EB14" s="151"/>
      <c r="EC14" s="151"/>
      <c r="ED14" s="151"/>
      <c r="EE14" s="151"/>
      <c r="EF14" s="151"/>
      <c r="EG14" s="151"/>
      <c r="EH14" s="151"/>
      <c r="EI14" s="151"/>
      <c r="EJ14" s="151"/>
      <c r="EK14" s="151"/>
      <c r="EL14" s="151"/>
      <c r="EM14" s="151"/>
      <c r="EN14" s="151"/>
      <c r="EO14" s="151"/>
      <c r="EP14" s="151"/>
      <c r="EQ14" s="151"/>
      <c r="ER14" s="151"/>
      <c r="ES14" s="151"/>
      <c r="ET14" s="151"/>
      <c r="EU14" s="151"/>
      <c r="EV14" s="151"/>
      <c r="EW14" s="151"/>
      <c r="EX14" s="151"/>
      <c r="EY14" s="151"/>
      <c r="EZ14" s="151"/>
      <c r="FA14" s="151"/>
      <c r="FB14" s="151"/>
      <c r="FC14" s="151"/>
      <c r="FD14" s="151"/>
      <c r="FE14" s="151"/>
      <c r="FF14" s="151"/>
      <c r="FG14" s="151"/>
      <c r="FH14" s="151"/>
      <c r="FI14" s="151"/>
      <c r="FJ14" s="151"/>
      <c r="FK14" s="151"/>
      <c r="FL14" s="151"/>
      <c r="FM14" s="151"/>
      <c r="FN14" s="151"/>
      <c r="FO14" s="151"/>
      <c r="FP14" s="151"/>
      <c r="FQ14" s="151"/>
      <c r="FR14" s="151"/>
      <c r="FS14" s="151"/>
      <c r="FT14" s="151"/>
      <c r="FU14" s="151"/>
      <c r="FV14" s="151"/>
      <c r="FW14" s="151"/>
      <c r="FX14" s="151"/>
      <c r="FY14" s="151"/>
      <c r="FZ14" s="151"/>
      <c r="GA14" s="151"/>
      <c r="GB14" s="151"/>
      <c r="GC14" s="151"/>
      <c r="GD14" s="151"/>
      <c r="GE14" s="151"/>
      <c r="GF14" s="151"/>
      <c r="GG14" s="151"/>
      <c r="GH14" s="151"/>
      <c r="GI14" s="151"/>
      <c r="GJ14" s="151"/>
      <c r="GK14" s="151"/>
      <c r="GL14" s="151"/>
      <c r="GM14" s="151"/>
      <c r="GN14" s="151"/>
      <c r="GO14" s="151"/>
      <c r="GP14" s="151"/>
      <c r="GQ14" s="151"/>
      <c r="GR14" s="151"/>
      <c r="GS14" s="151"/>
      <c r="GT14" s="151"/>
      <c r="GU14" s="151"/>
      <c r="GV14" s="151"/>
      <c r="GW14" s="151"/>
      <c r="GX14" s="151"/>
      <c r="GY14" s="151"/>
      <c r="GZ14" s="151"/>
      <c r="HA14" s="151"/>
      <c r="HB14" s="151"/>
      <c r="HC14" s="151"/>
      <c r="HD14" s="151"/>
      <c r="HE14" s="151"/>
      <c r="HF14" s="151"/>
      <c r="HG14" s="151"/>
      <c r="HH14" s="151"/>
      <c r="HI14" s="151"/>
      <c r="HJ14" s="151"/>
      <c r="HK14" s="151"/>
      <c r="HL14" s="151"/>
      <c r="HM14" s="151"/>
      <c r="HN14" s="151"/>
      <c r="HO14" s="151"/>
      <c r="HP14" s="151"/>
      <c r="HQ14" s="151"/>
      <c r="HR14" s="151"/>
      <c r="HS14" s="151"/>
      <c r="HT14" s="151"/>
      <c r="HU14" s="151"/>
      <c r="HV14" s="151"/>
      <c r="HW14" s="151"/>
      <c r="HX14" s="151"/>
      <c r="HY14" s="151"/>
      <c r="HZ14" s="151"/>
      <c r="IA14" s="151"/>
      <c r="IB14" s="151"/>
      <c r="IC14" s="151"/>
      <c r="ID14" s="151"/>
      <c r="IE14" s="151"/>
      <c r="IF14" s="151"/>
      <c r="IG14" s="151"/>
      <c r="IH14" s="151"/>
      <c r="II14" s="151"/>
      <c r="IJ14" s="151"/>
      <c r="IK14" s="151"/>
      <c r="IL14" s="151"/>
      <c r="IM14" s="151"/>
      <c r="IN14" s="119"/>
      <c r="IO14" s="119"/>
      <c r="IP14" s="119"/>
    </row>
    <row r="15" s="115" customFormat="1" ht="29" customHeight="1" spans="1:250">
      <c r="A15" s="134" t="s">
        <v>171</v>
      </c>
      <c r="B15" s="140">
        <v>12</v>
      </c>
      <c r="C15" s="140">
        <v>12</v>
      </c>
      <c r="D15" s="136">
        <v>13</v>
      </c>
      <c r="E15" s="140">
        <v>13</v>
      </c>
      <c r="F15" s="140">
        <f>D15+2</f>
        <v>15</v>
      </c>
      <c r="G15" s="140">
        <v>15</v>
      </c>
      <c r="H15" s="141"/>
      <c r="I15" s="149"/>
      <c r="J15" s="154" t="s">
        <v>248</v>
      </c>
      <c r="K15" s="154" t="s">
        <v>248</v>
      </c>
      <c r="L15" s="154" t="s">
        <v>248</v>
      </c>
      <c r="M15" s="154" t="s">
        <v>248</v>
      </c>
      <c r="N15" s="154" t="s">
        <v>248</v>
      </c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1"/>
      <c r="DS15" s="151"/>
      <c r="DT15" s="151"/>
      <c r="DU15" s="151"/>
      <c r="DV15" s="151"/>
      <c r="DW15" s="151"/>
      <c r="DX15" s="151"/>
      <c r="DY15" s="151"/>
      <c r="DZ15" s="151"/>
      <c r="EA15" s="151"/>
      <c r="EB15" s="151"/>
      <c r="EC15" s="151"/>
      <c r="ED15" s="151"/>
      <c r="EE15" s="151"/>
      <c r="EF15" s="151"/>
      <c r="EG15" s="151"/>
      <c r="EH15" s="151"/>
      <c r="EI15" s="151"/>
      <c r="EJ15" s="151"/>
      <c r="EK15" s="151"/>
      <c r="EL15" s="151"/>
      <c r="EM15" s="151"/>
      <c r="EN15" s="151"/>
      <c r="EO15" s="151"/>
      <c r="EP15" s="151"/>
      <c r="EQ15" s="151"/>
      <c r="ER15" s="151"/>
      <c r="ES15" s="151"/>
      <c r="ET15" s="151"/>
      <c r="EU15" s="151"/>
      <c r="EV15" s="151"/>
      <c r="EW15" s="151"/>
      <c r="EX15" s="151"/>
      <c r="EY15" s="151"/>
      <c r="EZ15" s="151"/>
      <c r="FA15" s="151"/>
      <c r="FB15" s="151"/>
      <c r="FC15" s="151"/>
      <c r="FD15" s="151"/>
      <c r="FE15" s="151"/>
      <c r="FF15" s="151"/>
      <c r="FG15" s="151"/>
      <c r="FH15" s="151"/>
      <c r="FI15" s="151"/>
      <c r="FJ15" s="151"/>
      <c r="FK15" s="151"/>
      <c r="FL15" s="151"/>
      <c r="FM15" s="151"/>
      <c r="FN15" s="151"/>
      <c r="FO15" s="151"/>
      <c r="FP15" s="151"/>
      <c r="FQ15" s="151"/>
      <c r="FR15" s="151"/>
      <c r="FS15" s="151"/>
      <c r="FT15" s="151"/>
      <c r="FU15" s="151"/>
      <c r="FV15" s="151"/>
      <c r="FW15" s="151"/>
      <c r="FX15" s="151"/>
      <c r="FY15" s="151"/>
      <c r="FZ15" s="151"/>
      <c r="GA15" s="151"/>
      <c r="GB15" s="151"/>
      <c r="GC15" s="151"/>
      <c r="GD15" s="151"/>
      <c r="GE15" s="151"/>
      <c r="GF15" s="151"/>
      <c r="GG15" s="151"/>
      <c r="GH15" s="151"/>
      <c r="GI15" s="151"/>
      <c r="GJ15" s="151"/>
      <c r="GK15" s="151"/>
      <c r="GL15" s="151"/>
      <c r="GM15" s="151"/>
      <c r="GN15" s="151"/>
      <c r="GO15" s="151"/>
      <c r="GP15" s="151"/>
      <c r="GQ15" s="151"/>
      <c r="GR15" s="151"/>
      <c r="GS15" s="151"/>
      <c r="GT15" s="151"/>
      <c r="GU15" s="151"/>
      <c r="GV15" s="151"/>
      <c r="GW15" s="151"/>
      <c r="GX15" s="151"/>
      <c r="GY15" s="151"/>
      <c r="GZ15" s="151"/>
      <c r="HA15" s="151"/>
      <c r="HB15" s="151"/>
      <c r="HC15" s="151"/>
      <c r="HD15" s="151"/>
      <c r="HE15" s="151"/>
      <c r="HF15" s="151"/>
      <c r="HG15" s="151"/>
      <c r="HH15" s="151"/>
      <c r="HI15" s="151"/>
      <c r="HJ15" s="151"/>
      <c r="HK15" s="151"/>
      <c r="HL15" s="151"/>
      <c r="HM15" s="151"/>
      <c r="HN15" s="151"/>
      <c r="HO15" s="151"/>
      <c r="HP15" s="151"/>
      <c r="HQ15" s="151"/>
      <c r="HR15" s="151"/>
      <c r="HS15" s="151"/>
      <c r="HT15" s="151"/>
      <c r="HU15" s="151"/>
      <c r="HV15" s="151"/>
      <c r="HW15" s="151"/>
      <c r="HX15" s="151"/>
      <c r="HY15" s="151"/>
      <c r="HZ15" s="151"/>
      <c r="IA15" s="151"/>
      <c r="IB15" s="151"/>
      <c r="IC15" s="151"/>
      <c r="ID15" s="151"/>
      <c r="IE15" s="151"/>
      <c r="IF15" s="151"/>
      <c r="IG15" s="151"/>
      <c r="IH15" s="151"/>
      <c r="II15" s="151"/>
      <c r="IJ15" s="151"/>
      <c r="IK15" s="151"/>
      <c r="IL15" s="151"/>
      <c r="IM15" s="151"/>
      <c r="IN15" s="119"/>
      <c r="IO15" s="119"/>
      <c r="IP15" s="119"/>
    </row>
    <row r="16" s="115" customFormat="1" ht="29" customHeight="1" spans="1:250">
      <c r="A16" s="134" t="s">
        <v>172</v>
      </c>
      <c r="B16" s="142">
        <f>C16</f>
        <v>4.5</v>
      </c>
      <c r="C16" s="142">
        <f>D16</f>
        <v>4.5</v>
      </c>
      <c r="D16" s="143">
        <v>4.5</v>
      </c>
      <c r="E16" s="142">
        <f t="shared" ref="E16:G16" si="5">D16</f>
        <v>4.5</v>
      </c>
      <c r="F16" s="142">
        <f t="shared" si="5"/>
        <v>4.5</v>
      </c>
      <c r="G16" s="142">
        <f t="shared" si="5"/>
        <v>4.5</v>
      </c>
      <c r="H16" s="141"/>
      <c r="I16" s="149"/>
      <c r="J16" s="154" t="s">
        <v>248</v>
      </c>
      <c r="K16" s="154" t="s">
        <v>248</v>
      </c>
      <c r="L16" s="154" t="s">
        <v>248</v>
      </c>
      <c r="M16" s="154" t="s">
        <v>248</v>
      </c>
      <c r="N16" s="154" t="s">
        <v>248</v>
      </c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19"/>
      <c r="IO16" s="119"/>
      <c r="IP16" s="119"/>
    </row>
    <row r="17" s="115" customFormat="1" ht="29" customHeight="1" spans="1:250">
      <c r="A17" s="120"/>
      <c r="B17" s="121"/>
      <c r="C17" s="122"/>
      <c r="D17" s="122"/>
      <c r="E17" s="123"/>
      <c r="F17" s="123"/>
      <c r="G17" s="123"/>
      <c r="H17" s="123"/>
      <c r="I17" s="155"/>
      <c r="J17" s="155"/>
      <c r="K17" s="155"/>
      <c r="L17" s="155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  <c r="CA17" s="151"/>
      <c r="CB17" s="151"/>
      <c r="CC17" s="151"/>
      <c r="CD17" s="151"/>
      <c r="CE17" s="151"/>
      <c r="CF17" s="151"/>
      <c r="CG17" s="151"/>
      <c r="CH17" s="151"/>
      <c r="CI17" s="151"/>
      <c r="CJ17" s="151"/>
      <c r="CK17" s="151"/>
      <c r="CL17" s="151"/>
      <c r="CM17" s="151"/>
      <c r="CN17" s="151"/>
      <c r="CO17" s="151"/>
      <c r="CP17" s="151"/>
      <c r="CQ17" s="151"/>
      <c r="CR17" s="151"/>
      <c r="CS17" s="151"/>
      <c r="CT17" s="151"/>
      <c r="CU17" s="151"/>
      <c r="CV17" s="151"/>
      <c r="CW17" s="151"/>
      <c r="CX17" s="151"/>
      <c r="CY17" s="151"/>
      <c r="CZ17" s="151"/>
      <c r="DA17" s="151"/>
      <c r="DB17" s="151"/>
      <c r="DC17" s="151"/>
      <c r="DD17" s="151"/>
      <c r="DE17" s="151"/>
      <c r="DF17" s="151"/>
      <c r="DG17" s="151"/>
      <c r="DH17" s="151"/>
      <c r="DI17" s="151"/>
      <c r="DJ17" s="151"/>
      <c r="DK17" s="151"/>
      <c r="DL17" s="151"/>
      <c r="DM17" s="151"/>
      <c r="DN17" s="151"/>
      <c r="DO17" s="151"/>
      <c r="DP17" s="151"/>
      <c r="DQ17" s="151"/>
      <c r="DR17" s="151"/>
      <c r="DS17" s="151"/>
      <c r="DT17" s="151"/>
      <c r="DU17" s="151"/>
      <c r="DV17" s="151"/>
      <c r="DW17" s="151"/>
      <c r="DX17" s="151"/>
      <c r="DY17" s="151"/>
      <c r="DZ17" s="151"/>
      <c r="EA17" s="151"/>
      <c r="EB17" s="151"/>
      <c r="EC17" s="151"/>
      <c r="ED17" s="151"/>
      <c r="EE17" s="151"/>
      <c r="EF17" s="151"/>
      <c r="EG17" s="151"/>
      <c r="EH17" s="151"/>
      <c r="EI17" s="151"/>
      <c r="EJ17" s="151"/>
      <c r="EK17" s="151"/>
      <c r="EL17" s="151"/>
      <c r="EM17" s="151"/>
      <c r="EN17" s="151"/>
      <c r="EO17" s="151"/>
      <c r="EP17" s="151"/>
      <c r="EQ17" s="151"/>
      <c r="ER17" s="151"/>
      <c r="ES17" s="151"/>
      <c r="ET17" s="151"/>
      <c r="EU17" s="151"/>
      <c r="EV17" s="151"/>
      <c r="EW17" s="151"/>
      <c r="EX17" s="151"/>
      <c r="EY17" s="151"/>
      <c r="EZ17" s="151"/>
      <c r="FA17" s="151"/>
      <c r="FB17" s="151"/>
      <c r="FC17" s="151"/>
      <c r="FD17" s="151"/>
      <c r="FE17" s="151"/>
      <c r="FF17" s="151"/>
      <c r="FG17" s="151"/>
      <c r="FH17" s="151"/>
      <c r="FI17" s="151"/>
      <c r="FJ17" s="151"/>
      <c r="FK17" s="151"/>
      <c r="FL17" s="151"/>
      <c r="FM17" s="151"/>
      <c r="FN17" s="151"/>
      <c r="FO17" s="151"/>
      <c r="FP17" s="151"/>
      <c r="FQ17" s="151"/>
      <c r="FR17" s="151"/>
      <c r="FS17" s="151"/>
      <c r="FT17" s="151"/>
      <c r="FU17" s="151"/>
      <c r="FV17" s="151"/>
      <c r="FW17" s="151"/>
      <c r="FX17" s="151"/>
      <c r="FY17" s="151"/>
      <c r="FZ17" s="151"/>
      <c r="GA17" s="151"/>
      <c r="GB17" s="151"/>
      <c r="GC17" s="151"/>
      <c r="GD17" s="151"/>
      <c r="GE17" s="151"/>
      <c r="GF17" s="151"/>
      <c r="GG17" s="151"/>
      <c r="GH17" s="151"/>
      <c r="GI17" s="151"/>
      <c r="GJ17" s="151"/>
      <c r="GK17" s="151"/>
      <c r="GL17" s="151"/>
      <c r="GM17" s="151"/>
      <c r="GN17" s="151"/>
      <c r="GO17" s="151"/>
      <c r="GP17" s="151"/>
      <c r="GQ17" s="151"/>
      <c r="GR17" s="151"/>
      <c r="GS17" s="151"/>
      <c r="GT17" s="151"/>
      <c r="GU17" s="151"/>
      <c r="GV17" s="151"/>
      <c r="GW17" s="151"/>
      <c r="GX17" s="151"/>
      <c r="GY17" s="151"/>
      <c r="GZ17" s="151"/>
      <c r="HA17" s="151"/>
      <c r="HB17" s="151"/>
      <c r="HC17" s="151"/>
      <c r="HD17" s="151"/>
      <c r="HE17" s="151"/>
      <c r="HF17" s="151"/>
      <c r="HG17" s="151"/>
      <c r="HH17" s="151"/>
      <c r="HI17" s="151"/>
      <c r="HJ17" s="151"/>
      <c r="HK17" s="151"/>
      <c r="HL17" s="151"/>
      <c r="HM17" s="151"/>
      <c r="HN17" s="151"/>
      <c r="HO17" s="151"/>
      <c r="HP17" s="151"/>
      <c r="HQ17" s="151"/>
      <c r="HR17" s="151"/>
      <c r="HS17" s="151"/>
      <c r="HT17" s="151"/>
      <c r="HU17" s="151"/>
      <c r="HV17" s="151"/>
      <c r="HW17" s="151"/>
      <c r="HX17" s="151"/>
      <c r="HY17" s="151"/>
      <c r="HZ17" s="151"/>
      <c r="IA17" s="151"/>
      <c r="IB17" s="151"/>
      <c r="IC17" s="151"/>
      <c r="ID17" s="151"/>
      <c r="IE17" s="151"/>
      <c r="IF17" s="151"/>
      <c r="IG17" s="151"/>
      <c r="IH17" s="151"/>
      <c r="II17" s="151"/>
      <c r="IJ17" s="151"/>
      <c r="IK17" s="151"/>
      <c r="IL17" s="151"/>
      <c r="IM17" s="151"/>
      <c r="IN17" s="119"/>
      <c r="IO17" s="119"/>
      <c r="IP17" s="119"/>
    </row>
    <row r="18" s="115" customFormat="1" ht="29" customHeight="1" spans="1:250">
      <c r="A18" s="120"/>
      <c r="B18" s="121"/>
      <c r="C18" s="122"/>
      <c r="D18" s="122"/>
      <c r="E18" s="123"/>
      <c r="F18" s="123"/>
      <c r="G18" s="123"/>
      <c r="H18" s="123"/>
      <c r="I18" s="155"/>
      <c r="J18" s="155"/>
      <c r="K18" s="155"/>
      <c r="L18" s="155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51"/>
      <c r="BV18" s="151"/>
      <c r="BW18" s="151"/>
      <c r="BX18" s="151"/>
      <c r="BY18" s="151"/>
      <c r="BZ18" s="151"/>
      <c r="CA18" s="151"/>
      <c r="CB18" s="151"/>
      <c r="CC18" s="151"/>
      <c r="CD18" s="151"/>
      <c r="CE18" s="151"/>
      <c r="CF18" s="151"/>
      <c r="CG18" s="151"/>
      <c r="CH18" s="151"/>
      <c r="CI18" s="151"/>
      <c r="CJ18" s="151"/>
      <c r="CK18" s="151"/>
      <c r="CL18" s="151"/>
      <c r="CM18" s="151"/>
      <c r="CN18" s="151"/>
      <c r="CO18" s="151"/>
      <c r="CP18" s="151"/>
      <c r="CQ18" s="151"/>
      <c r="CR18" s="151"/>
      <c r="CS18" s="151"/>
      <c r="CT18" s="151"/>
      <c r="CU18" s="151"/>
      <c r="CV18" s="151"/>
      <c r="CW18" s="151"/>
      <c r="CX18" s="151"/>
      <c r="CY18" s="151"/>
      <c r="CZ18" s="151"/>
      <c r="DA18" s="151"/>
      <c r="DB18" s="151"/>
      <c r="DC18" s="151"/>
      <c r="DD18" s="151"/>
      <c r="DE18" s="151"/>
      <c r="DF18" s="151"/>
      <c r="DG18" s="151"/>
      <c r="DH18" s="151"/>
      <c r="DI18" s="151"/>
      <c r="DJ18" s="151"/>
      <c r="DK18" s="151"/>
      <c r="DL18" s="151"/>
      <c r="DM18" s="151"/>
      <c r="DN18" s="151"/>
      <c r="DO18" s="151"/>
      <c r="DP18" s="151"/>
      <c r="DQ18" s="151"/>
      <c r="DR18" s="151"/>
      <c r="DS18" s="151"/>
      <c r="DT18" s="151"/>
      <c r="DU18" s="151"/>
      <c r="DV18" s="151"/>
      <c r="DW18" s="151"/>
      <c r="DX18" s="151"/>
      <c r="DY18" s="151"/>
      <c r="DZ18" s="151"/>
      <c r="EA18" s="151"/>
      <c r="EB18" s="151"/>
      <c r="EC18" s="151"/>
      <c r="ED18" s="151"/>
      <c r="EE18" s="151"/>
      <c r="EF18" s="151"/>
      <c r="EG18" s="151"/>
      <c r="EH18" s="151"/>
      <c r="EI18" s="151"/>
      <c r="EJ18" s="151"/>
      <c r="EK18" s="151"/>
      <c r="EL18" s="151"/>
      <c r="EM18" s="151"/>
      <c r="EN18" s="151"/>
      <c r="EO18" s="151"/>
      <c r="EP18" s="151"/>
      <c r="EQ18" s="151"/>
      <c r="ER18" s="151"/>
      <c r="ES18" s="151"/>
      <c r="ET18" s="151"/>
      <c r="EU18" s="151"/>
      <c r="EV18" s="151"/>
      <c r="EW18" s="151"/>
      <c r="EX18" s="151"/>
      <c r="EY18" s="151"/>
      <c r="EZ18" s="151"/>
      <c r="FA18" s="151"/>
      <c r="FB18" s="151"/>
      <c r="FC18" s="151"/>
      <c r="FD18" s="151"/>
      <c r="FE18" s="151"/>
      <c r="FF18" s="151"/>
      <c r="FG18" s="151"/>
      <c r="FH18" s="151"/>
      <c r="FI18" s="151"/>
      <c r="FJ18" s="151"/>
      <c r="FK18" s="151"/>
      <c r="FL18" s="151"/>
      <c r="FM18" s="151"/>
      <c r="FN18" s="151"/>
      <c r="FO18" s="151"/>
      <c r="FP18" s="151"/>
      <c r="FQ18" s="151"/>
      <c r="FR18" s="151"/>
      <c r="FS18" s="151"/>
      <c r="FT18" s="151"/>
      <c r="FU18" s="151"/>
      <c r="FV18" s="151"/>
      <c r="FW18" s="151"/>
      <c r="FX18" s="151"/>
      <c r="FY18" s="151"/>
      <c r="FZ18" s="151"/>
      <c r="GA18" s="151"/>
      <c r="GB18" s="151"/>
      <c r="GC18" s="151"/>
      <c r="GD18" s="151"/>
      <c r="GE18" s="151"/>
      <c r="GF18" s="151"/>
      <c r="GG18" s="151"/>
      <c r="GH18" s="151"/>
      <c r="GI18" s="151"/>
      <c r="GJ18" s="151"/>
      <c r="GK18" s="151"/>
      <c r="GL18" s="151"/>
      <c r="GM18" s="151"/>
      <c r="GN18" s="151"/>
      <c r="GO18" s="151"/>
      <c r="GP18" s="151"/>
      <c r="GQ18" s="151"/>
      <c r="GR18" s="151"/>
      <c r="GS18" s="151"/>
      <c r="GT18" s="151"/>
      <c r="GU18" s="151"/>
      <c r="GV18" s="151"/>
      <c r="GW18" s="151"/>
      <c r="GX18" s="151"/>
      <c r="GY18" s="151"/>
      <c r="GZ18" s="151"/>
      <c r="HA18" s="151"/>
      <c r="HB18" s="151"/>
      <c r="HC18" s="151"/>
      <c r="HD18" s="151"/>
      <c r="HE18" s="151"/>
      <c r="HF18" s="151"/>
      <c r="HG18" s="151"/>
      <c r="HH18" s="151"/>
      <c r="HI18" s="151"/>
      <c r="HJ18" s="151"/>
      <c r="HK18" s="151"/>
      <c r="HL18" s="151"/>
      <c r="HM18" s="151"/>
      <c r="HN18" s="151"/>
      <c r="HO18" s="151"/>
      <c r="HP18" s="151"/>
      <c r="HQ18" s="151"/>
      <c r="HR18" s="151"/>
      <c r="HS18" s="151"/>
      <c r="HT18" s="151"/>
      <c r="HU18" s="151"/>
      <c r="HV18" s="151"/>
      <c r="HW18" s="151"/>
      <c r="HX18" s="151"/>
      <c r="HY18" s="151"/>
      <c r="HZ18" s="151"/>
      <c r="IA18" s="151"/>
      <c r="IB18" s="151"/>
      <c r="IC18" s="151"/>
      <c r="ID18" s="151"/>
      <c r="IE18" s="151"/>
      <c r="IF18" s="151"/>
      <c r="IG18" s="151"/>
      <c r="IH18" s="151"/>
      <c r="II18" s="151"/>
      <c r="IJ18" s="151"/>
      <c r="IK18" s="151"/>
      <c r="IL18" s="151"/>
      <c r="IM18" s="151"/>
      <c r="IN18" s="119"/>
      <c r="IO18" s="119"/>
      <c r="IP18" s="119"/>
    </row>
    <row r="19" spans="1:12">
      <c r="A19" s="144" t="s">
        <v>173</v>
      </c>
      <c r="B19" s="145"/>
      <c r="C19" s="146"/>
      <c r="D19" s="146"/>
      <c r="J19" s="115"/>
      <c r="K19" s="115"/>
      <c r="L19" s="115"/>
    </row>
    <row r="20" spans="3:14">
      <c r="C20" s="117"/>
      <c r="G20" s="147" t="s">
        <v>174</v>
      </c>
      <c r="H20" s="148">
        <v>45460</v>
      </c>
      <c r="I20" s="147"/>
      <c r="J20" s="147"/>
      <c r="K20" s="147" t="s">
        <v>175</v>
      </c>
      <c r="L20" s="147" t="s">
        <v>134</v>
      </c>
      <c r="M20" s="147" t="s">
        <v>176</v>
      </c>
      <c r="N20" s="115" t="s">
        <v>137</v>
      </c>
    </row>
  </sheetData>
  <mergeCells count="8">
    <mergeCell ref="A1:L1"/>
    <mergeCell ref="B2:D2"/>
    <mergeCell ref="F2:H2"/>
    <mergeCell ref="J2:N2"/>
    <mergeCell ref="B3:H3"/>
    <mergeCell ref="A3:A5"/>
    <mergeCell ref="H4:H5"/>
    <mergeCell ref="I2:I1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7" style="103" customWidth="1"/>
    <col min="4" max="4" width="11.6" customWidth="1"/>
    <col min="5" max="5" width="20.2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259</v>
      </c>
      <c r="B2" s="5" t="s">
        <v>260</v>
      </c>
      <c r="C2" s="5" t="s">
        <v>261</v>
      </c>
      <c r="D2" s="5" t="s">
        <v>262</v>
      </c>
      <c r="E2" s="5" t="s">
        <v>263</v>
      </c>
      <c r="F2" s="5" t="s">
        <v>264</v>
      </c>
      <c r="G2" s="5" t="s">
        <v>265</v>
      </c>
      <c r="H2" s="104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5" t="s">
        <v>272</v>
      </c>
      <c r="O2" s="5" t="s">
        <v>273</v>
      </c>
    </row>
    <row r="3" s="1" customFormat="1" ht="16.5" spans="1:15">
      <c r="A3" s="4"/>
      <c r="B3" s="7"/>
      <c r="C3" s="7"/>
      <c r="D3" s="7"/>
      <c r="E3" s="7"/>
      <c r="F3" s="7"/>
      <c r="G3" s="7"/>
      <c r="H3" s="105"/>
      <c r="I3" s="4" t="s">
        <v>230</v>
      </c>
      <c r="J3" s="4" t="s">
        <v>230</v>
      </c>
      <c r="K3" s="4" t="s">
        <v>230</v>
      </c>
      <c r="L3" s="4" t="s">
        <v>230</v>
      </c>
      <c r="M3" s="4" t="s">
        <v>230</v>
      </c>
      <c r="N3" s="7"/>
      <c r="O3" s="7"/>
    </row>
    <row r="4" s="102" customFormat="1" ht="20" customHeight="1" spans="1:15">
      <c r="A4" s="35">
        <v>1</v>
      </c>
      <c r="B4" s="24" t="s">
        <v>274</v>
      </c>
      <c r="C4" s="25" t="s">
        <v>275</v>
      </c>
      <c r="D4" s="23" t="s">
        <v>115</v>
      </c>
      <c r="E4" s="26" t="s">
        <v>276</v>
      </c>
      <c r="F4" s="23" t="s">
        <v>277</v>
      </c>
      <c r="G4" s="106" t="s">
        <v>65</v>
      </c>
      <c r="H4" s="106" t="s">
        <v>65</v>
      </c>
      <c r="I4" s="110">
        <v>1</v>
      </c>
      <c r="J4" s="111">
        <v>0</v>
      </c>
      <c r="K4" s="111">
        <v>1</v>
      </c>
      <c r="L4" s="111">
        <v>0</v>
      </c>
      <c r="M4" s="35">
        <v>0</v>
      </c>
      <c r="N4" s="35">
        <f>SUM(I4:M4)</f>
        <v>2</v>
      </c>
      <c r="O4" s="35"/>
    </row>
    <row r="5" s="102" customFormat="1" ht="20" customHeight="1" spans="1:15">
      <c r="A5" s="35"/>
      <c r="B5" s="29"/>
      <c r="C5" s="30"/>
      <c r="D5" s="31"/>
      <c r="E5" s="32"/>
      <c r="F5" s="80"/>
      <c r="G5" s="106"/>
      <c r="H5" s="106"/>
      <c r="I5" s="110"/>
      <c r="J5" s="111"/>
      <c r="K5" s="111"/>
      <c r="L5" s="111"/>
      <c r="M5" s="35"/>
      <c r="N5" s="35"/>
      <c r="O5" s="35"/>
    </row>
    <row r="6" s="102" customFormat="1" ht="20" customHeight="1" spans="1:15">
      <c r="A6" s="35"/>
      <c r="B6" s="29"/>
      <c r="C6" s="30"/>
      <c r="D6" s="31"/>
      <c r="E6" s="32"/>
      <c r="F6" s="80"/>
      <c r="G6" s="106"/>
      <c r="H6" s="106"/>
      <c r="I6" s="110"/>
      <c r="J6" s="111"/>
      <c r="K6" s="111"/>
      <c r="L6" s="111"/>
      <c r="M6" s="35"/>
      <c r="N6" s="35"/>
      <c r="O6" s="35"/>
    </row>
    <row r="7" s="102" customFormat="1" ht="20" customHeight="1" spans="1:15">
      <c r="A7" s="35"/>
      <c r="B7" s="29"/>
      <c r="C7" s="30"/>
      <c r="D7" s="31"/>
      <c r="E7" s="32"/>
      <c r="F7" s="80"/>
      <c r="G7" s="106"/>
      <c r="H7" s="106"/>
      <c r="I7" s="110"/>
      <c r="J7" s="111"/>
      <c r="K7" s="111"/>
      <c r="L7" s="111"/>
      <c r="M7" s="35"/>
      <c r="N7" s="35"/>
      <c r="O7" s="35"/>
    </row>
    <row r="8" ht="20" customHeight="1" spans="1:15">
      <c r="A8" s="107"/>
      <c r="B8" s="60"/>
      <c r="C8" s="30"/>
      <c r="D8" s="30"/>
      <c r="E8" s="32"/>
      <c r="F8" s="80"/>
      <c r="G8" s="106"/>
      <c r="H8" s="106"/>
      <c r="I8" s="110"/>
      <c r="J8" s="111"/>
      <c r="K8" s="111"/>
      <c r="L8" s="111"/>
      <c r="M8" s="35"/>
      <c r="N8" s="35"/>
      <c r="O8" s="10"/>
    </row>
    <row r="9" ht="20" customHeight="1" spans="1:15">
      <c r="A9" s="35"/>
      <c r="B9" s="33"/>
      <c r="C9" s="33"/>
      <c r="D9" s="33"/>
      <c r="E9" s="32"/>
      <c r="F9" s="80"/>
      <c r="G9" s="106"/>
      <c r="H9" s="106"/>
      <c r="I9" s="110"/>
      <c r="J9" s="111"/>
      <c r="K9" s="111"/>
      <c r="L9" s="111"/>
      <c r="M9" s="35"/>
      <c r="N9" s="35"/>
      <c r="O9" s="10"/>
    </row>
    <row r="10" ht="20" customHeight="1" spans="1:15">
      <c r="A10" s="35"/>
      <c r="B10" s="33"/>
      <c r="C10" s="33"/>
      <c r="D10" s="33"/>
      <c r="E10" s="32"/>
      <c r="F10" s="80"/>
      <c r="G10" s="106"/>
      <c r="H10" s="106"/>
      <c r="I10" s="110"/>
      <c r="J10" s="111"/>
      <c r="K10" s="111"/>
      <c r="L10" s="111"/>
      <c r="M10" s="35"/>
      <c r="N10" s="35"/>
      <c r="O10" s="10"/>
    </row>
    <row r="11" ht="20" customHeight="1" spans="1:15">
      <c r="A11" s="35"/>
      <c r="B11" s="33"/>
      <c r="C11" s="33"/>
      <c r="D11" s="33"/>
      <c r="E11" s="32"/>
      <c r="F11" s="80"/>
      <c r="G11" s="106"/>
      <c r="H11" s="106"/>
      <c r="I11" s="110"/>
      <c r="J11" s="111"/>
      <c r="K11" s="111"/>
      <c r="L11" s="111"/>
      <c r="M11" s="35"/>
      <c r="N11" s="35"/>
      <c r="O11" s="10"/>
    </row>
    <row r="12" ht="20" customHeight="1" spans="1:15">
      <c r="A12" s="9"/>
      <c r="B12" s="89"/>
      <c r="C12" s="89"/>
      <c r="D12" s="89"/>
      <c r="E12" s="90"/>
      <c r="F12" s="89"/>
      <c r="G12" s="9"/>
      <c r="H12" s="10"/>
      <c r="I12" s="112"/>
      <c r="J12" s="113"/>
      <c r="K12" s="113"/>
      <c r="L12" s="113"/>
      <c r="M12" s="9"/>
      <c r="N12" s="9"/>
      <c r="O12" s="10"/>
    </row>
    <row r="13" s="2" customFormat="1" ht="18.75" spans="1:15">
      <c r="A13" s="13" t="s">
        <v>278</v>
      </c>
      <c r="B13" s="14"/>
      <c r="C13" s="89"/>
      <c r="D13" s="15"/>
      <c r="E13" s="16"/>
      <c r="F13" s="89"/>
      <c r="G13" s="9"/>
      <c r="H13" s="40"/>
      <c r="I13" s="34"/>
      <c r="J13" s="13" t="s">
        <v>279</v>
      </c>
      <c r="K13" s="14"/>
      <c r="L13" s="14"/>
      <c r="M13" s="15"/>
      <c r="N13" s="14"/>
      <c r="O13" s="21"/>
    </row>
    <row r="14" ht="61" customHeight="1" spans="1:15">
      <c r="A14" s="108" t="s">
        <v>280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14"/>
    </row>
  </sheetData>
  <mergeCells count="13">
    <mergeCell ref="A1:O1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7 O8 O4:O6 O9:O10 O11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2024-06-18T08:18:13Z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