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<sst xmlns="http://schemas.openxmlformats.org/spreadsheetml/2006/main" count="930" uniqueCount="332">
  <si>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</si>
  <si>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</si>
  <si>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</si>
  <si>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</si>
  <si>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</si>
  <si>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</si>
  <si>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</si>
  <si>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</si>
  <si>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</si>
  <si>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</si>
  <si>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</si>
  <si>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</si>
  <si>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</si>
  <si>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</si>
  <si>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</si>
  <si>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</si>
  <si>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</si>
  <si>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</si>
  <si>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</si>
  <si>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</si>
  <si>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</si>
  <si>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</si>
  <si>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</si>
  <si>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</si>
  <si>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</si>
  <si>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</si>
  <si>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</si>
  <si>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</si>
  <si>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TAMMAM92576</t>
  </si>
  <si>
    <t>合同交期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</si>
  <si>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</si>
  <si>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</si>
  <si>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</si>
  <si>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</si>
  <si>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</si>
  <si>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</si>
  <si>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</si>
  <si>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</si>
  <si>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</si>
  <si>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</si>
  <si>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</si>
  <si>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</si>
  <si>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</si>
  <si>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</si>
  <si>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</si>
  <si>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</si>
  <si>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</si>
  <si>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</si>
  <si>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</si>
  <si>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</si>
  <si>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</si>
  <si>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</si>
  <si>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</si>
  <si>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</si>
  <si>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</si>
  <si>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</si>
  <si>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</si>
  <si>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</si>
  <si>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</si>
  <si>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</si>
  <si>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</si>
  <si>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</si>
  <si>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</si>
  <si>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</si>
  <si>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</si>
  <si>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</si>
  <si>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</si>
  <si>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</si>
  <si>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</si>
  <si>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</si>
  <si>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</si>
  <si>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</si>
  <si>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</si>
  <si>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</si>
  <si>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</si>
  <si>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</si>
  <si>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</si>
  <si>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</si>
  <si>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</si>
  <si>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</si>
  <si>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</si>
  <si>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</si>
  <si>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</si>
  <si>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</si>
  <si>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</si>
  <si>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</si>
  <si>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黑色、XL码、1件。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</si>
  <si>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</si>
  <si>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</si>
  <si>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</si>
  <si>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</si>
  <si>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</si>
  <si>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1:洗水唛高度不对（样衣13.5CM)，正确高度是腰头到洗水唛边10CM高。</t>
  </si>
  <si>
    <t>2：腰头吃势不均匀，大货需改善。</t>
  </si>
  <si>
    <t>3：后腰拼接担干左右不对称，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</si>
  <si>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</si>
  <si>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</si>
  <si>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</si>
  <si>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</si>
  <si>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</si>
  <si>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</si>
  <si>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</si>
  <si>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</si>
  <si>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</si>
  <si>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</si>
  <si>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</si>
  <si>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</si>
  <si>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</si>
  <si>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</si>
  <si>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</si>
  <si>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</si>
  <si>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</si>
  <si>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</si>
  <si>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</si>
  <si>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XL(黑色，大货首件）</t>
  </si>
  <si>
    <t>XL黑</t>
  </si>
  <si>
    <t>150/70B</t>
  </si>
  <si>
    <t>155/74B</t>
  </si>
  <si>
    <t>160/78B</t>
  </si>
  <si>
    <t>165/82B</t>
  </si>
  <si>
    <t>170/86B</t>
  </si>
  <si>
    <t>175/90B</t>
  </si>
  <si>
    <t>洗前</t>
  </si>
  <si>
    <t>洗水后</t>
  </si>
  <si>
    <t>裤外侧长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</si>
  <si>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</si>
  <si>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-0.2</t>
  </si>
  <si>
    <t>+0.8</t>
  </si>
  <si>
    <t>+0.5</t>
  </si>
  <si>
    <t>内裆长</t>
  </si>
  <si>
    <t>+2</t>
  </si>
  <si>
    <t>+1</t>
  </si>
  <si>
    <t>腰围 平量</t>
  </si>
  <si>
    <t>74</t>
  </si>
  <si>
    <t>+0</t>
  </si>
  <si>
    <t>腰围 拉量</t>
  </si>
  <si>
    <t>88</t>
  </si>
  <si>
    <t>臀围（按规格尺寸前门襟下垂直量至两侧缝*2）</t>
  </si>
  <si>
    <t>96</t>
  </si>
  <si>
    <t>-1</t>
  </si>
  <si>
    <r>
      <rPr>
        <b/>
        <sz val="11"/>
        <rFont val="仿宋_GB2312"/>
        <charset val="134"/>
      </rPr>
      <t>腿围/2（</t>
    </r>
    <r>
      <rPr>
        <b/>
        <sz val="8"/>
        <rFont val="Microsoft YaHei UI"/>
        <charset val="134"/>
      </rPr>
      <t>裤底十字缝垂直2厘米处横量至侧缝处</t>
    </r>
    <r>
      <rPr>
        <b/>
        <sz val="11"/>
        <rFont val="Microsoft YaHei UI"/>
        <charset val="134"/>
      </rPr>
      <t>）</t>
    </r>
  </si>
  <si>
    <t>-0.5</t>
  </si>
  <si>
    <t>-0.6</t>
  </si>
  <si>
    <t>膝围/2</t>
  </si>
  <si>
    <t>脚口/2（平量）</t>
  </si>
  <si>
    <t>脚口/2（拉量）</t>
  </si>
  <si>
    <t>前裆长 含腰</t>
  </si>
  <si>
    <t>-0.3</t>
  </si>
  <si>
    <t>-0.8</t>
  </si>
  <si>
    <t>后裆长 含腰</t>
  </si>
  <si>
    <t>+0.3</t>
  </si>
  <si>
    <t>前插袋（不包车库）</t>
  </si>
  <si>
    <t>前腰宽</t>
  </si>
  <si>
    <t>后腰宽</t>
  </si>
  <si>
    <t>裤绳长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</si>
  <si>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</si>
  <si>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</si>
  <si>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</si>
  <si>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</si>
  <si>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</si>
  <si>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</si>
  <si>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</si>
  <si>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</si>
  <si>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</si>
  <si>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</si>
  <si>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</si>
  <si>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</si>
  <si>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</si>
  <si>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</si>
  <si>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</si>
  <si>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</si>
  <si>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</si>
  <si>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</si>
  <si>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</si>
  <si>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</si>
  <si>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</si>
  <si>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TAEEAM91571</t>
  </si>
  <si>
    <t>产品名称</t>
  </si>
  <si>
    <t>男式外套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</si>
  <si>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</si>
  <si>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</si>
  <si>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</si>
  <si>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</si>
  <si>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</si>
  <si>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</si>
  <si>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</si>
  <si>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</si>
  <si>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</si>
  <si>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</si>
  <si>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</si>
  <si>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</si>
  <si>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</si>
  <si>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</si>
  <si>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</si>
  <si>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</si>
  <si>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</si>
  <si>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</si>
  <si>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</si>
  <si>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</si>
  <si>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</si>
  <si>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</si>
  <si>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</si>
  <si>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</si>
  <si>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</si>
  <si>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</si>
  <si>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</si>
  <si>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</si>
  <si>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</si>
  <si>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</si>
  <si>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</si>
  <si>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</si>
  <si>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</si>
  <si>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</si>
  <si>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沥青蓝；M/25、L/25、XL/25、XXL/25、XXXL/25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</si>
  <si>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</si>
  <si>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</si>
  <si>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</si>
  <si>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</si>
  <si>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</si>
  <si>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</si>
  <si>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</si>
  <si>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</si>
  <si>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</si>
  <si>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</si>
  <si>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</si>
  <si>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</si>
  <si>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</si>
  <si>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</si>
  <si>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</si>
  <si>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</si>
  <si>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</si>
  <si>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周志刚</t>
  </si>
  <si>
    <t>验货时间：5/13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</si>
  <si>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</si>
  <si>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</si>
  <si>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</si>
  <si>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</si>
  <si>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</si>
  <si>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</si>
  <si>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</si>
  <si>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</si>
  <si>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</si>
  <si>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</si>
  <si>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</si>
  <si>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</si>
  <si>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</si>
  <si>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</si>
  <si>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</si>
  <si>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</si>
  <si>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</si>
  <si>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</si>
  <si>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G240401832</t>
  </si>
  <si>
    <t>C23517A</t>
  </si>
  <si>
    <t>蓝岩黑</t>
  </si>
  <si>
    <t>源莱美</t>
  </si>
  <si>
    <t>YES</t>
  </si>
  <si>
    <t>TAMMAM91575</t>
  </si>
  <si>
    <t>G240301140A</t>
  </si>
  <si>
    <t>TAEEAM92572</t>
  </si>
  <si>
    <t>G240401608A</t>
  </si>
  <si>
    <t>城市灰</t>
  </si>
  <si>
    <t>G240401608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</si>
  <si>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</si>
  <si>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</si>
  <si>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</si>
  <si>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</si>
  <si>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</si>
  <si>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</si>
  <si>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</si>
  <si>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</si>
  <si>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</si>
  <si>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</si>
  <si>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</si>
  <si>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</si>
  <si>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</si>
  <si>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</si>
  <si>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</si>
  <si>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</si>
  <si>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</si>
  <si>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</si>
  <si>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</si>
  <si>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</si>
  <si>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</si>
  <si>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</si>
  <si>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</si>
  <si>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</si>
  <si>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</si>
  <si>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</si>
  <si>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</si>
  <si>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</si>
  <si>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</si>
  <si>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</si>
  <si>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</si>
  <si>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</si>
  <si>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</si>
  <si>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</si>
  <si>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</si>
  <si>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</si>
  <si>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</si>
  <si>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</si>
  <si>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</si>
  <si>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</si>
  <si>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</si>
  <si>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</si>
  <si>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</si>
  <si>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</si>
  <si>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</si>
  <si>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</si>
  <si>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</si>
  <si>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</si>
  <si>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</si>
  <si>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</si>
  <si>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</si>
  <si>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</si>
  <si>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左前胸/前片左右肩</t>
  </si>
  <si>
    <t>压烫前胸标及前片胶条</t>
  </si>
  <si>
    <t>未脱落</t>
  </si>
  <si>
    <t>左袖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</si>
  <si>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</si>
  <si>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</si>
  <si>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</si>
  <si>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</si>
  <si>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</si>
  <si>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</si>
  <si>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</si>
  <si>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1CM弹力绳</t>
  </si>
  <si>
    <t>TAEEAM91571/TAEEAM82572</t>
  </si>
  <si>
    <t>TAEEAM82572</t>
  </si>
  <si>
    <t>锦湾</t>
  </si>
  <si>
    <t>XJ00002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</si>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</sst>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1"/>
      <color rgb="FFFF0000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8"/>
      <name val="Microsoft YaHei UI"/>
      <charset val="134"/>
    </font>
    <font>
      <b/>
      <sz val="11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6" borderId="7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75" applyNumberFormat="0" applyAlignment="0" applyProtection="0">
      <alignment vertical="center"/>
    </xf>
    <xf numFmtId="0" fontId="45" fillId="8" borderId="76" applyNumberFormat="0" applyAlignment="0" applyProtection="0">
      <alignment vertical="center"/>
    </xf>
    <xf numFmtId="0" fontId="46" fillId="8" borderId="75" applyNumberFormat="0" applyAlignment="0" applyProtection="0">
      <alignment vertical="center"/>
    </xf>
    <xf numFmtId="0" fontId="47" fillId="9" borderId="77" applyNumberFormat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8" fillId="0" borderId="0">
      <alignment vertical="center"/>
    </xf>
    <xf numFmtId="0" fontId="8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2" applyFont="1" applyFill="1"/>
    <xf numFmtId="0" fontId="11" fillId="3" borderId="0" xfId="52" applyFont="1" applyFill="1" applyAlignment="1">
      <alignment horizontal="center"/>
    </xf>
    <xf numFmtId="0" fontId="10" fillId="3" borderId="0" xfId="52" applyFont="1" applyFill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2" fillId="0" borderId="2" xfId="50" applyFont="1" applyBorder="1" applyAlignment="1">
      <alignment horizontal="left" vertical="center"/>
    </xf>
    <xf numFmtId="0" fontId="11" fillId="3" borderId="2" xfId="50" applyFont="1" applyFill="1" applyBorder="1">
      <alignment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9" xfId="52" applyFont="1" applyFill="1" applyBorder="1" applyAlignment="1">
      <alignment horizont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6" fillId="0" borderId="10" xfId="49" applyFont="1" applyBorder="1" applyAlignment="1">
      <alignment horizontal="center" vertical="center"/>
    </xf>
    <xf numFmtId="176" fontId="17" fillId="0" borderId="2" xfId="49" applyNumberFormat="1" applyFont="1" applyBorder="1" applyAlignment="1">
      <alignment horizontal="center" vertical="center"/>
    </xf>
    <xf numFmtId="176" fontId="18" fillId="0" borderId="2" xfId="49" applyNumberFormat="1" applyFont="1" applyBorder="1" applyAlignment="1">
      <alignment horizontal="center" vertical="center"/>
    </xf>
    <xf numFmtId="0" fontId="16" fillId="0" borderId="10" xfId="49" applyFont="1" applyBorder="1" applyAlignment="1">
      <alignment horizontal="center" vertical="center" wrapText="1"/>
    </xf>
    <xf numFmtId="176" fontId="16" fillId="0" borderId="2" xfId="49" applyNumberFormat="1" applyFont="1" applyBorder="1" applyAlignment="1">
      <alignment horizontal="center" vertical="center"/>
    </xf>
    <xf numFmtId="176" fontId="19" fillId="0" borderId="2" xfId="49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6" fontId="20" fillId="0" borderId="2" xfId="51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1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1" fillId="3" borderId="9" xfId="50" applyFont="1" applyFill="1" applyBorder="1" applyAlignment="1">
      <alignment horizontal="left" vertical="center"/>
    </xf>
    <xf numFmtId="0" fontId="10" fillId="3" borderId="9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3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1" fillId="3" borderId="2" xfId="53" applyFont="1" applyFill="1" applyBorder="1" applyAlignment="1">
      <alignment horizontal="center" vertical="center"/>
    </xf>
    <xf numFmtId="0" fontId="11" fillId="3" borderId="14" xfId="53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center"/>
    </xf>
    <xf numFmtId="49" fontId="10" fillId="3" borderId="16" xfId="52" applyNumberFormat="1" applyFont="1" applyFill="1" applyBorder="1" applyAlignment="1">
      <alignment horizontal="center"/>
    </xf>
    <xf numFmtId="49" fontId="10" fillId="3" borderId="16" xfId="53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22" fillId="0" borderId="0" xfId="50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4" fillId="0" borderId="19" xfId="50" applyFont="1" applyBorder="1" applyAlignment="1">
      <alignment horizontal="left" vertical="center"/>
    </xf>
    <xf numFmtId="0" fontId="12" fillId="0" borderId="20" xfId="50" applyFont="1" applyBorder="1" applyAlignment="1">
      <alignment horizontal="center" vertical="center"/>
    </xf>
    <xf numFmtId="0" fontId="24" fillId="0" borderId="21" xfId="50" applyFont="1" applyBorder="1" applyAlignment="1">
      <alignment horizontal="center" vertical="center"/>
    </xf>
    <xf numFmtId="0" fontId="25" fillId="0" borderId="21" xfId="50" applyFont="1" applyBorder="1">
      <alignment vertical="center"/>
    </xf>
    <xf numFmtId="0" fontId="24" fillId="0" borderId="21" xfId="50" applyFont="1" applyBorder="1">
      <alignment vertical="center"/>
    </xf>
    <xf numFmtId="0" fontId="12" fillId="0" borderId="22" xfId="50" applyFont="1" applyBorder="1" applyAlignment="1">
      <alignment horizontal="left" vertical="center"/>
    </xf>
    <xf numFmtId="0" fontId="12" fillId="0" borderId="23" xfId="50" applyFont="1" applyBorder="1" applyAlignment="1">
      <alignment horizontal="left" vertical="center"/>
    </xf>
    <xf numFmtId="0" fontId="24" fillId="0" borderId="24" xfId="50" applyFont="1" applyBorder="1">
      <alignment vertical="center"/>
    </xf>
    <xf numFmtId="0" fontId="12" fillId="0" borderId="22" xfId="50" applyFont="1" applyBorder="1" applyAlignment="1">
      <alignment horizontal="center" vertical="center"/>
    </xf>
    <xf numFmtId="0" fontId="24" fillId="0" borderId="22" xfId="50" applyFont="1" applyBorder="1">
      <alignment vertical="center"/>
    </xf>
    <xf numFmtId="58" fontId="25" fillId="0" borderId="22" xfId="50" applyNumberFormat="1" applyFont="1" applyBorder="1" applyAlignment="1">
      <alignment horizontal="center" vertical="center"/>
    </xf>
    <xf numFmtId="0" fontId="25" fillId="0" borderId="22" xfId="50" applyFont="1" applyBorder="1" applyAlignment="1">
      <alignment horizontal="center" vertical="center"/>
    </xf>
    <xf numFmtId="0" fontId="24" fillId="0" borderId="22" xfId="50" applyFont="1" applyBorder="1" applyAlignment="1">
      <alignment horizontal="center" vertical="center"/>
    </xf>
    <xf numFmtId="0" fontId="24" fillId="0" borderId="24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0" fontId="24" fillId="0" borderId="25" xfId="50" applyFont="1" applyBorder="1">
      <alignment vertical="center"/>
    </xf>
    <xf numFmtId="0" fontId="12" fillId="0" borderId="26" xfId="50" applyFont="1" applyBorder="1" applyAlignment="1">
      <alignment horizontal="center" vertical="center"/>
    </xf>
    <xf numFmtId="0" fontId="24" fillId="0" borderId="26" xfId="50" applyFont="1" applyBorder="1">
      <alignment vertical="center"/>
    </xf>
    <xf numFmtId="0" fontId="25" fillId="0" borderId="26" xfId="50" applyFont="1" applyBorder="1">
      <alignment vertical="center"/>
    </xf>
    <xf numFmtId="0" fontId="25" fillId="0" borderId="26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0" xfId="50" applyFont="1">
      <alignment vertical="center"/>
    </xf>
    <xf numFmtId="0" fontId="25" fillId="0" borderId="0" xfId="50" applyFont="1">
      <alignment vertical="center"/>
    </xf>
    <xf numFmtId="0" fontId="25" fillId="0" borderId="0" xfId="50" applyFont="1" applyAlignment="1">
      <alignment horizontal="left" vertical="center"/>
    </xf>
    <xf numFmtId="0" fontId="24" fillId="0" borderId="19" xfId="50" applyFont="1" applyBorder="1">
      <alignment vertical="center"/>
    </xf>
    <xf numFmtId="0" fontId="25" fillId="0" borderId="27" xfId="50" applyFont="1" applyBorder="1" applyAlignment="1">
      <alignment horizontal="center" vertical="center"/>
    </xf>
    <xf numFmtId="0" fontId="25" fillId="0" borderId="28" xfId="50" applyFont="1" applyBorder="1" applyAlignment="1">
      <alignment horizontal="center" vertical="center"/>
    </xf>
    <xf numFmtId="0" fontId="25" fillId="0" borderId="22" xfId="50" applyFont="1" applyBorder="1" applyAlignment="1">
      <alignment horizontal="left" vertical="center"/>
    </xf>
    <xf numFmtId="0" fontId="25" fillId="0" borderId="22" xfId="50" applyFont="1" applyBorder="1">
      <alignment vertical="center"/>
    </xf>
    <xf numFmtId="0" fontId="25" fillId="0" borderId="29" xfId="50" applyFont="1" applyBorder="1" applyAlignment="1">
      <alignment horizontal="center" vertical="center"/>
    </xf>
    <xf numFmtId="0" fontId="25" fillId="0" borderId="30" xfId="50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 wrapText="1"/>
    </xf>
    <xf numFmtId="0" fontId="25" fillId="0" borderId="22" xfId="50" applyFont="1" applyBorder="1" applyAlignment="1">
      <alignment horizontal="left" vertical="center" wrapText="1"/>
    </xf>
    <xf numFmtId="0" fontId="24" fillId="0" borderId="25" xfId="50" applyFont="1" applyBorder="1" applyAlignment="1">
      <alignment horizontal="left" vertical="center"/>
    </xf>
    <xf numFmtId="0" fontId="22" fillId="0" borderId="26" xfId="50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2" fillId="0" borderId="31" xfId="50" applyBorder="1" applyAlignment="1">
      <alignment horizontal="left" vertical="center"/>
    </xf>
    <xf numFmtId="0" fontId="22" fillId="0" borderId="30" xfId="50" applyBorder="1" applyAlignment="1">
      <alignment horizontal="left" vertical="center"/>
    </xf>
    <xf numFmtId="0" fontId="26" fillId="0" borderId="31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5" fillId="0" borderId="35" xfId="50" applyFont="1" applyBorder="1" applyAlignment="1">
      <alignment horizontal="left" vertical="center"/>
    </xf>
    <xf numFmtId="0" fontId="15" fillId="0" borderId="19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24" fillId="0" borderId="2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5" fillId="0" borderId="26" xfId="50" applyFont="1" applyBorder="1" applyAlignment="1">
      <alignment horizontal="center" vertical="center"/>
    </xf>
    <xf numFmtId="58" fontId="25" fillId="0" borderId="26" xfId="50" applyNumberFormat="1" applyFont="1" applyBorder="1">
      <alignment vertical="center"/>
    </xf>
    <xf numFmtId="0" fontId="24" fillId="0" borderId="26" xfId="50" applyFont="1" applyBorder="1" applyAlignment="1">
      <alignment horizontal="center" vertical="center"/>
    </xf>
    <xf numFmtId="0" fontId="25" fillId="0" borderId="21" xfId="50" applyFont="1" applyBorder="1" applyAlignment="1">
      <alignment horizontal="center" vertical="center"/>
    </xf>
    <xf numFmtId="0" fontId="25" fillId="0" borderId="37" xfId="50" applyFont="1" applyBorder="1" applyAlignment="1">
      <alignment horizontal="center" vertical="center"/>
    </xf>
    <xf numFmtId="0" fontId="24" fillId="0" borderId="23" xfId="50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39" xfId="50" applyFont="1" applyBorder="1" applyAlignment="1">
      <alignment horizontal="center" vertical="center"/>
    </xf>
    <xf numFmtId="0" fontId="25" fillId="0" borderId="40" xfId="50" applyFont="1" applyBorder="1" applyAlignment="1">
      <alignment horizontal="center" vertical="center"/>
    </xf>
    <xf numFmtId="0" fontId="15" fillId="0" borderId="40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25" fillId="0" borderId="23" xfId="50" applyFont="1" applyBorder="1" applyAlignment="1">
      <alignment horizontal="left" vertical="center" wrapText="1"/>
    </xf>
    <xf numFmtId="0" fontId="22" fillId="0" borderId="38" xfId="50" applyBorder="1" applyAlignment="1">
      <alignment horizontal="center" vertical="center"/>
    </xf>
    <xf numFmtId="0" fontId="24" fillId="0" borderId="39" xfId="50" applyFont="1" applyBorder="1" applyAlignment="1">
      <alignment horizontal="left" vertical="center"/>
    </xf>
    <xf numFmtId="0" fontId="22" fillId="0" borderId="40" xfId="50" applyBorder="1" applyAlignment="1">
      <alignment horizontal="left" vertical="center"/>
    </xf>
    <xf numFmtId="0" fontId="25" fillId="0" borderId="41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25" fillId="0" borderId="38" xfId="50" applyFont="1" applyBorder="1" applyAlignment="1">
      <alignment horizontal="center" vertical="center"/>
    </xf>
    <xf numFmtId="0" fontId="10" fillId="3" borderId="7" xfId="52" applyFont="1" applyFill="1" applyBorder="1" applyAlignment="1">
      <alignment horizontal="center" vertical="center"/>
    </xf>
    <xf numFmtId="49" fontId="11" fillId="3" borderId="42" xfId="53" applyNumberFormat="1" applyFont="1" applyFill="1" applyBorder="1" applyAlignment="1">
      <alignment horizontal="center" vertical="center"/>
    </xf>
    <xf numFmtId="49" fontId="10" fillId="3" borderId="43" xfId="53" applyNumberFormat="1" applyFont="1" applyFill="1" applyBorder="1" applyAlignment="1">
      <alignment horizontal="center" vertical="center"/>
    </xf>
    <xf numFmtId="49" fontId="10" fillId="3" borderId="44" xfId="53" applyNumberFormat="1" applyFont="1" applyFill="1" applyBorder="1" applyAlignment="1">
      <alignment horizontal="center" vertical="center"/>
    </xf>
    <xf numFmtId="49" fontId="11" fillId="3" borderId="44" xfId="53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5" xfId="52" applyFont="1" applyFill="1" applyBorder="1" applyAlignment="1">
      <alignment horizontal="center" vertical="center"/>
    </xf>
    <xf numFmtId="0" fontId="11" fillId="3" borderId="5" xfId="53" applyFont="1" applyFill="1" applyBorder="1" applyAlignment="1">
      <alignment horizontal="center" vertical="center"/>
    </xf>
    <xf numFmtId="49" fontId="11" fillId="3" borderId="5" xfId="53" applyNumberFormat="1" applyFont="1" applyFill="1" applyBorder="1" applyAlignment="1">
      <alignment horizontal="center" vertical="center"/>
    </xf>
    <xf numFmtId="49" fontId="10" fillId="3" borderId="5" xfId="53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/>
    </xf>
    <xf numFmtId="0" fontId="27" fillId="0" borderId="18" xfId="50" applyFont="1" applyBorder="1" applyAlignment="1">
      <alignment horizontal="center" vertical="top"/>
    </xf>
    <xf numFmtId="0" fontId="26" fillId="0" borderId="45" xfId="50" applyFont="1" applyBorder="1" applyAlignment="1">
      <alignment horizontal="left" vertical="center"/>
    </xf>
    <xf numFmtId="0" fontId="26" fillId="0" borderId="20" xfId="50" applyFont="1" applyBorder="1" applyAlignment="1">
      <alignment horizontal="center" vertical="center"/>
    </xf>
    <xf numFmtId="0" fontId="28" fillId="0" borderId="20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5" fillId="0" borderId="19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15" fillId="0" borderId="37" xfId="50" applyFont="1" applyBorder="1" applyAlignment="1">
      <alignment horizontal="center" vertical="center"/>
    </xf>
    <xf numFmtId="0" fontId="26" fillId="0" borderId="19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26" fillId="0" borderId="37" xfId="50" applyFont="1" applyBorder="1" applyAlignment="1">
      <alignment horizontal="center" vertical="center"/>
    </xf>
    <xf numFmtId="0" fontId="15" fillId="0" borderId="24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14" fontId="12" fillId="0" borderId="22" xfId="50" applyNumberFormat="1" applyFont="1" applyBorder="1" applyAlignment="1">
      <alignment horizontal="center" vertical="center"/>
    </xf>
    <xf numFmtId="14" fontId="12" fillId="0" borderId="23" xfId="50" applyNumberFormat="1" applyFont="1" applyBorder="1" applyAlignment="1">
      <alignment horizontal="center" vertical="center"/>
    </xf>
    <xf numFmtId="0" fontId="15" fillId="0" borderId="24" xfId="50" applyFont="1" applyBorder="1">
      <alignment vertical="center"/>
    </xf>
    <xf numFmtId="0" fontId="12" fillId="0" borderId="23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2" fillId="0" borderId="24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12" fillId="0" borderId="38" xfId="50" applyFont="1" applyBorder="1" applyAlignment="1">
      <alignment horizontal="center" vertical="center"/>
    </xf>
    <xf numFmtId="0" fontId="15" fillId="0" borderId="26" xfId="50" applyFont="1" applyBorder="1" applyAlignment="1">
      <alignment horizontal="left" vertical="center"/>
    </xf>
    <xf numFmtId="14" fontId="12" fillId="0" borderId="26" xfId="50" applyNumberFormat="1" applyFont="1" applyBorder="1" applyAlignment="1">
      <alignment horizontal="center" vertical="center"/>
    </xf>
    <xf numFmtId="14" fontId="12" fillId="0" borderId="38" xfId="50" applyNumberFormat="1" applyFont="1" applyBorder="1" applyAlignment="1">
      <alignment horizontal="center" vertical="center"/>
    </xf>
    <xf numFmtId="0" fontId="12" fillId="0" borderId="25" xfId="50" applyFont="1" applyBorder="1" applyAlignment="1">
      <alignment horizontal="left" vertical="center"/>
    </xf>
    <xf numFmtId="0" fontId="26" fillId="0" borderId="0" xfId="50" applyFont="1" applyAlignment="1">
      <alignment horizontal="left" vertical="center"/>
    </xf>
    <xf numFmtId="0" fontId="15" fillId="0" borderId="19" xfId="50" applyFont="1" applyBorder="1">
      <alignment vertical="center"/>
    </xf>
    <xf numFmtId="0" fontId="22" fillId="0" borderId="21" xfId="50" applyBorder="1" applyAlignment="1">
      <alignment horizontal="left" vertical="center"/>
    </xf>
    <xf numFmtId="0" fontId="12" fillId="0" borderId="21" xfId="50" applyFont="1" applyBorder="1" applyAlignment="1">
      <alignment horizontal="left" vertical="center"/>
    </xf>
    <xf numFmtId="0" fontId="22" fillId="0" borderId="21" xfId="50" applyBorder="1">
      <alignment vertical="center"/>
    </xf>
    <xf numFmtId="0" fontId="15" fillId="0" borderId="21" xfId="50" applyFont="1" applyBorder="1">
      <alignment vertical="center"/>
    </xf>
    <xf numFmtId="0" fontId="22" fillId="0" borderId="22" xfId="50" applyBorder="1" applyAlignment="1">
      <alignment horizontal="left" vertical="center"/>
    </xf>
    <xf numFmtId="0" fontId="22" fillId="0" borderId="22" xfId="50" applyBorder="1">
      <alignment vertical="center"/>
    </xf>
    <xf numFmtId="0" fontId="15" fillId="0" borderId="22" xfId="50" applyFont="1" applyBorder="1">
      <alignment vertical="center"/>
    </xf>
    <xf numFmtId="0" fontId="15" fillId="0" borderId="0" xfId="50" applyFont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5" fillId="0" borderId="25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34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26" fillId="0" borderId="46" xfId="50" applyFont="1" applyBorder="1">
      <alignment vertical="center"/>
    </xf>
    <xf numFmtId="0" fontId="12" fillId="0" borderId="47" xfId="50" applyFont="1" applyBorder="1" applyAlignment="1">
      <alignment horizontal="center" vertical="center"/>
    </xf>
    <xf numFmtId="0" fontId="26" fillId="0" borderId="47" xfId="50" applyFont="1" applyBorder="1">
      <alignment vertical="center"/>
    </xf>
    <xf numFmtId="0" fontId="12" fillId="0" borderId="47" xfId="50" applyFont="1" applyBorder="1">
      <alignment vertical="center"/>
    </xf>
    <xf numFmtId="58" fontId="22" fillId="0" borderId="47" xfId="50" applyNumberFormat="1" applyBorder="1">
      <alignment vertical="center"/>
    </xf>
    <xf numFmtId="0" fontId="26" fillId="0" borderId="47" xfId="50" applyFont="1" applyBorder="1" applyAlignment="1">
      <alignment horizontal="center" vertical="center"/>
    </xf>
    <xf numFmtId="0" fontId="26" fillId="0" borderId="48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/>
    </xf>
    <xf numFmtId="0" fontId="26" fillId="0" borderId="49" xfId="50" applyFont="1" applyBorder="1" applyAlignment="1">
      <alignment horizontal="center" vertical="center"/>
    </xf>
    <xf numFmtId="0" fontId="26" fillId="0" borderId="50" xfId="50" applyFont="1" applyBorder="1" applyAlignment="1">
      <alignment horizontal="center" vertical="center"/>
    </xf>
    <xf numFmtId="0" fontId="26" fillId="0" borderId="25" xfId="50" applyFont="1" applyBorder="1" applyAlignment="1">
      <alignment horizontal="center" vertical="center"/>
    </xf>
    <xf numFmtId="0" fontId="26" fillId="0" borderId="26" xfId="50" applyFont="1" applyBorder="1" applyAlignment="1">
      <alignment horizontal="center" vertical="center"/>
    </xf>
    <xf numFmtId="0" fontId="22" fillId="0" borderId="20" xfId="50" applyBorder="1" applyAlignment="1">
      <alignment horizontal="center" vertical="center"/>
    </xf>
    <xf numFmtId="0" fontId="22" fillId="0" borderId="51" xfId="50" applyBorder="1" applyAlignment="1">
      <alignment horizontal="center" vertical="center"/>
    </xf>
    <xf numFmtId="0" fontId="15" fillId="0" borderId="23" xfId="50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24" fillId="0" borderId="30" xfId="50" applyFont="1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15" fillId="0" borderId="38" xfId="50" applyFont="1" applyBorder="1" applyAlignment="1">
      <alignment horizontal="center" vertical="center"/>
    </xf>
    <xf numFmtId="0" fontId="15" fillId="0" borderId="41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52" xfId="50" applyFont="1" applyBorder="1" applyAlignment="1">
      <alignment horizontal="center" vertical="center"/>
    </xf>
    <xf numFmtId="0" fontId="26" fillId="0" borderId="53" xfId="50" applyFont="1" applyBorder="1" applyAlignment="1">
      <alignment horizontal="left" vertical="center"/>
    </xf>
    <xf numFmtId="0" fontId="26" fillId="0" borderId="54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22" fillId="0" borderId="47" xfId="50" applyBorder="1" applyAlignment="1">
      <alignment horizontal="center" vertical="center"/>
    </xf>
    <xf numFmtId="0" fontId="22" fillId="0" borderId="52" xfId="50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1" fillId="3" borderId="5" xfId="52" applyFont="1" applyFill="1" applyBorder="1" applyAlignment="1">
      <alignment horizontal="center" vertical="center"/>
    </xf>
    <xf numFmtId="0" fontId="11" fillId="3" borderId="7" xfId="52" applyFont="1" applyFill="1" applyBorder="1" applyAlignment="1">
      <alignment horizontal="center" vertical="center"/>
    </xf>
    <xf numFmtId="0" fontId="29" fillId="3" borderId="2" xfId="53" applyFont="1" applyFill="1" applyBorder="1" applyAlignment="1">
      <alignment horizontal="center" vertical="center"/>
    </xf>
    <xf numFmtId="49" fontId="29" fillId="3" borderId="2" xfId="53" applyNumberFormat="1" applyFont="1" applyFill="1" applyBorder="1" applyAlignment="1">
      <alignment horizontal="center" vertical="center"/>
    </xf>
    <xf numFmtId="49" fontId="30" fillId="3" borderId="2" xfId="53" applyNumberFormat="1" applyFont="1" applyFill="1" applyBorder="1" applyAlignment="1">
      <alignment horizontal="center" vertical="center"/>
    </xf>
    <xf numFmtId="14" fontId="11" fillId="3" borderId="0" xfId="52" applyNumberFormat="1" applyFont="1" applyFill="1" applyAlignment="1">
      <alignment horizontal="center"/>
    </xf>
    <xf numFmtId="0" fontId="31" fillId="0" borderId="18" xfId="50" applyFont="1" applyBorder="1" applyAlignment="1">
      <alignment horizontal="center" vertical="top"/>
    </xf>
    <xf numFmtId="0" fontId="15" fillId="0" borderId="25" xfId="50" applyFont="1" applyBorder="1">
      <alignment vertical="center"/>
    </xf>
    <xf numFmtId="0" fontId="15" fillId="0" borderId="55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5" fillId="0" borderId="49" xfId="50" applyFont="1" applyBorder="1">
      <alignment vertical="center"/>
    </xf>
    <xf numFmtId="0" fontId="22" fillId="0" borderId="50" xfId="50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22" fillId="0" borderId="50" xfId="50" applyBorder="1">
      <alignment vertical="center"/>
    </xf>
    <xf numFmtId="0" fontId="15" fillId="0" borderId="50" xfId="50" applyFont="1" applyBorder="1">
      <alignment vertical="center"/>
    </xf>
    <xf numFmtId="0" fontId="15" fillId="0" borderId="49" xfId="50" applyFont="1" applyBorder="1" applyAlignment="1">
      <alignment horizontal="center" vertical="center"/>
    </xf>
    <xf numFmtId="0" fontId="12" fillId="0" borderId="50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22" fillId="0" borderId="50" xfId="50" applyBorder="1" applyAlignment="1">
      <alignment horizontal="center" vertical="center"/>
    </xf>
    <xf numFmtId="0" fontId="22" fillId="0" borderId="22" xfId="50" applyBorder="1" applyAlignment="1">
      <alignment horizontal="center" vertical="center"/>
    </xf>
    <xf numFmtId="0" fontId="15" fillId="0" borderId="34" xfId="50" applyFont="1" applyBorder="1" applyAlignment="1">
      <alignment horizontal="left" vertical="center" wrapText="1"/>
    </xf>
    <xf numFmtId="0" fontId="15" fillId="0" borderId="35" xfId="50" applyFont="1" applyBorder="1" applyAlignment="1">
      <alignment horizontal="left" vertical="center" wrapText="1"/>
    </xf>
    <xf numFmtId="0" fontId="15" fillId="0" borderId="49" xfId="50" applyFont="1" applyBorder="1" applyAlignment="1">
      <alignment horizontal="left" vertical="center"/>
    </xf>
    <xf numFmtId="0" fontId="15" fillId="0" borderId="50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 wrapText="1"/>
    </xf>
    <xf numFmtId="9" fontId="12" fillId="0" borderId="22" xfId="5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12" fillId="0" borderId="33" xfId="50" applyNumberFormat="1" applyFont="1" applyBorder="1" applyAlignment="1">
      <alignment horizontal="left" vertical="center"/>
    </xf>
    <xf numFmtId="9" fontId="12" fillId="0" borderId="28" xfId="50" applyNumberFormat="1" applyFont="1" applyBorder="1" applyAlignment="1">
      <alignment horizontal="left" vertical="center"/>
    </xf>
    <xf numFmtId="9" fontId="12" fillId="0" borderId="34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0" fontId="24" fillId="0" borderId="49" xfId="50" applyFont="1" applyBorder="1" applyAlignment="1">
      <alignment horizontal="left" vertical="center"/>
    </xf>
    <xf numFmtId="0" fontId="24" fillId="0" borderId="50" xfId="50" applyFont="1" applyBorder="1" applyAlignment="1">
      <alignment horizontal="left" vertical="center"/>
    </xf>
    <xf numFmtId="0" fontId="24" fillId="0" borderId="57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6" fillId="0" borderId="32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6" fillId="0" borderId="45" xfId="50" applyFont="1" applyBorder="1">
      <alignment vertical="center"/>
    </xf>
    <xf numFmtId="0" fontId="33" fillId="0" borderId="47" xfId="50" applyFont="1" applyBorder="1" applyAlignment="1">
      <alignment horizontal="center" vertical="center"/>
    </xf>
    <xf numFmtId="0" fontId="26" fillId="0" borderId="20" xfId="50" applyFont="1" applyBorder="1">
      <alignment vertical="center"/>
    </xf>
    <xf numFmtId="0" fontId="12" fillId="0" borderId="60" xfId="50" applyFont="1" applyBorder="1">
      <alignment vertical="center"/>
    </xf>
    <xf numFmtId="0" fontId="26" fillId="0" borderId="60" xfId="50" applyFont="1" applyBorder="1">
      <alignment vertical="center"/>
    </xf>
    <xf numFmtId="58" fontId="22" fillId="0" borderId="20" xfId="50" applyNumberFormat="1" applyBorder="1">
      <alignment vertical="center"/>
    </xf>
    <xf numFmtId="0" fontId="26" fillId="0" borderId="32" xfId="50" applyFont="1" applyBorder="1" applyAlignment="1">
      <alignment horizontal="center" vertical="center"/>
    </xf>
    <xf numFmtId="0" fontId="12" fillId="0" borderId="55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22" fillId="0" borderId="60" xfId="50" applyBorder="1">
      <alignment vertical="center"/>
    </xf>
    <xf numFmtId="0" fontId="15" fillId="0" borderId="61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5" fillId="0" borderId="0" xfId="50" applyFont="1">
      <alignment vertical="center"/>
    </xf>
    <xf numFmtId="0" fontId="15" fillId="0" borderId="41" xfId="50" applyFont="1" applyBorder="1" applyAlignment="1">
      <alignment horizontal="left" vertical="center" wrapText="1"/>
    </xf>
    <xf numFmtId="0" fontId="15" fillId="0" borderId="54" xfId="50" applyFont="1" applyBorder="1" applyAlignment="1">
      <alignment horizontal="left" vertical="center"/>
    </xf>
    <xf numFmtId="0" fontId="28" fillId="0" borderId="23" xfId="50" applyFont="1" applyBorder="1" applyAlignment="1">
      <alignment horizontal="left" vertical="center" wrapText="1"/>
    </xf>
    <xf numFmtId="0" fontId="28" fillId="0" borderId="23" xfId="5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26" fillId="0" borderId="63" xfId="50" applyFont="1" applyBorder="1" applyAlignment="1">
      <alignment horizontal="center" vertical="center"/>
    </xf>
    <xf numFmtId="0" fontId="12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2" fillId="0" borderId="61" xfId="50" applyFont="1" applyBorder="1" applyAlignment="1">
      <alignment horizontal="left" vertical="center"/>
    </xf>
    <xf numFmtId="0" fontId="34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5" fillId="0" borderId="1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10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4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/>
    </xf>
    <xf numFmtId="0" fontId="35" fillId="0" borderId="70" xfId="0" applyFont="1" applyBorder="1"/>
    <xf numFmtId="0" fontId="0" fillId="0" borderId="70" xfId="0" applyBorder="1"/>
    <xf numFmtId="0" fontId="0" fillId="0" borderId="7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614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9268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614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967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48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48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8567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967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9736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641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641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0120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9736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5907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5907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9609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9" t="s">
        <v>0</v>
      </c>
      <c r="C2" s="330"/>
      <c r="D2" s="330"/>
      <c r="E2" s="330"/>
      <c r="F2" s="330"/>
      <c r="G2" s="330"/>
      <c r="H2" s="330"/>
      <c r="I2" s="344"/>
    </row>
    <row r="3" ht="28" customHeight="1" spans="2:9">
      <c r="B3" s="331"/>
      <c r="C3" s="332"/>
      <c r="D3" s="333" t="s">
        <v>1</v>
      </c>
      <c r="E3" s="334"/>
      <c r="F3" s="335" t="s">
        <v>2</v>
      </c>
      <c r="G3" s="336"/>
      <c r="H3" s="333" t="s">
        <v>3</v>
      </c>
      <c r="I3" s="345"/>
    </row>
    <row r="4" ht="28" customHeight="1" spans="2:9">
      <c r="B4" s="331" t="s">
        <v>4</v>
      </c>
      <c r="C4" s="332" t="s">
        <v>5</v>
      </c>
      <c r="D4" s="332" t="s">
        <v>6</v>
      </c>
      <c r="E4" s="332" t="s">
        <v>7</v>
      </c>
      <c r="F4" s="337" t="s">
        <v>6</v>
      </c>
      <c r="G4" s="337" t="s">
        <v>7</v>
      </c>
      <c r="H4" s="332" t="s">
        <v>6</v>
      </c>
      <c r="I4" s="346" t="s">
        <v>7</v>
      </c>
    </row>
    <row r="5" ht="28" customHeight="1" spans="2:9">
      <c r="B5" s="338" t="s">
        <v>8</v>
      </c>
      <c r="C5" s="10">
        <v>13</v>
      </c>
      <c r="D5" s="10">
        <v>0</v>
      </c>
      <c r="E5" s="10">
        <v>1</v>
      </c>
      <c r="F5" s="339">
        <v>0</v>
      </c>
      <c r="G5" s="339">
        <v>1</v>
      </c>
      <c r="H5" s="10">
        <v>1</v>
      </c>
      <c r="I5" s="347">
        <v>2</v>
      </c>
    </row>
    <row r="6" ht="28" customHeight="1" spans="2:9">
      <c r="B6" s="338" t="s">
        <v>9</v>
      </c>
      <c r="C6" s="10">
        <v>20</v>
      </c>
      <c r="D6" s="10">
        <v>0</v>
      </c>
      <c r="E6" s="10">
        <v>1</v>
      </c>
      <c r="F6" s="339">
        <v>1</v>
      </c>
      <c r="G6" s="339">
        <v>2</v>
      </c>
      <c r="H6" s="10">
        <v>2</v>
      </c>
      <c r="I6" s="347">
        <v>3</v>
      </c>
    </row>
    <row r="7" ht="28" customHeight="1" spans="2:9">
      <c r="B7" s="338" t="s">
        <v>10</v>
      </c>
      <c r="C7" s="10">
        <v>32</v>
      </c>
      <c r="D7" s="10">
        <v>0</v>
      </c>
      <c r="E7" s="10">
        <v>1</v>
      </c>
      <c r="F7" s="339">
        <v>2</v>
      </c>
      <c r="G7" s="339">
        <v>3</v>
      </c>
      <c r="H7" s="10">
        <v>3</v>
      </c>
      <c r="I7" s="347">
        <v>4</v>
      </c>
    </row>
    <row r="8" ht="28" customHeight="1" spans="2:9">
      <c r="B8" s="338" t="s">
        <v>11</v>
      </c>
      <c r="C8" s="10">
        <v>50</v>
      </c>
      <c r="D8" s="10">
        <v>1</v>
      </c>
      <c r="E8" s="10">
        <v>2</v>
      </c>
      <c r="F8" s="339">
        <v>3</v>
      </c>
      <c r="G8" s="339">
        <v>4</v>
      </c>
      <c r="H8" s="10">
        <v>5</v>
      </c>
      <c r="I8" s="347">
        <v>6</v>
      </c>
    </row>
    <row r="9" ht="28" customHeight="1" spans="2:9">
      <c r="B9" s="338" t="s">
        <v>12</v>
      </c>
      <c r="C9" s="10">
        <v>80</v>
      </c>
      <c r="D9" s="10">
        <v>2</v>
      </c>
      <c r="E9" s="10">
        <v>3</v>
      </c>
      <c r="F9" s="339">
        <v>5</v>
      </c>
      <c r="G9" s="339">
        <v>6</v>
      </c>
      <c r="H9" s="10">
        <v>7</v>
      </c>
      <c r="I9" s="347">
        <v>8</v>
      </c>
    </row>
    <row r="10" ht="28" customHeight="1" spans="2:9">
      <c r="B10" s="338" t="s">
        <v>13</v>
      </c>
      <c r="C10" s="10">
        <v>125</v>
      </c>
      <c r="D10" s="10">
        <v>3</v>
      </c>
      <c r="E10" s="10">
        <v>4</v>
      </c>
      <c r="F10" s="339">
        <v>7</v>
      </c>
      <c r="G10" s="339">
        <v>8</v>
      </c>
      <c r="H10" s="10">
        <v>10</v>
      </c>
      <c r="I10" s="347">
        <v>11</v>
      </c>
    </row>
    <row r="11" ht="28" customHeight="1" spans="2:9">
      <c r="B11" s="338" t="s">
        <v>14</v>
      </c>
      <c r="C11" s="10">
        <v>200</v>
      </c>
      <c r="D11" s="10">
        <v>5</v>
      </c>
      <c r="E11" s="10">
        <v>6</v>
      </c>
      <c r="F11" s="339">
        <v>10</v>
      </c>
      <c r="G11" s="339">
        <v>11</v>
      </c>
      <c r="H11" s="10">
        <v>14</v>
      </c>
      <c r="I11" s="347">
        <v>15</v>
      </c>
    </row>
    <row r="12" ht="28" customHeight="1" spans="2:9">
      <c r="B12" s="340" t="s">
        <v>15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8">
        <v>22</v>
      </c>
    </row>
    <row r="14" spans="2:4">
      <c r="B14" s="343" t="s">
        <v>16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4" sqref="A4:M8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267</v>
      </c>
      <c r="H2" s="4"/>
      <c r="I2" s="4" t="s">
        <v>268</v>
      </c>
      <c r="J2" s="4"/>
      <c r="K2" s="6" t="s">
        <v>269</v>
      </c>
      <c r="L2" s="43" t="s">
        <v>270</v>
      </c>
      <c r="M2" s="17" t="s">
        <v>271</v>
      </c>
    </row>
    <row r="3" s="1" customFormat="1" ht="16.5" spans="1:13">
      <c r="A3" s="4"/>
      <c r="B3" s="7"/>
      <c r="C3" s="7"/>
      <c r="D3" s="7"/>
      <c r="E3" s="7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44"/>
      <c r="M3" s="18"/>
    </row>
    <row r="4" ht="21" customHeight="1" spans="1:13">
      <c r="A4" s="20">
        <v>1</v>
      </c>
      <c r="B4" s="20" t="s">
        <v>254</v>
      </c>
      <c r="C4" s="21" t="s">
        <v>251</v>
      </c>
      <c r="D4" s="21" t="s">
        <v>252</v>
      </c>
      <c r="E4" s="21" t="s">
        <v>253</v>
      </c>
      <c r="F4" s="9" t="s">
        <v>176</v>
      </c>
      <c r="G4" s="20">
        <v>1</v>
      </c>
      <c r="H4" s="20">
        <v>0.5</v>
      </c>
      <c r="I4" s="20">
        <v>1</v>
      </c>
      <c r="J4" s="20">
        <v>0.8</v>
      </c>
      <c r="K4" s="20"/>
      <c r="L4" s="20"/>
      <c r="M4" s="20" t="s">
        <v>255</v>
      </c>
    </row>
    <row r="5" spans="1:13">
      <c r="A5" s="9">
        <v>2</v>
      </c>
      <c r="B5" s="20" t="s">
        <v>254</v>
      </c>
      <c r="C5" s="9" t="s">
        <v>257</v>
      </c>
      <c r="D5" s="9" t="s">
        <v>252</v>
      </c>
      <c r="E5" s="9" t="s">
        <v>83</v>
      </c>
      <c r="F5" s="9" t="s">
        <v>176</v>
      </c>
      <c r="G5" s="9">
        <v>1</v>
      </c>
      <c r="H5" s="9">
        <v>0.5</v>
      </c>
      <c r="I5" s="9">
        <v>1</v>
      </c>
      <c r="J5" s="9">
        <v>0.8</v>
      </c>
      <c r="K5" s="9"/>
      <c r="L5" s="9"/>
      <c r="M5" s="9"/>
    </row>
    <row r="6" spans="1:13">
      <c r="A6" s="9">
        <v>3</v>
      </c>
      <c r="B6" s="20" t="s">
        <v>254</v>
      </c>
      <c r="C6" s="9" t="s">
        <v>259</v>
      </c>
      <c r="D6" s="9" t="s">
        <v>252</v>
      </c>
      <c r="E6" s="9" t="s">
        <v>260</v>
      </c>
      <c r="F6" s="9" t="s">
        <v>176</v>
      </c>
      <c r="G6" s="9">
        <v>1</v>
      </c>
      <c r="H6" s="9">
        <v>0.5</v>
      </c>
      <c r="I6" s="9">
        <v>1</v>
      </c>
      <c r="J6" s="9">
        <v>0.8</v>
      </c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1" t="s">
        <v>274</v>
      </c>
      <c r="B11" s="12"/>
      <c r="C11" s="12"/>
      <c r="D11" s="12"/>
      <c r="E11" s="13"/>
      <c r="F11" s="14"/>
      <c r="G11" s="24"/>
      <c r="H11" s="11" t="s">
        <v>275</v>
      </c>
      <c r="I11" s="12"/>
      <c r="J11" s="12"/>
      <c r="K11" s="13"/>
      <c r="L11" s="45"/>
      <c r="M11" s="19"/>
    </row>
    <row r="12" ht="112.5" customHeight="1" spans="1:13">
      <c r="A12" s="42" t="s">
        <v>276</v>
      </c>
      <c r="B12" s="4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">
      <c r="A13" t="s">
        <v>277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279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31" t="s">
        <v>280</v>
      </c>
      <c r="H2" s="32"/>
      <c r="I2" s="40"/>
      <c r="J2" s="31" t="s">
        <v>281</v>
      </c>
      <c r="K2" s="32"/>
      <c r="L2" s="40"/>
      <c r="M2" s="31" t="s">
        <v>282</v>
      </c>
      <c r="N2" s="32"/>
      <c r="O2" s="40"/>
      <c r="P2" s="31" t="s">
        <v>283</v>
      </c>
      <c r="Q2" s="32"/>
      <c r="R2" s="40"/>
      <c r="S2" s="32" t="s">
        <v>284</v>
      </c>
      <c r="T2" s="32"/>
      <c r="U2" s="40"/>
      <c r="V2" s="27" t="s">
        <v>285</v>
      </c>
      <c r="W2" s="27" t="s">
        <v>249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286</v>
      </c>
      <c r="H3" s="4" t="s">
        <v>33</v>
      </c>
      <c r="I3" s="4" t="s">
        <v>240</v>
      </c>
      <c r="J3" s="4" t="s">
        <v>286</v>
      </c>
      <c r="K3" s="4" t="s">
        <v>33</v>
      </c>
      <c r="L3" s="4" t="s">
        <v>240</v>
      </c>
      <c r="M3" s="4" t="s">
        <v>286</v>
      </c>
      <c r="N3" s="4" t="s">
        <v>33</v>
      </c>
      <c r="O3" s="4" t="s">
        <v>240</v>
      </c>
      <c r="P3" s="4" t="s">
        <v>286</v>
      </c>
      <c r="Q3" s="4" t="s">
        <v>33</v>
      </c>
      <c r="R3" s="4" t="s">
        <v>240</v>
      </c>
      <c r="S3" s="4" t="s">
        <v>286</v>
      </c>
      <c r="T3" s="4" t="s">
        <v>33</v>
      </c>
      <c r="U3" s="4" t="s">
        <v>240</v>
      </c>
      <c r="V3" s="41"/>
      <c r="W3" s="41"/>
    </row>
    <row r="4" spans="1:23">
      <c r="A4" s="34" t="s">
        <v>287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288</v>
      </c>
      <c r="H5" s="32"/>
      <c r="I5" s="40"/>
      <c r="J5" s="31" t="s">
        <v>289</v>
      </c>
      <c r="K5" s="32"/>
      <c r="L5" s="40"/>
      <c r="M5" s="31" t="s">
        <v>290</v>
      </c>
      <c r="N5" s="32"/>
      <c r="O5" s="40"/>
      <c r="P5" s="31" t="s">
        <v>291</v>
      </c>
      <c r="Q5" s="32"/>
      <c r="R5" s="40"/>
      <c r="S5" s="32" t="s">
        <v>292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286</v>
      </c>
      <c r="H6" s="4" t="s">
        <v>33</v>
      </c>
      <c r="I6" s="4" t="s">
        <v>240</v>
      </c>
      <c r="J6" s="4" t="s">
        <v>286</v>
      </c>
      <c r="K6" s="4" t="s">
        <v>33</v>
      </c>
      <c r="L6" s="4" t="s">
        <v>240</v>
      </c>
      <c r="M6" s="4" t="s">
        <v>286</v>
      </c>
      <c r="N6" s="4" t="s">
        <v>33</v>
      </c>
      <c r="O6" s="4" t="s">
        <v>240</v>
      </c>
      <c r="P6" s="4" t="s">
        <v>286</v>
      </c>
      <c r="Q6" s="4" t="s">
        <v>33</v>
      </c>
      <c r="R6" s="4" t="s">
        <v>240</v>
      </c>
      <c r="S6" s="4" t="s">
        <v>286</v>
      </c>
      <c r="T6" s="4" t="s">
        <v>33</v>
      </c>
      <c r="U6" s="4" t="s">
        <v>240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293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294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295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296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297</v>
      </c>
      <c r="B17" s="12"/>
      <c r="C17" s="12"/>
      <c r="D17" s="12"/>
      <c r="E17" s="13"/>
      <c r="F17" s="14"/>
      <c r="G17" s="24"/>
      <c r="H17" s="30"/>
      <c r="I17" s="30"/>
      <c r="J17" s="11" t="s">
        <v>298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299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277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301</v>
      </c>
      <c r="B2" s="27" t="s">
        <v>236</v>
      </c>
      <c r="C2" s="27" t="s">
        <v>237</v>
      </c>
      <c r="D2" s="27" t="s">
        <v>238</v>
      </c>
      <c r="E2" s="27" t="s">
        <v>239</v>
      </c>
      <c r="F2" s="27" t="s">
        <v>240</v>
      </c>
      <c r="G2" s="26" t="s">
        <v>302</v>
      </c>
      <c r="H2" s="26" t="s">
        <v>303</v>
      </c>
      <c r="I2" s="26" t="s">
        <v>304</v>
      </c>
      <c r="J2" s="26" t="s">
        <v>303</v>
      </c>
      <c r="K2" s="26" t="s">
        <v>305</v>
      </c>
      <c r="L2" s="26" t="s">
        <v>303</v>
      </c>
      <c r="M2" s="27" t="s">
        <v>285</v>
      </c>
      <c r="N2" s="27" t="s">
        <v>249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301</v>
      </c>
      <c r="B4" s="29" t="s">
        <v>306</v>
      </c>
      <c r="C4" s="29" t="s">
        <v>286</v>
      </c>
      <c r="D4" s="29" t="s">
        <v>238</v>
      </c>
      <c r="E4" s="27" t="s">
        <v>239</v>
      </c>
      <c r="F4" s="27" t="s">
        <v>240</v>
      </c>
      <c r="G4" s="26" t="s">
        <v>302</v>
      </c>
      <c r="H4" s="26" t="s">
        <v>303</v>
      </c>
      <c r="I4" s="26" t="s">
        <v>304</v>
      </c>
      <c r="J4" s="26" t="s">
        <v>303</v>
      </c>
      <c r="K4" s="26" t="s">
        <v>305</v>
      </c>
      <c r="L4" s="26" t="s">
        <v>303</v>
      </c>
      <c r="M4" s="27" t="s">
        <v>285</v>
      </c>
      <c r="N4" s="27" t="s">
        <v>249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297</v>
      </c>
      <c r="B11" s="12"/>
      <c r="C11" s="12"/>
      <c r="D11" s="13"/>
      <c r="E11" s="14"/>
      <c r="F11" s="30"/>
      <c r="G11" s="24"/>
      <c r="H11" s="30"/>
      <c r="I11" s="11" t="s">
        <v>298</v>
      </c>
      <c r="J11" s="12"/>
      <c r="K11" s="12"/>
      <c r="L11" s="12"/>
      <c r="M11" s="12"/>
      <c r="N11" s="19"/>
    </row>
    <row r="12" ht="68.25" customHeight="1" spans="1:14">
      <c r="A12" s="15" t="s">
        <v>307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277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A9" sqref="A9:B14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285</v>
      </c>
      <c r="L2" s="5" t="s">
        <v>249</v>
      </c>
    </row>
    <row r="3" ht="24" customHeight="1" spans="1:12">
      <c r="A3" s="10" t="s">
        <v>313</v>
      </c>
      <c r="B3" s="20" t="s">
        <v>254</v>
      </c>
      <c r="C3" s="21" t="s">
        <v>251</v>
      </c>
      <c r="D3" s="21" t="s">
        <v>252</v>
      </c>
      <c r="E3" s="21" t="s">
        <v>253</v>
      </c>
      <c r="F3" s="9" t="s">
        <v>176</v>
      </c>
      <c r="G3" s="20" t="s">
        <v>314</v>
      </c>
      <c r="H3" s="20" t="s">
        <v>315</v>
      </c>
      <c r="I3" s="9"/>
      <c r="J3" s="9"/>
      <c r="K3" s="25" t="s">
        <v>316</v>
      </c>
      <c r="L3" s="9"/>
    </row>
    <row r="4" ht="22" customHeight="1" spans="1:12">
      <c r="A4" s="10" t="s">
        <v>313</v>
      </c>
      <c r="B4" s="20" t="s">
        <v>254</v>
      </c>
      <c r="C4" s="9" t="s">
        <v>257</v>
      </c>
      <c r="D4" s="9" t="s">
        <v>252</v>
      </c>
      <c r="E4" s="9" t="s">
        <v>83</v>
      </c>
      <c r="F4" s="9" t="s">
        <v>176</v>
      </c>
      <c r="G4" s="20" t="s">
        <v>314</v>
      </c>
      <c r="H4" s="20" t="s">
        <v>315</v>
      </c>
      <c r="I4" s="9"/>
      <c r="J4" s="9"/>
      <c r="K4" s="25" t="s">
        <v>316</v>
      </c>
      <c r="L4" s="9"/>
    </row>
    <row r="5" ht="22" customHeight="1" spans="1:12">
      <c r="A5" s="10" t="s">
        <v>313</v>
      </c>
      <c r="B5" s="20" t="s">
        <v>254</v>
      </c>
      <c r="C5" s="9" t="s">
        <v>259</v>
      </c>
      <c r="D5" s="9" t="s">
        <v>252</v>
      </c>
      <c r="E5" s="9" t="s">
        <v>260</v>
      </c>
      <c r="F5" s="9" t="s">
        <v>176</v>
      </c>
      <c r="G5" s="20" t="s">
        <v>314</v>
      </c>
      <c r="H5" s="20" t="s">
        <v>315</v>
      </c>
      <c r="I5" s="9"/>
      <c r="J5" s="9"/>
      <c r="K5" s="25" t="s">
        <v>316</v>
      </c>
      <c r="L5" s="9"/>
    </row>
    <row r="6" ht="22" customHeight="1" spans="1:12">
      <c r="A6" s="10" t="s">
        <v>313</v>
      </c>
      <c r="B6" s="20" t="s">
        <v>254</v>
      </c>
      <c r="C6" s="21" t="s">
        <v>251</v>
      </c>
      <c r="D6" s="21" t="s">
        <v>252</v>
      </c>
      <c r="E6" s="21" t="s">
        <v>253</v>
      </c>
      <c r="F6" s="9" t="s">
        <v>176</v>
      </c>
      <c r="G6" s="20" t="s">
        <v>317</v>
      </c>
      <c r="H6" s="20"/>
      <c r="I6" s="9" t="s">
        <v>318</v>
      </c>
      <c r="J6" s="9"/>
      <c r="K6" s="25" t="s">
        <v>316</v>
      </c>
      <c r="L6" s="9"/>
    </row>
    <row r="7" ht="22" customHeight="1" spans="1:12">
      <c r="A7" s="10" t="s">
        <v>313</v>
      </c>
      <c r="B7" s="20" t="s">
        <v>254</v>
      </c>
      <c r="C7" s="9" t="s">
        <v>257</v>
      </c>
      <c r="D7" s="9" t="s">
        <v>252</v>
      </c>
      <c r="E7" s="9" t="s">
        <v>83</v>
      </c>
      <c r="F7" s="9" t="s">
        <v>176</v>
      </c>
      <c r="G7" s="20" t="s">
        <v>317</v>
      </c>
      <c r="H7" s="20"/>
      <c r="I7" s="9" t="s">
        <v>318</v>
      </c>
      <c r="J7" s="9"/>
      <c r="K7" s="25" t="s">
        <v>316</v>
      </c>
      <c r="L7" s="9"/>
    </row>
    <row r="8" ht="22" customHeight="1" spans="1:12">
      <c r="A8" s="10" t="s">
        <v>313</v>
      </c>
      <c r="B8" s="20" t="s">
        <v>254</v>
      </c>
      <c r="C8" s="9" t="s">
        <v>259</v>
      </c>
      <c r="D8" s="9" t="s">
        <v>252</v>
      </c>
      <c r="E8" s="9" t="s">
        <v>260</v>
      </c>
      <c r="F8" s="9" t="s">
        <v>176</v>
      </c>
      <c r="G8" s="20" t="s">
        <v>317</v>
      </c>
      <c r="H8" s="20"/>
      <c r="I8" s="9" t="s">
        <v>318</v>
      </c>
      <c r="J8" s="9"/>
      <c r="K8" s="25" t="s">
        <v>316</v>
      </c>
      <c r="L8" s="9"/>
    </row>
    <row r="9" ht="22" customHeight="1" spans="1:12">
      <c r="A9" s="10"/>
      <c r="B9" s="20"/>
      <c r="C9" s="21"/>
      <c r="D9" s="21"/>
      <c r="E9" s="21"/>
      <c r="F9" s="9"/>
      <c r="G9" s="20"/>
      <c r="H9" s="20"/>
      <c r="I9" s="9"/>
      <c r="J9" s="20"/>
      <c r="K9" s="25" t="s">
        <v>316</v>
      </c>
      <c r="L9" s="9"/>
    </row>
    <row r="10" ht="22" customHeight="1" spans="1:12">
      <c r="A10" s="10"/>
      <c r="B10" s="20"/>
      <c r="C10" s="9"/>
      <c r="D10" s="9"/>
      <c r="E10" s="9"/>
      <c r="F10" s="9"/>
      <c r="G10" s="20"/>
      <c r="H10" s="20"/>
      <c r="I10" s="9"/>
      <c r="J10" s="20"/>
      <c r="K10" s="25" t="s">
        <v>316</v>
      </c>
      <c r="L10" s="9"/>
    </row>
    <row r="11" ht="24" customHeight="1" spans="1:12">
      <c r="A11" s="10"/>
      <c r="B11" s="20"/>
      <c r="C11" s="9"/>
      <c r="D11" s="9"/>
      <c r="E11" s="9"/>
      <c r="F11" s="9"/>
      <c r="G11" s="20"/>
      <c r="H11" s="20"/>
      <c r="I11" s="9"/>
      <c r="J11" s="20"/>
      <c r="K11" s="25" t="s">
        <v>316</v>
      </c>
      <c r="L11" s="9"/>
    </row>
    <row r="12" ht="22" customHeight="1" spans="1:12">
      <c r="A12" s="10"/>
      <c r="B12" s="20"/>
      <c r="C12" s="9"/>
      <c r="D12" s="20"/>
      <c r="E12" s="22"/>
      <c r="F12" s="23"/>
      <c r="G12" s="20"/>
      <c r="H12" s="20"/>
      <c r="I12" s="9"/>
      <c r="J12" s="20"/>
      <c r="K12" s="25" t="s">
        <v>316</v>
      </c>
      <c r="L12" s="9"/>
    </row>
    <row r="13" ht="22" customHeight="1" spans="1:12">
      <c r="A13" s="10"/>
      <c r="B13" s="20"/>
      <c r="C13" s="9"/>
      <c r="D13" s="20"/>
      <c r="E13" s="22"/>
      <c r="F13" s="23"/>
      <c r="G13" s="20"/>
      <c r="H13" s="20"/>
      <c r="I13" s="9"/>
      <c r="J13" s="20"/>
      <c r="K13" s="25" t="s">
        <v>316</v>
      </c>
      <c r="L13" s="9"/>
    </row>
    <row r="14" ht="22" customHeight="1" spans="1:12">
      <c r="A14" s="10"/>
      <c r="B14" s="20"/>
      <c r="C14" s="9"/>
      <c r="D14" s="20"/>
      <c r="E14" s="22"/>
      <c r="F14" s="23"/>
      <c r="G14" s="20"/>
      <c r="H14" s="20"/>
      <c r="I14" s="9"/>
      <c r="J14" s="20"/>
      <c r="K14" s="25" t="s">
        <v>316</v>
      </c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1" t="s">
        <v>319</v>
      </c>
      <c r="B18" s="12"/>
      <c r="C18" s="12"/>
      <c r="D18" s="12"/>
      <c r="E18" s="13"/>
      <c r="F18" s="14"/>
      <c r="G18" s="24"/>
      <c r="H18" s="11" t="s">
        <v>320</v>
      </c>
      <c r="I18" s="12"/>
      <c r="J18" s="12"/>
      <c r="K18" s="12"/>
      <c r="L18" s="19"/>
    </row>
    <row r="19" ht="79.5" customHeight="1" spans="1:12">
      <c r="A19" s="15" t="s">
        <v>321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">
      <c r="A20" t="s">
        <v>277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5 L6 L3:L4 L7:L8 L9:L10 L11:L12 L13:L14 L15:L16 L17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D23" sqref="D23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286</v>
      </c>
      <c r="D2" s="5" t="s">
        <v>238</v>
      </c>
      <c r="E2" s="5" t="s">
        <v>239</v>
      </c>
      <c r="F2" s="4" t="s">
        <v>323</v>
      </c>
      <c r="G2" s="4" t="s">
        <v>268</v>
      </c>
      <c r="H2" s="6" t="s">
        <v>269</v>
      </c>
      <c r="I2" s="17" t="s">
        <v>271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272</v>
      </c>
      <c r="H3" s="8"/>
      <c r="I3" s="18"/>
    </row>
    <row r="4" spans="1:9">
      <c r="A4" s="9">
        <v>1</v>
      </c>
      <c r="B4" s="10" t="s">
        <v>254</v>
      </c>
      <c r="C4" s="9" t="s">
        <v>325</v>
      </c>
      <c r="D4" s="9" t="s">
        <v>83</v>
      </c>
      <c r="E4" s="9" t="s">
        <v>326</v>
      </c>
      <c r="F4" s="9">
        <v>9</v>
      </c>
      <c r="G4" s="9">
        <v>0.1</v>
      </c>
      <c r="H4" s="9"/>
      <c r="I4" s="9"/>
    </row>
    <row r="5" spans="1:9">
      <c r="A5" s="9">
        <v>2</v>
      </c>
      <c r="B5" s="10" t="s">
        <v>254</v>
      </c>
      <c r="C5" s="9" t="s">
        <v>325</v>
      </c>
      <c r="D5" s="9" t="s">
        <v>253</v>
      </c>
      <c r="E5" s="9" t="s">
        <v>176</v>
      </c>
      <c r="F5" s="9">
        <v>9</v>
      </c>
      <c r="G5" s="9">
        <v>0.1</v>
      </c>
      <c r="H5" s="9"/>
      <c r="I5" s="9"/>
    </row>
    <row r="6" spans="1:9">
      <c r="A6" s="9">
        <v>3</v>
      </c>
      <c r="B6" s="10" t="s">
        <v>254</v>
      </c>
      <c r="C6" s="9" t="s">
        <v>325</v>
      </c>
      <c r="D6" s="9" t="s">
        <v>260</v>
      </c>
      <c r="E6" s="9" t="s">
        <v>326</v>
      </c>
      <c r="F6" s="9">
        <v>9</v>
      </c>
      <c r="G6" s="9">
        <v>0.1</v>
      </c>
      <c r="H6" s="9"/>
      <c r="I6" s="9"/>
    </row>
    <row r="7" spans="1:9">
      <c r="A7" s="9">
        <v>4</v>
      </c>
      <c r="B7" s="10" t="s">
        <v>254</v>
      </c>
      <c r="C7" s="9" t="s">
        <v>325</v>
      </c>
      <c r="D7" s="9" t="s">
        <v>84</v>
      </c>
      <c r="E7" s="9" t="s">
        <v>327</v>
      </c>
      <c r="F7" s="9">
        <v>9</v>
      </c>
      <c r="G7" s="9">
        <v>0.2</v>
      </c>
      <c r="H7" s="9"/>
      <c r="I7" s="9"/>
    </row>
    <row r="8" spans="1:9">
      <c r="A8" s="9">
        <v>5</v>
      </c>
      <c r="B8" s="10" t="s">
        <v>328</v>
      </c>
      <c r="C8" s="9" t="s">
        <v>329</v>
      </c>
      <c r="D8" s="9" t="s">
        <v>83</v>
      </c>
      <c r="E8" s="9" t="s">
        <v>176</v>
      </c>
      <c r="F8" s="9">
        <v>-1</v>
      </c>
      <c r="G8" s="9">
        <v>-1.5</v>
      </c>
      <c r="H8" s="9"/>
      <c r="I8" s="9"/>
    </row>
    <row r="9" spans="1:9">
      <c r="A9" s="9">
        <v>6</v>
      </c>
      <c r="B9" s="10" t="s">
        <v>328</v>
      </c>
      <c r="C9" s="9" t="s">
        <v>329</v>
      </c>
      <c r="D9" s="9" t="s">
        <v>253</v>
      </c>
      <c r="E9" s="9" t="s">
        <v>176</v>
      </c>
      <c r="F9" s="9">
        <v>-1</v>
      </c>
      <c r="G9" s="9">
        <v>-1.5</v>
      </c>
      <c r="H9" s="10"/>
      <c r="I9" s="10"/>
    </row>
    <row r="10" spans="1:9">
      <c r="A10" s="9">
        <v>7</v>
      </c>
      <c r="B10" s="10" t="s">
        <v>328</v>
      </c>
      <c r="C10" s="9" t="s">
        <v>329</v>
      </c>
      <c r="D10" s="9" t="s">
        <v>260</v>
      </c>
      <c r="E10" s="9" t="s">
        <v>176</v>
      </c>
      <c r="F10" s="9">
        <v>-1</v>
      </c>
      <c r="G10" s="9">
        <v>-1.5</v>
      </c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1" t="s">
        <v>330</v>
      </c>
      <c r="B13" s="12"/>
      <c r="C13" s="12"/>
      <c r="D13" s="13"/>
      <c r="E13" s="14"/>
      <c r="F13" s="11" t="s">
        <v>320</v>
      </c>
      <c r="G13" s="12"/>
      <c r="H13" s="13"/>
      <c r="I13" s="19"/>
    </row>
    <row r="14" ht="39" customHeight="1" spans="1:9">
      <c r="A14" s="15" t="s">
        <v>331</v>
      </c>
      <c r="B14" s="15"/>
      <c r="C14" s="16"/>
      <c r="D14" s="16"/>
      <c r="E14" s="16"/>
      <c r="F14" s="16"/>
      <c r="G14" s="16"/>
      <c r="H14" s="16"/>
      <c r="I14" s="16"/>
    </row>
    <row r="15" spans="1:1">
      <c r="A15" t="s">
        <v>277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7 I1:I6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29" workbookViewId="0">
      <selection activeCell="A39" sqref="A39:K39"/>
    </sheetView>
  </sheetViews>
  <sheetFormatPr defaultColWidth="10.3333333333333" defaultRowHeight="16.5" customHeight="1"/>
  <cols>
    <col min="1" max="2" width="10.3333333333333" style="93"/>
    <col min="3" max="3" width="9.33333333333333" style="93" customWidth="1"/>
    <col min="4" max="4" width="9.58333333333333" style="93" customWidth="1"/>
    <col min="5" max="5" width="9.5" style="93" customWidth="1"/>
    <col min="6" max="6" width="10" style="93" customWidth="1"/>
    <col min="7" max="7" width="11.0833333333333" style="93" customWidth="1"/>
    <col min="8" max="8" width="10.0833333333333" style="93" customWidth="1"/>
    <col min="9" max="9" width="10.3333333333333" style="93"/>
    <col min="10" max="10" width="8" style="93" customWidth="1"/>
    <col min="11" max="11" width="10.5833333333333" style="93" customWidth="1"/>
    <col min="12" max="16384" width="10.3333333333333" style="93"/>
  </cols>
  <sheetData>
    <row r="1" ht="21" spans="1:11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" spans="1:11">
      <c r="A2" s="181" t="s">
        <v>18</v>
      </c>
      <c r="B2" s="96" t="s">
        <v>19</v>
      </c>
      <c r="C2" s="96"/>
      <c r="D2" s="182" t="s">
        <v>20</v>
      </c>
      <c r="E2" s="182"/>
      <c r="F2" s="183" t="s">
        <v>21</v>
      </c>
      <c r="G2" s="183"/>
      <c r="H2" s="184" t="s">
        <v>22</v>
      </c>
      <c r="I2" s="244" t="s">
        <v>23</v>
      </c>
      <c r="J2" s="244"/>
      <c r="K2" s="245"/>
    </row>
    <row r="3" ht="14.25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ht="14.25" spans="1:11">
      <c r="A4" s="191" t="s">
        <v>27</v>
      </c>
      <c r="B4" s="100" t="s">
        <v>28</v>
      </c>
      <c r="C4" s="101"/>
      <c r="D4" s="191" t="s">
        <v>29</v>
      </c>
      <c r="E4" s="192"/>
      <c r="F4" s="193">
        <v>45468</v>
      </c>
      <c r="G4" s="194"/>
      <c r="H4" s="191" t="s">
        <v>30</v>
      </c>
      <c r="I4" s="192"/>
      <c r="J4" s="100" t="s">
        <v>31</v>
      </c>
      <c r="K4" s="101" t="s">
        <v>32</v>
      </c>
    </row>
    <row r="5" ht="14.25" spans="1:11">
      <c r="A5" s="195" t="s">
        <v>33</v>
      </c>
      <c r="B5" s="100" t="s">
        <v>34</v>
      </c>
      <c r="C5" s="101"/>
      <c r="D5" s="191" t="s">
        <v>35</v>
      </c>
      <c r="E5" s="192"/>
      <c r="F5" s="193">
        <v>45444</v>
      </c>
      <c r="G5" s="194"/>
      <c r="H5" s="191" t="s">
        <v>36</v>
      </c>
      <c r="I5" s="192"/>
      <c r="J5" s="100" t="s">
        <v>31</v>
      </c>
      <c r="K5" s="101" t="s">
        <v>32</v>
      </c>
    </row>
    <row r="6" ht="14.25" spans="1:11">
      <c r="A6" s="191" t="s">
        <v>37</v>
      </c>
      <c r="B6" s="103">
        <v>2</v>
      </c>
      <c r="C6" s="196">
        <v>5</v>
      </c>
      <c r="D6" s="195" t="s">
        <v>38</v>
      </c>
      <c r="E6" s="215"/>
      <c r="F6" s="193">
        <v>45459</v>
      </c>
      <c r="G6" s="194"/>
      <c r="H6" s="191" t="s">
        <v>39</v>
      </c>
      <c r="I6" s="192"/>
      <c r="J6" s="100" t="s">
        <v>31</v>
      </c>
      <c r="K6" s="101" t="s">
        <v>32</v>
      </c>
    </row>
    <row r="7" ht="14.25" spans="1:11">
      <c r="A7" s="191" t="s">
        <v>40</v>
      </c>
      <c r="B7" s="198">
        <v>950</v>
      </c>
      <c r="C7" s="199"/>
      <c r="D7" s="195" t="s">
        <v>41</v>
      </c>
      <c r="E7" s="214"/>
      <c r="F7" s="193">
        <v>45465</v>
      </c>
      <c r="G7" s="194"/>
      <c r="H7" s="191" t="s">
        <v>42</v>
      </c>
      <c r="I7" s="192"/>
      <c r="J7" s="100" t="s">
        <v>31</v>
      </c>
      <c r="K7" s="101" t="s">
        <v>32</v>
      </c>
    </row>
    <row r="8" ht="15" spans="1:11">
      <c r="A8" s="270"/>
      <c r="B8" s="111"/>
      <c r="C8" s="202"/>
      <c r="D8" s="201" t="s">
        <v>43</v>
      </c>
      <c r="E8" s="203"/>
      <c r="F8" s="204">
        <v>45465</v>
      </c>
      <c r="G8" s="205"/>
      <c r="H8" s="201" t="s">
        <v>44</v>
      </c>
      <c r="I8" s="203"/>
      <c r="J8" s="221" t="s">
        <v>31</v>
      </c>
      <c r="K8" s="247" t="s">
        <v>32</v>
      </c>
    </row>
    <row r="9" ht="15" spans="1:11">
      <c r="A9" s="271" t="s">
        <v>45</v>
      </c>
      <c r="B9" s="272"/>
      <c r="C9" s="272"/>
      <c r="D9" s="272"/>
      <c r="E9" s="272"/>
      <c r="F9" s="272"/>
      <c r="G9" s="272"/>
      <c r="H9" s="272"/>
      <c r="I9" s="272"/>
      <c r="J9" s="272"/>
      <c r="K9" s="312"/>
    </row>
    <row r="10" ht="15" spans="1:11">
      <c r="A10" s="238" t="s">
        <v>46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57"/>
    </row>
    <row r="11" ht="14.25" spans="1:11">
      <c r="A11" s="273" t="s">
        <v>47</v>
      </c>
      <c r="B11" s="274" t="s">
        <v>48</v>
      </c>
      <c r="C11" s="275" t="s">
        <v>49</v>
      </c>
      <c r="D11" s="276"/>
      <c r="E11" s="277" t="s">
        <v>50</v>
      </c>
      <c r="F11" s="274" t="s">
        <v>48</v>
      </c>
      <c r="G11" s="275" t="s">
        <v>49</v>
      </c>
      <c r="H11" s="275" t="s">
        <v>51</v>
      </c>
      <c r="I11" s="277" t="s">
        <v>52</v>
      </c>
      <c r="J11" s="274" t="s">
        <v>48</v>
      </c>
      <c r="K11" s="313" t="s">
        <v>49</v>
      </c>
    </row>
    <row r="12" ht="14.25" spans="1:11">
      <c r="A12" s="195" t="s">
        <v>53</v>
      </c>
      <c r="B12" s="213" t="s">
        <v>48</v>
      </c>
      <c r="C12" s="100" t="s">
        <v>49</v>
      </c>
      <c r="D12" s="214"/>
      <c r="E12" s="215" t="s">
        <v>54</v>
      </c>
      <c r="F12" s="213" t="s">
        <v>48</v>
      </c>
      <c r="G12" s="100" t="s">
        <v>49</v>
      </c>
      <c r="H12" s="100" t="s">
        <v>51</v>
      </c>
      <c r="I12" s="215" t="s">
        <v>55</v>
      </c>
      <c r="J12" s="213" t="s">
        <v>48</v>
      </c>
      <c r="K12" s="101" t="s">
        <v>49</v>
      </c>
    </row>
    <row r="13" ht="14.25" spans="1:11">
      <c r="A13" s="195" t="s">
        <v>56</v>
      </c>
      <c r="B13" s="213" t="s">
        <v>48</v>
      </c>
      <c r="C13" s="100" t="s">
        <v>49</v>
      </c>
      <c r="D13" s="214"/>
      <c r="E13" s="215" t="s">
        <v>57</v>
      </c>
      <c r="F13" s="100" t="s">
        <v>58</v>
      </c>
      <c r="G13" s="100" t="s">
        <v>59</v>
      </c>
      <c r="H13" s="100" t="s">
        <v>51</v>
      </c>
      <c r="I13" s="215" t="s">
        <v>60</v>
      </c>
      <c r="J13" s="213" t="s">
        <v>48</v>
      </c>
      <c r="K13" s="101" t="s">
        <v>49</v>
      </c>
    </row>
    <row r="14" ht="15" spans="1:11">
      <c r="A14" s="201" t="s">
        <v>61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49"/>
    </row>
    <row r="15" ht="15" spans="1:11">
      <c r="A15" s="238" t="s">
        <v>62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57"/>
    </row>
    <row r="16" ht="14.25" spans="1:11">
      <c r="A16" s="278" t="s">
        <v>63</v>
      </c>
      <c r="B16" s="275" t="s">
        <v>58</v>
      </c>
      <c r="C16" s="275" t="s">
        <v>59</v>
      </c>
      <c r="D16" s="279"/>
      <c r="E16" s="280" t="s">
        <v>64</v>
      </c>
      <c r="F16" s="275" t="s">
        <v>58</v>
      </c>
      <c r="G16" s="275" t="s">
        <v>59</v>
      </c>
      <c r="H16" s="281"/>
      <c r="I16" s="280" t="s">
        <v>65</v>
      </c>
      <c r="J16" s="275" t="s">
        <v>58</v>
      </c>
      <c r="K16" s="313" t="s">
        <v>59</v>
      </c>
    </row>
    <row r="17" customHeight="1" spans="1:22">
      <c r="A17" s="197" t="s">
        <v>66</v>
      </c>
      <c r="B17" s="100" t="s">
        <v>58</v>
      </c>
      <c r="C17" s="100" t="s">
        <v>59</v>
      </c>
      <c r="D17" s="103"/>
      <c r="E17" s="225" t="s">
        <v>67</v>
      </c>
      <c r="F17" s="100" t="s">
        <v>58</v>
      </c>
      <c r="G17" s="100" t="s">
        <v>59</v>
      </c>
      <c r="H17" s="282"/>
      <c r="I17" s="225" t="s">
        <v>68</v>
      </c>
      <c r="J17" s="100" t="s">
        <v>58</v>
      </c>
      <c r="K17" s="101" t="s">
        <v>59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ht="18" customHeight="1" spans="1:11">
      <c r="A18" s="283" t="s">
        <v>69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5"/>
    </row>
    <row r="19" ht="18" customHeight="1" spans="1:11">
      <c r="A19" s="238" t="s">
        <v>70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57"/>
    </row>
    <row r="20" customHeight="1" spans="1:11">
      <c r="A20" s="285" t="s">
        <v>71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6"/>
    </row>
    <row r="21" ht="21.75" customHeight="1" spans="1:11">
      <c r="A21" s="287" t="s">
        <v>72</v>
      </c>
      <c r="B21" s="225" t="s">
        <v>73</v>
      </c>
      <c r="C21" s="225" t="s">
        <v>74</v>
      </c>
      <c r="D21" s="225" t="s">
        <v>75</v>
      </c>
      <c r="E21" s="225" t="s">
        <v>76</v>
      </c>
      <c r="F21" s="225" t="s">
        <v>77</v>
      </c>
      <c r="G21" s="225" t="s">
        <v>78</v>
      </c>
      <c r="H21" s="225" t="s">
        <v>79</v>
      </c>
      <c r="I21" s="225" t="s">
        <v>80</v>
      </c>
      <c r="J21" s="225" t="s">
        <v>81</v>
      </c>
      <c r="K21" s="160" t="s">
        <v>82</v>
      </c>
    </row>
    <row r="22" customHeight="1" spans="1:11">
      <c r="A22" s="200" t="s">
        <v>83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/>
      <c r="J22" s="288"/>
      <c r="K22" s="317"/>
    </row>
    <row r="23" customHeight="1" spans="1:11">
      <c r="A23" s="200" t="s">
        <v>84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/>
      <c r="J23" s="288"/>
      <c r="K23" s="318"/>
    </row>
    <row r="24" customHeight="1" spans="1:11">
      <c r="A24" s="200"/>
      <c r="B24" s="288"/>
      <c r="C24" s="288"/>
      <c r="D24" s="288"/>
      <c r="E24" s="288"/>
      <c r="F24" s="288"/>
      <c r="G24" s="288"/>
      <c r="H24" s="288"/>
      <c r="I24" s="288"/>
      <c r="J24" s="288"/>
      <c r="K24" s="318"/>
    </row>
    <row r="25" customHeight="1" spans="1:11">
      <c r="A25" s="200"/>
      <c r="B25" s="288"/>
      <c r="C25" s="288"/>
      <c r="D25" s="288"/>
      <c r="E25" s="288"/>
      <c r="F25" s="288"/>
      <c r="G25" s="288"/>
      <c r="H25" s="288"/>
      <c r="I25" s="288"/>
      <c r="J25" s="288"/>
      <c r="K25" s="154"/>
    </row>
    <row r="26" customHeight="1" spans="1:11">
      <c r="A26" s="200"/>
      <c r="B26" s="288"/>
      <c r="C26" s="288"/>
      <c r="D26" s="288"/>
      <c r="E26" s="288"/>
      <c r="F26" s="288"/>
      <c r="G26" s="288"/>
      <c r="H26" s="288"/>
      <c r="I26" s="288"/>
      <c r="J26" s="288"/>
      <c r="K26" s="154"/>
    </row>
    <row r="27" customHeight="1" spans="1:11">
      <c r="A27" s="200"/>
      <c r="B27" s="288"/>
      <c r="C27" s="288"/>
      <c r="D27" s="288"/>
      <c r="E27" s="288"/>
      <c r="F27" s="288"/>
      <c r="G27" s="288"/>
      <c r="H27" s="288"/>
      <c r="I27" s="288"/>
      <c r="J27" s="288"/>
      <c r="K27" s="154"/>
    </row>
    <row r="28" customHeight="1" spans="1:11">
      <c r="A28" s="200"/>
      <c r="B28" s="288"/>
      <c r="C28" s="288"/>
      <c r="D28" s="288"/>
      <c r="E28" s="288"/>
      <c r="F28" s="288"/>
      <c r="G28" s="288"/>
      <c r="H28" s="288"/>
      <c r="I28" s="288"/>
      <c r="J28" s="288"/>
      <c r="K28" s="154"/>
    </row>
    <row r="29" ht="18" customHeight="1" spans="1:11">
      <c r="A29" s="289" t="s">
        <v>85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19"/>
    </row>
    <row r="30" ht="18.75" customHeight="1" spans="1:11">
      <c r="A30" s="291" t="s">
        <v>86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0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1"/>
    </row>
    <row r="32" ht="18" customHeight="1" spans="1:11">
      <c r="A32" s="289" t="s">
        <v>87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19"/>
    </row>
    <row r="33" ht="14.25" spans="1:11">
      <c r="A33" s="295" t="s">
        <v>88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2"/>
    </row>
    <row r="34" ht="15" spans="1:11">
      <c r="A34" s="108" t="s">
        <v>89</v>
      </c>
      <c r="B34" s="109"/>
      <c r="C34" s="100" t="s">
        <v>31</v>
      </c>
      <c r="D34" s="100" t="s">
        <v>32</v>
      </c>
      <c r="E34" s="297" t="s">
        <v>90</v>
      </c>
      <c r="F34" s="298"/>
      <c r="G34" s="298"/>
      <c r="H34" s="298"/>
      <c r="I34" s="298"/>
      <c r="J34" s="298"/>
      <c r="K34" s="323"/>
    </row>
    <row r="35" ht="15" spans="1:11">
      <c r="A35" s="299" t="s">
        <v>91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92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4"/>
    </row>
    <row r="37" ht="14.25" spans="1:11">
      <c r="A37" s="230" t="s">
        <v>93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55"/>
    </row>
    <row r="38" ht="14.25" spans="1:11">
      <c r="A38" s="230" t="s">
        <v>94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55"/>
    </row>
    <row r="39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55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55"/>
    </row>
    <row r="41" ht="14.2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55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55"/>
    </row>
    <row r="43" ht="15" spans="1:11">
      <c r="A43" s="226" t="s">
        <v>95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3"/>
    </row>
    <row r="44" ht="15" spans="1:11">
      <c r="A44" s="238" t="s">
        <v>96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57"/>
    </row>
    <row r="45" ht="14.25" spans="1:11">
      <c r="A45" s="278" t="s">
        <v>97</v>
      </c>
      <c r="B45" s="275" t="s">
        <v>58</v>
      </c>
      <c r="C45" s="275" t="s">
        <v>59</v>
      </c>
      <c r="D45" s="275" t="s">
        <v>51</v>
      </c>
      <c r="E45" s="280" t="s">
        <v>98</v>
      </c>
      <c r="F45" s="275" t="s">
        <v>58</v>
      </c>
      <c r="G45" s="275" t="s">
        <v>59</v>
      </c>
      <c r="H45" s="275" t="s">
        <v>51</v>
      </c>
      <c r="I45" s="280" t="s">
        <v>99</v>
      </c>
      <c r="J45" s="275" t="s">
        <v>58</v>
      </c>
      <c r="K45" s="313" t="s">
        <v>59</v>
      </c>
    </row>
    <row r="46" ht="14.25" spans="1:11">
      <c r="A46" s="197" t="s">
        <v>50</v>
      </c>
      <c r="B46" s="100" t="s">
        <v>58</v>
      </c>
      <c r="C46" s="100" t="s">
        <v>59</v>
      </c>
      <c r="D46" s="100" t="s">
        <v>51</v>
      </c>
      <c r="E46" s="225" t="s">
        <v>57</v>
      </c>
      <c r="F46" s="100" t="s">
        <v>58</v>
      </c>
      <c r="G46" s="100" t="s">
        <v>59</v>
      </c>
      <c r="H46" s="100" t="s">
        <v>51</v>
      </c>
      <c r="I46" s="225" t="s">
        <v>68</v>
      </c>
      <c r="J46" s="100" t="s">
        <v>58</v>
      </c>
      <c r="K46" s="101" t="s">
        <v>59</v>
      </c>
    </row>
    <row r="47" ht="15" spans="1:11">
      <c r="A47" s="201" t="s">
        <v>61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49"/>
    </row>
    <row r="48" ht="15" spans="1:11">
      <c r="A48" s="299" t="s">
        <v>100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4"/>
    </row>
    <row r="50" ht="15" spans="1:11">
      <c r="A50" s="302" t="s">
        <v>101</v>
      </c>
      <c r="B50" s="303" t="s">
        <v>102</v>
      </c>
      <c r="C50" s="303"/>
      <c r="D50" s="304" t="s">
        <v>103</v>
      </c>
      <c r="E50" s="305" t="s">
        <v>104</v>
      </c>
      <c r="F50" s="306" t="s">
        <v>105</v>
      </c>
      <c r="G50" s="307">
        <v>45455</v>
      </c>
      <c r="H50" s="308" t="s">
        <v>106</v>
      </c>
      <c r="I50" s="325"/>
      <c r="J50" s="326" t="s">
        <v>107</v>
      </c>
      <c r="K50" s="327"/>
    </row>
    <row r="51" ht="15" spans="1:11">
      <c r="A51" s="299" t="s">
        <v>108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28"/>
    </row>
    <row r="53" ht="15" spans="1:11">
      <c r="A53" s="302" t="s">
        <v>101</v>
      </c>
      <c r="B53" s="303" t="s">
        <v>102</v>
      </c>
      <c r="C53" s="303"/>
      <c r="D53" s="304" t="s">
        <v>103</v>
      </c>
      <c r="E53" s="311"/>
      <c r="F53" s="306" t="s">
        <v>109</v>
      </c>
      <c r="G53" s="307"/>
      <c r="H53" s="308" t="s">
        <v>106</v>
      </c>
      <c r="I53" s="325"/>
      <c r="J53" s="326"/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J9" sqref="J9"/>
    </sheetView>
  </sheetViews>
  <sheetFormatPr defaultColWidth="9" defaultRowHeight="26.15" customHeight="1"/>
  <cols>
    <col min="1" max="1" width="20.5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2"/>
      <c r="D2" s="53" t="s">
        <v>33</v>
      </c>
      <c r="E2" s="54" t="s">
        <v>34</v>
      </c>
      <c r="F2" s="54"/>
      <c r="G2" s="54"/>
      <c r="H2" s="57">
        <v>2</v>
      </c>
      <c r="I2" s="51" t="s">
        <v>22</v>
      </c>
      <c r="J2" s="54" t="s">
        <v>23</v>
      </c>
      <c r="K2" s="54"/>
      <c r="L2" s="54"/>
      <c r="M2" s="54"/>
      <c r="N2" s="54"/>
    </row>
    <row r="3" ht="29.15" customHeight="1" spans="1:14">
      <c r="A3" s="56" t="s">
        <v>111</v>
      </c>
      <c r="B3" s="56" t="s">
        <v>112</v>
      </c>
      <c r="C3" s="56"/>
      <c r="D3" s="56"/>
      <c r="E3" s="56"/>
      <c r="F3" s="56"/>
      <c r="G3" s="56"/>
      <c r="H3" s="57"/>
      <c r="I3" s="56" t="s">
        <v>113</v>
      </c>
      <c r="J3" s="56"/>
      <c r="K3" s="56"/>
      <c r="L3" s="56"/>
      <c r="M3" s="56"/>
      <c r="N3" s="56"/>
    </row>
    <row r="4" ht="29.15" customHeight="1" spans="1:14">
      <c r="A4" s="56"/>
      <c r="B4" s="58" t="s">
        <v>74</v>
      </c>
      <c r="C4" s="58" t="s">
        <v>75</v>
      </c>
      <c r="D4" s="59" t="s">
        <v>76</v>
      </c>
      <c r="E4" s="58" t="s">
        <v>77</v>
      </c>
      <c r="F4" s="58" t="s">
        <v>78</v>
      </c>
      <c r="G4" s="58" t="s">
        <v>79</v>
      </c>
      <c r="H4" s="57"/>
      <c r="I4" s="81"/>
      <c r="J4" s="81"/>
      <c r="K4" s="263" t="s">
        <v>114</v>
      </c>
      <c r="L4" s="264"/>
      <c r="M4" s="81" t="s">
        <v>115</v>
      </c>
      <c r="N4" s="81"/>
    </row>
    <row r="5" ht="29.15" customHeight="1" spans="1:14">
      <c r="A5" s="56"/>
      <c r="B5" s="60" t="s">
        <v>116</v>
      </c>
      <c r="C5" s="60" t="s">
        <v>117</v>
      </c>
      <c r="D5" s="59" t="s">
        <v>118</v>
      </c>
      <c r="E5" s="60" t="s">
        <v>119</v>
      </c>
      <c r="F5" s="60" t="s">
        <v>120</v>
      </c>
      <c r="G5" s="60" t="s">
        <v>121</v>
      </c>
      <c r="H5" s="57"/>
      <c r="I5" s="84"/>
      <c r="J5" s="84"/>
      <c r="K5" s="84" t="s">
        <v>122</v>
      </c>
      <c r="L5" s="265" t="s">
        <v>123</v>
      </c>
      <c r="M5" s="84"/>
      <c r="N5" s="84"/>
    </row>
    <row r="6" ht="29.15" customHeight="1" spans="1:14">
      <c r="A6" s="61" t="s">
        <v>124</v>
      </c>
      <c r="B6" s="62">
        <f>C6-2.1</f>
        <v>89.8</v>
      </c>
      <c r="C6" s="62">
        <f>D6-2.1</f>
        <v>91.9</v>
      </c>
      <c r="D6" s="63">
        <v>94</v>
      </c>
      <c r="E6" s="62">
        <f t="shared" ref="E6:G6" si="0">D6+2.1</f>
        <v>96.1</v>
      </c>
      <c r="F6" s="62">
        <f t="shared" si="0"/>
        <v>98.2</v>
      </c>
      <c r="G6" s="62">
        <f t="shared" si="0"/>
        <v>100.3</v>
      </c>
      <c r="H6" s="57"/>
      <c r="I6" s="86" t="s">
        <v>125</v>
      </c>
      <c r="J6" s="86"/>
      <c r="K6" s="86" t="s">
        <v>126</v>
      </c>
      <c r="L6" s="266" t="s">
        <v>127</v>
      </c>
      <c r="M6" s="86" t="s">
        <v>128</v>
      </c>
      <c r="N6" s="86"/>
    </row>
    <row r="7" ht="29.15" customHeight="1" spans="1:14">
      <c r="A7" s="61" t="s">
        <v>129</v>
      </c>
      <c r="B7" s="62">
        <f>C7-1.5</f>
        <v>63</v>
      </c>
      <c r="C7" s="62">
        <f>D7-1.5</f>
        <v>64.5</v>
      </c>
      <c r="D7" s="63">
        <v>66</v>
      </c>
      <c r="E7" s="62">
        <f t="shared" ref="E7:G7" si="1">D7+1.5</f>
        <v>67.5</v>
      </c>
      <c r="F7" s="62">
        <f t="shared" si="1"/>
        <v>69</v>
      </c>
      <c r="G7" s="62">
        <f t="shared" si="1"/>
        <v>70.5</v>
      </c>
      <c r="H7" s="57"/>
      <c r="I7" s="87"/>
      <c r="J7" s="87"/>
      <c r="K7" s="86" t="s">
        <v>130</v>
      </c>
      <c r="L7" s="266" t="s">
        <v>131</v>
      </c>
      <c r="M7" s="87"/>
      <c r="N7" s="87"/>
    </row>
    <row r="8" ht="29.15" customHeight="1" spans="1:14">
      <c r="A8" s="61" t="s">
        <v>132</v>
      </c>
      <c r="B8" s="62">
        <f>C8-4</f>
        <v>66</v>
      </c>
      <c r="C8" s="62">
        <f>D8-4</f>
        <v>70</v>
      </c>
      <c r="D8" s="63" t="s">
        <v>133</v>
      </c>
      <c r="E8" s="62">
        <f t="shared" ref="E8:G10" si="2">D8+4</f>
        <v>78</v>
      </c>
      <c r="F8" s="62">
        <f>E8+5</f>
        <v>83</v>
      </c>
      <c r="G8" s="62">
        <f>F8+6</f>
        <v>89</v>
      </c>
      <c r="H8" s="57"/>
      <c r="I8" s="87"/>
      <c r="J8" s="87"/>
      <c r="K8" s="86" t="s">
        <v>131</v>
      </c>
      <c r="L8" s="266" t="s">
        <v>134</v>
      </c>
      <c r="M8" s="87" t="s">
        <v>131</v>
      </c>
      <c r="N8" s="87"/>
    </row>
    <row r="9" ht="29.15" customHeight="1" spans="1:14">
      <c r="A9" s="61" t="s">
        <v>135</v>
      </c>
      <c r="B9" s="62">
        <f>C9-4</f>
        <v>80</v>
      </c>
      <c r="C9" s="62">
        <f>D9-4</f>
        <v>84</v>
      </c>
      <c r="D9" s="63" t="s">
        <v>136</v>
      </c>
      <c r="E9" s="62">
        <f t="shared" si="2"/>
        <v>92</v>
      </c>
      <c r="F9" s="62">
        <f>E9+5</f>
        <v>97</v>
      </c>
      <c r="G9" s="62">
        <f>F9+6</f>
        <v>103</v>
      </c>
      <c r="H9" s="57"/>
      <c r="I9" s="86"/>
      <c r="J9" s="86"/>
      <c r="K9" s="86" t="s">
        <v>134</v>
      </c>
      <c r="L9" s="266" t="s">
        <v>134</v>
      </c>
      <c r="M9" s="86"/>
      <c r="N9" s="86"/>
    </row>
    <row r="10" ht="46" customHeight="1" spans="1:14">
      <c r="A10" s="64" t="s">
        <v>137</v>
      </c>
      <c r="B10" s="65">
        <f>C10-3.6</f>
        <v>88.8</v>
      </c>
      <c r="C10" s="65">
        <f>D10-3.6</f>
        <v>92.4</v>
      </c>
      <c r="D10" s="66" t="s">
        <v>138</v>
      </c>
      <c r="E10" s="65">
        <f t="shared" si="2"/>
        <v>100</v>
      </c>
      <c r="F10" s="65">
        <f t="shared" si="2"/>
        <v>104</v>
      </c>
      <c r="G10" s="65">
        <f t="shared" si="2"/>
        <v>108</v>
      </c>
      <c r="H10" s="57"/>
      <c r="I10" s="87"/>
      <c r="J10" s="87"/>
      <c r="K10" s="86" t="s">
        <v>134</v>
      </c>
      <c r="L10" s="267" t="s">
        <v>139</v>
      </c>
      <c r="M10" s="87" t="s">
        <v>134</v>
      </c>
      <c r="N10" s="87"/>
    </row>
    <row r="11" ht="29.15" customHeight="1" spans="1:14">
      <c r="A11" s="64" t="s">
        <v>140</v>
      </c>
      <c r="B11" s="62">
        <f>C11-2.3/2</f>
        <v>28.2</v>
      </c>
      <c r="C11" s="62">
        <f>D11-2.3/2</f>
        <v>29.35</v>
      </c>
      <c r="D11" s="63">
        <v>30.5</v>
      </c>
      <c r="E11" s="62">
        <f t="shared" ref="E11:G11" si="3">D11+2.6/2</f>
        <v>31.8</v>
      </c>
      <c r="F11" s="62">
        <f t="shared" si="3"/>
        <v>33.1</v>
      </c>
      <c r="G11" s="62">
        <f t="shared" si="3"/>
        <v>34.4</v>
      </c>
      <c r="H11" s="57"/>
      <c r="I11" s="87"/>
      <c r="J11" s="87"/>
      <c r="K11" s="86" t="s">
        <v>141</v>
      </c>
      <c r="L11" s="267" t="s">
        <v>139</v>
      </c>
      <c r="M11" s="87" t="s">
        <v>142</v>
      </c>
      <c r="N11" s="87"/>
    </row>
    <row r="12" ht="29.15" customHeight="1" spans="1:14">
      <c r="A12" s="61" t="s">
        <v>143</v>
      </c>
      <c r="B12" s="62">
        <f>C12-0.7</f>
        <v>19.6</v>
      </c>
      <c r="C12" s="62">
        <f>D12-0.7</f>
        <v>20.3</v>
      </c>
      <c r="D12" s="63">
        <v>21</v>
      </c>
      <c r="E12" s="62">
        <f>D12+0.7</f>
        <v>21.7</v>
      </c>
      <c r="F12" s="62">
        <f>E12+0.7</f>
        <v>22.4</v>
      </c>
      <c r="G12" s="62">
        <f>F12+0.9</f>
        <v>23.3</v>
      </c>
      <c r="H12" s="57"/>
      <c r="I12" s="87"/>
      <c r="J12" s="87"/>
      <c r="K12" s="86" t="s">
        <v>134</v>
      </c>
      <c r="L12" s="266" t="s">
        <v>134</v>
      </c>
      <c r="M12" s="87" t="s">
        <v>134</v>
      </c>
      <c r="N12" s="87"/>
    </row>
    <row r="13" ht="29.15" customHeight="1" spans="1:14">
      <c r="A13" s="61" t="s">
        <v>144</v>
      </c>
      <c r="B13" s="62">
        <f>C13-0.5</f>
        <v>13</v>
      </c>
      <c r="C13" s="62">
        <f>D13-0.5</f>
        <v>13.5</v>
      </c>
      <c r="D13" s="63">
        <v>14</v>
      </c>
      <c r="E13" s="62">
        <f>D13+0.5</f>
        <v>14.5</v>
      </c>
      <c r="F13" s="62">
        <f>E13+0.5</f>
        <v>15</v>
      </c>
      <c r="G13" s="62">
        <f>F13+0.7</f>
        <v>15.7</v>
      </c>
      <c r="H13" s="57"/>
      <c r="I13" s="87"/>
      <c r="J13" s="87"/>
      <c r="K13" s="86" t="s">
        <v>134</v>
      </c>
      <c r="L13" s="266" t="s">
        <v>134</v>
      </c>
      <c r="M13" s="87" t="s">
        <v>134</v>
      </c>
      <c r="N13" s="87"/>
    </row>
    <row r="14" ht="29.15" customHeight="1" spans="1:14">
      <c r="A14" s="61" t="s">
        <v>145</v>
      </c>
      <c r="B14" s="62">
        <f>C14-0.5</f>
        <v>15.5</v>
      </c>
      <c r="C14" s="62">
        <f>D14-0.5</f>
        <v>16</v>
      </c>
      <c r="D14" s="63">
        <v>16.5</v>
      </c>
      <c r="E14" s="62">
        <f>D14+0.5</f>
        <v>17</v>
      </c>
      <c r="F14" s="62">
        <f>E14+0.5</f>
        <v>17.5</v>
      </c>
      <c r="G14" s="62">
        <f>F14+0.7</f>
        <v>18.2</v>
      </c>
      <c r="H14" s="57"/>
      <c r="I14" s="87"/>
      <c r="J14" s="87"/>
      <c r="K14" s="86" t="s">
        <v>134</v>
      </c>
      <c r="L14" s="266" t="s">
        <v>134</v>
      </c>
      <c r="M14" s="87"/>
      <c r="N14" s="87"/>
    </row>
    <row r="15" ht="29.15" customHeight="1" spans="1:14">
      <c r="A15" s="61" t="s">
        <v>146</v>
      </c>
      <c r="B15" s="62">
        <f>C15-0.7</f>
        <v>26.2</v>
      </c>
      <c r="C15" s="62">
        <f>D15-0.6</f>
        <v>26.9</v>
      </c>
      <c r="D15" s="63">
        <v>27.5</v>
      </c>
      <c r="E15" s="62">
        <f>D15+0.6</f>
        <v>28.1</v>
      </c>
      <c r="F15" s="62">
        <f>E15+0.7</f>
        <v>28.8</v>
      </c>
      <c r="G15" s="62">
        <f>F15+0.6</f>
        <v>29.4</v>
      </c>
      <c r="H15" s="57"/>
      <c r="I15" s="87"/>
      <c r="J15" s="87"/>
      <c r="K15" s="86" t="s">
        <v>147</v>
      </c>
      <c r="L15" s="267" t="s">
        <v>148</v>
      </c>
      <c r="M15" s="87" t="s">
        <v>147</v>
      </c>
      <c r="N15" s="87"/>
    </row>
    <row r="16" ht="29.15" customHeight="1" spans="1:14">
      <c r="A16" s="61" t="s">
        <v>149</v>
      </c>
      <c r="B16" s="62">
        <f>C16-0.9</f>
        <v>36.7</v>
      </c>
      <c r="C16" s="62">
        <f>D16-0.9</f>
        <v>37.6</v>
      </c>
      <c r="D16" s="63">
        <v>38.5</v>
      </c>
      <c r="E16" s="62">
        <f t="shared" ref="E16:G16" si="4">D16+1.1</f>
        <v>39.6</v>
      </c>
      <c r="F16" s="62">
        <f t="shared" si="4"/>
        <v>40.7</v>
      </c>
      <c r="G16" s="62">
        <f t="shared" si="4"/>
        <v>41.8</v>
      </c>
      <c r="H16" s="57"/>
      <c r="I16" s="87"/>
      <c r="J16" s="87"/>
      <c r="K16" s="86" t="s">
        <v>126</v>
      </c>
      <c r="L16" s="267" t="s">
        <v>150</v>
      </c>
      <c r="M16" s="87" t="s">
        <v>127</v>
      </c>
      <c r="N16" s="87"/>
    </row>
    <row r="17" ht="29.15" customHeight="1" spans="1:14">
      <c r="A17" s="61" t="s">
        <v>151</v>
      </c>
      <c r="B17" s="62">
        <f>D17-0.5</f>
        <v>15.5</v>
      </c>
      <c r="C17" s="62">
        <f>B17</f>
        <v>15.5</v>
      </c>
      <c r="D17" s="63">
        <v>16</v>
      </c>
      <c r="E17" s="62">
        <f>D17</f>
        <v>16</v>
      </c>
      <c r="F17" s="62">
        <f>D17+1.5</f>
        <v>17.5</v>
      </c>
      <c r="G17" s="62">
        <f>F17</f>
        <v>17.5</v>
      </c>
      <c r="H17" s="57"/>
      <c r="I17" s="87"/>
      <c r="J17" s="87"/>
      <c r="K17" s="86" t="s">
        <v>141</v>
      </c>
      <c r="L17" s="266" t="s">
        <v>141</v>
      </c>
      <c r="M17" s="87"/>
      <c r="N17" s="87"/>
    </row>
    <row r="18" ht="29.15" customHeight="1" spans="1:14">
      <c r="A18" s="61" t="s">
        <v>152</v>
      </c>
      <c r="B18" s="62">
        <f>D18</f>
        <v>4</v>
      </c>
      <c r="C18" s="62">
        <f>D18</f>
        <v>4</v>
      </c>
      <c r="D18" s="63">
        <v>4</v>
      </c>
      <c r="E18" s="62">
        <f>D18</f>
        <v>4</v>
      </c>
      <c r="F18" s="62">
        <f>D18</f>
        <v>4</v>
      </c>
      <c r="G18" s="62">
        <f>D18</f>
        <v>4</v>
      </c>
      <c r="H18" s="57"/>
      <c r="I18" s="87"/>
      <c r="J18" s="87"/>
      <c r="K18" s="86" t="s">
        <v>134</v>
      </c>
      <c r="L18" s="267" t="s">
        <v>134</v>
      </c>
      <c r="M18" s="87"/>
      <c r="N18" s="87"/>
    </row>
    <row r="19" ht="29.15" customHeight="1" spans="1:14">
      <c r="A19" s="61" t="s">
        <v>153</v>
      </c>
      <c r="B19" s="62">
        <f>D19</f>
        <v>4</v>
      </c>
      <c r="C19" s="62">
        <f>D19</f>
        <v>4</v>
      </c>
      <c r="D19" s="63">
        <v>4</v>
      </c>
      <c r="E19" s="62">
        <f>D19</f>
        <v>4</v>
      </c>
      <c r="F19" s="62">
        <f>D19</f>
        <v>4</v>
      </c>
      <c r="G19" s="62">
        <f>D19</f>
        <v>4</v>
      </c>
      <c r="H19" s="57"/>
      <c r="I19" s="87"/>
      <c r="J19" s="87"/>
      <c r="K19" s="86" t="s">
        <v>134</v>
      </c>
      <c r="L19" s="267" t="s">
        <v>134</v>
      </c>
      <c r="M19" s="87"/>
      <c r="N19" s="87"/>
    </row>
    <row r="20" ht="29.15" customHeight="1" spans="1:14">
      <c r="A20" s="67" t="s">
        <v>154</v>
      </c>
      <c r="B20" s="68"/>
      <c r="C20" s="68">
        <v>105</v>
      </c>
      <c r="D20" s="69">
        <v>109</v>
      </c>
      <c r="E20" s="68">
        <v>113</v>
      </c>
      <c r="F20" s="68">
        <v>118</v>
      </c>
      <c r="G20" s="68">
        <v>124</v>
      </c>
      <c r="H20" s="57"/>
      <c r="I20" s="87"/>
      <c r="J20" s="87"/>
      <c r="K20" s="87"/>
      <c r="L20" s="87"/>
      <c r="M20" s="87"/>
      <c r="N20" s="87"/>
    </row>
    <row r="21" ht="29.15" customHeight="1" spans="1:14">
      <c r="A21" s="70"/>
      <c r="B21" s="70"/>
      <c r="C21" s="70"/>
      <c r="D21" s="71"/>
      <c r="E21" s="72"/>
      <c r="F21" s="72"/>
      <c r="G21" s="72"/>
      <c r="H21" s="57"/>
      <c r="I21" s="87"/>
      <c r="J21" s="87"/>
      <c r="K21" s="87"/>
      <c r="L21" s="87"/>
      <c r="M21" s="87"/>
      <c r="N21" s="87"/>
    </row>
    <row r="22" ht="29.15" customHeight="1" spans="1:14">
      <c r="A22" s="70"/>
      <c r="B22" s="70"/>
      <c r="C22" s="70"/>
      <c r="D22" s="71"/>
      <c r="E22" s="72"/>
      <c r="F22" s="72"/>
      <c r="G22" s="72"/>
      <c r="H22" s="57"/>
      <c r="I22" s="87"/>
      <c r="J22" s="87"/>
      <c r="K22" s="87"/>
      <c r="L22" s="87"/>
      <c r="M22" s="87"/>
      <c r="N22" s="87"/>
    </row>
    <row r="23" ht="29.15" customHeight="1" spans="1:14">
      <c r="A23" s="174"/>
      <c r="B23" s="174"/>
      <c r="C23" s="174"/>
      <c r="D23" s="174"/>
      <c r="E23" s="174"/>
      <c r="F23" s="174"/>
      <c r="G23" s="174"/>
      <c r="H23" s="57"/>
      <c r="I23" s="179"/>
      <c r="J23" s="179"/>
      <c r="K23" s="87"/>
      <c r="L23" s="179"/>
      <c r="M23" s="179"/>
      <c r="N23" s="179"/>
    </row>
    <row r="24" ht="14.25" spans="1:14">
      <c r="A24" s="262"/>
      <c r="B24" s="76"/>
      <c r="C24" s="76"/>
      <c r="D24" s="76"/>
      <c r="E24" s="76"/>
      <c r="F24" s="76"/>
      <c r="G24" s="76"/>
      <c r="H24" s="76"/>
      <c r="I24" s="75" t="s">
        <v>155</v>
      </c>
      <c r="J24" s="268">
        <v>45455</v>
      </c>
      <c r="K24" s="75" t="s">
        <v>156</v>
      </c>
      <c r="L24" s="75"/>
      <c r="M24" s="75" t="s">
        <v>157</v>
      </c>
      <c r="N24" s="48" t="s">
        <v>107</v>
      </c>
    </row>
    <row r="25" ht="19" customHeight="1" spans="1:1">
      <c r="A25" s="48" t="s">
        <v>158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10" zoomScaleNormal="110" zoomScalePageLayoutView="125" workbookViewId="0">
      <selection activeCell="B7" sqref="B7:C7"/>
    </sheetView>
  </sheetViews>
  <sheetFormatPr defaultColWidth="10" defaultRowHeight="16.5" customHeight="1"/>
  <cols>
    <col min="1" max="6" width="10" style="93"/>
    <col min="7" max="7" width="12.25" style="93" customWidth="1"/>
    <col min="8" max="16384" width="10" style="93"/>
  </cols>
  <sheetData>
    <row r="1" ht="22.5" customHeight="1" spans="1:11">
      <c r="A1" s="180" t="s">
        <v>159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18</v>
      </c>
      <c r="B2" s="96" t="s">
        <v>19</v>
      </c>
      <c r="C2" s="96"/>
      <c r="D2" s="182" t="s">
        <v>20</v>
      </c>
      <c r="E2" s="182"/>
      <c r="F2" s="183" t="s">
        <v>21</v>
      </c>
      <c r="G2" s="183"/>
      <c r="H2" s="184" t="s">
        <v>22</v>
      </c>
      <c r="I2" s="244" t="s">
        <v>23</v>
      </c>
      <c r="J2" s="244"/>
      <c r="K2" s="245"/>
    </row>
    <row r="3" customHeight="1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customHeight="1" spans="1:11">
      <c r="A4" s="191" t="s">
        <v>27</v>
      </c>
      <c r="B4" s="100" t="s">
        <v>28</v>
      </c>
      <c r="C4" s="101"/>
      <c r="D4" s="191" t="s">
        <v>29</v>
      </c>
      <c r="E4" s="192"/>
      <c r="F4" s="193">
        <v>45468</v>
      </c>
      <c r="G4" s="194"/>
      <c r="H4" s="191" t="s">
        <v>160</v>
      </c>
      <c r="I4" s="192"/>
      <c r="J4" s="100" t="s">
        <v>31</v>
      </c>
      <c r="K4" s="101" t="s">
        <v>32</v>
      </c>
    </row>
    <row r="5" customHeight="1" spans="1:11">
      <c r="A5" s="195" t="s">
        <v>33</v>
      </c>
      <c r="B5" s="100" t="s">
        <v>34</v>
      </c>
      <c r="C5" s="101"/>
      <c r="D5" s="191" t="s">
        <v>161</v>
      </c>
      <c r="E5" s="192"/>
      <c r="F5" s="193">
        <v>45444</v>
      </c>
      <c r="G5" s="194"/>
      <c r="H5" s="191" t="s">
        <v>162</v>
      </c>
      <c r="I5" s="192"/>
      <c r="J5" s="100" t="s">
        <v>31</v>
      </c>
      <c r="K5" s="101" t="s">
        <v>32</v>
      </c>
    </row>
    <row r="6" customHeight="1" spans="1:11">
      <c r="A6" s="191" t="s">
        <v>37</v>
      </c>
      <c r="B6" s="103">
        <v>2</v>
      </c>
      <c r="C6" s="196">
        <v>5</v>
      </c>
      <c r="D6" s="191" t="s">
        <v>163</v>
      </c>
      <c r="E6" s="192"/>
      <c r="F6" s="193">
        <v>45459</v>
      </c>
      <c r="G6" s="194"/>
      <c r="H6" s="197" t="s">
        <v>164</v>
      </c>
      <c r="I6" s="225"/>
      <c r="J6" s="225"/>
      <c r="K6" s="246"/>
    </row>
    <row r="7" customHeight="1" spans="1:11">
      <c r="A7" s="191" t="s">
        <v>40</v>
      </c>
      <c r="B7" s="198">
        <v>950</v>
      </c>
      <c r="C7" s="199"/>
      <c r="D7" s="191" t="s">
        <v>165</v>
      </c>
      <c r="E7" s="192"/>
      <c r="F7" s="193">
        <v>45465</v>
      </c>
      <c r="G7" s="194"/>
      <c r="H7" s="200"/>
      <c r="I7" s="100"/>
      <c r="J7" s="100"/>
      <c r="K7" s="101"/>
    </row>
    <row r="8" customHeight="1" spans="1:11">
      <c r="A8" s="201"/>
      <c r="B8" s="111"/>
      <c r="C8" s="202"/>
      <c r="D8" s="201" t="s">
        <v>43</v>
      </c>
      <c r="E8" s="203"/>
      <c r="F8" s="204">
        <v>45465</v>
      </c>
      <c r="G8" s="205"/>
      <c r="H8" s="206"/>
      <c r="I8" s="221"/>
      <c r="J8" s="221"/>
      <c r="K8" s="247"/>
    </row>
    <row r="9" customHeight="1" spans="1:11">
      <c r="A9" s="207" t="s">
        <v>166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47</v>
      </c>
      <c r="B10" s="209" t="s">
        <v>48</v>
      </c>
      <c r="C10" s="210" t="s">
        <v>49</v>
      </c>
      <c r="D10" s="211"/>
      <c r="E10" s="212" t="s">
        <v>52</v>
      </c>
      <c r="F10" s="209" t="s">
        <v>48</v>
      </c>
      <c r="G10" s="210" t="s">
        <v>49</v>
      </c>
      <c r="H10" s="209"/>
      <c r="I10" s="212" t="s">
        <v>50</v>
      </c>
      <c r="J10" s="209" t="s">
        <v>48</v>
      </c>
      <c r="K10" s="248" t="s">
        <v>49</v>
      </c>
    </row>
    <row r="11" customHeight="1" spans="1:11">
      <c r="A11" s="195" t="s">
        <v>53</v>
      </c>
      <c r="B11" s="213" t="s">
        <v>48</v>
      </c>
      <c r="C11" s="100" t="s">
        <v>49</v>
      </c>
      <c r="D11" s="214"/>
      <c r="E11" s="215" t="s">
        <v>55</v>
      </c>
      <c r="F11" s="213" t="s">
        <v>48</v>
      </c>
      <c r="G11" s="100" t="s">
        <v>49</v>
      </c>
      <c r="H11" s="213"/>
      <c r="I11" s="215" t="s">
        <v>60</v>
      </c>
      <c r="J11" s="213" t="s">
        <v>48</v>
      </c>
      <c r="K11" s="101" t="s">
        <v>49</v>
      </c>
    </row>
    <row r="12" customHeight="1" spans="1:11">
      <c r="A12" s="201" t="s">
        <v>90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49"/>
    </row>
    <row r="13" customHeight="1" spans="1:11">
      <c r="A13" s="216" t="s">
        <v>167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/>
      <c r="B14" s="218"/>
      <c r="C14" s="218"/>
      <c r="D14" s="218"/>
      <c r="E14" s="218"/>
      <c r="F14" s="218"/>
      <c r="G14" s="218"/>
      <c r="H14" s="218"/>
      <c r="I14" s="128"/>
      <c r="J14" s="128"/>
      <c r="K14" s="159"/>
    </row>
    <row r="15" customHeight="1" spans="1:11">
      <c r="A15" s="130"/>
      <c r="B15" s="131"/>
      <c r="C15" s="131"/>
      <c r="D15" s="219"/>
      <c r="E15" s="220"/>
      <c r="F15" s="131"/>
      <c r="G15" s="131"/>
      <c r="H15" s="219"/>
      <c r="I15" s="146"/>
      <c r="J15" s="250"/>
      <c r="K15" s="251"/>
    </row>
    <row r="16" customHeight="1" spans="1:11">
      <c r="A16" s="206"/>
      <c r="B16" s="221"/>
      <c r="C16" s="221"/>
      <c r="D16" s="221"/>
      <c r="E16" s="221"/>
      <c r="F16" s="221"/>
      <c r="G16" s="221"/>
      <c r="H16" s="221"/>
      <c r="I16" s="221"/>
      <c r="J16" s="221"/>
      <c r="K16" s="247"/>
    </row>
    <row r="17" customHeight="1" spans="1:11">
      <c r="A17" s="216" t="s">
        <v>168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/>
      <c r="B18" s="218"/>
      <c r="C18" s="218"/>
      <c r="D18" s="218"/>
      <c r="E18" s="218"/>
      <c r="F18" s="218"/>
      <c r="G18" s="218"/>
      <c r="H18" s="218"/>
      <c r="I18" s="128"/>
      <c r="J18" s="128"/>
      <c r="K18" s="159"/>
    </row>
    <row r="19" customHeight="1" spans="1:11">
      <c r="A19" s="130"/>
      <c r="B19" s="131"/>
      <c r="C19" s="131"/>
      <c r="D19" s="219"/>
      <c r="E19" s="220"/>
      <c r="F19" s="131"/>
      <c r="G19" s="131"/>
      <c r="H19" s="219"/>
      <c r="I19" s="146"/>
      <c r="J19" s="250"/>
      <c r="K19" s="251"/>
    </row>
    <row r="20" customHeight="1" spans="1:11">
      <c r="A20" s="206"/>
      <c r="B20" s="221"/>
      <c r="C20" s="221"/>
      <c r="D20" s="221"/>
      <c r="E20" s="221"/>
      <c r="F20" s="221"/>
      <c r="G20" s="221"/>
      <c r="H20" s="221"/>
      <c r="I20" s="221"/>
      <c r="J20" s="221"/>
      <c r="K20" s="247"/>
    </row>
    <row r="21" customHeight="1" spans="1:11">
      <c r="A21" s="222" t="s">
        <v>87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5" t="s">
        <v>88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9"/>
    </row>
    <row r="23" customHeight="1" spans="1:11">
      <c r="A23" s="108" t="s">
        <v>89</v>
      </c>
      <c r="B23" s="109"/>
      <c r="C23" s="100" t="s">
        <v>31</v>
      </c>
      <c r="D23" s="100" t="s">
        <v>32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191" t="s">
        <v>169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52"/>
    </row>
    <row r="26" customHeight="1" spans="1:11">
      <c r="A26" s="207" t="s">
        <v>96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85" t="s">
        <v>97</v>
      </c>
      <c r="B27" s="210" t="s">
        <v>58</v>
      </c>
      <c r="C27" s="210" t="s">
        <v>59</v>
      </c>
      <c r="D27" s="210" t="s">
        <v>51</v>
      </c>
      <c r="E27" s="186" t="s">
        <v>98</v>
      </c>
      <c r="F27" s="210" t="s">
        <v>58</v>
      </c>
      <c r="G27" s="210" t="s">
        <v>59</v>
      </c>
      <c r="H27" s="210" t="s">
        <v>51</v>
      </c>
      <c r="I27" s="186" t="s">
        <v>99</v>
      </c>
      <c r="J27" s="210" t="s">
        <v>58</v>
      </c>
      <c r="K27" s="248" t="s">
        <v>59</v>
      </c>
    </row>
    <row r="28" customHeight="1" spans="1:11">
      <c r="A28" s="197" t="s">
        <v>50</v>
      </c>
      <c r="B28" s="100" t="s">
        <v>58</v>
      </c>
      <c r="C28" s="100" t="s">
        <v>59</v>
      </c>
      <c r="D28" s="100" t="s">
        <v>51</v>
      </c>
      <c r="E28" s="225" t="s">
        <v>57</v>
      </c>
      <c r="F28" s="100" t="s">
        <v>58</v>
      </c>
      <c r="G28" s="100" t="s">
        <v>59</v>
      </c>
      <c r="H28" s="100" t="s">
        <v>51</v>
      </c>
      <c r="I28" s="225" t="s">
        <v>68</v>
      </c>
      <c r="J28" s="100" t="s">
        <v>58</v>
      </c>
      <c r="K28" s="101" t="s">
        <v>59</v>
      </c>
    </row>
    <row r="29" customHeight="1" spans="1:11">
      <c r="A29" s="191" t="s">
        <v>61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60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53"/>
    </row>
    <row r="31" customHeight="1" spans="1:11">
      <c r="A31" s="207" t="s">
        <v>170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4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55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5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55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5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5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5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55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55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55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55"/>
    </row>
    <row r="43" ht="17.25" customHeight="1" spans="1:11">
      <c r="A43" s="226" t="s">
        <v>95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3"/>
    </row>
    <row r="44" customHeight="1" spans="1:11">
      <c r="A44" s="207" t="s">
        <v>171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</row>
    <row r="45" ht="18" customHeight="1" spans="1:11">
      <c r="A45" s="126" t="s">
        <v>90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58"/>
    </row>
    <row r="46" ht="18" customHeight="1" spans="1:11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58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52"/>
    </row>
    <row r="48" ht="21" customHeight="1" spans="1:11">
      <c r="A48" s="232" t="s">
        <v>101</v>
      </c>
      <c r="B48" s="233" t="s">
        <v>102</v>
      </c>
      <c r="C48" s="233"/>
      <c r="D48" s="234" t="s">
        <v>103</v>
      </c>
      <c r="E48" s="235"/>
      <c r="F48" s="234" t="s">
        <v>105</v>
      </c>
      <c r="G48" s="236"/>
      <c r="H48" s="237" t="s">
        <v>106</v>
      </c>
      <c r="I48" s="237"/>
      <c r="J48" s="233"/>
      <c r="K48" s="256"/>
    </row>
    <row r="49" customHeight="1" spans="1:11">
      <c r="A49" s="238" t="s">
        <v>108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57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58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59"/>
    </row>
    <row r="52" ht="21" customHeight="1" spans="1:11">
      <c r="A52" s="232" t="s">
        <v>101</v>
      </c>
      <c r="B52" s="233" t="s">
        <v>102</v>
      </c>
      <c r="C52" s="233"/>
      <c r="D52" s="234" t="s">
        <v>103</v>
      </c>
      <c r="E52" s="234"/>
      <c r="F52" s="234" t="s">
        <v>105</v>
      </c>
      <c r="G52" s="234"/>
      <c r="H52" s="237" t="s">
        <v>106</v>
      </c>
      <c r="I52" s="237"/>
      <c r="J52" s="260"/>
      <c r="K52" s="26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G20"/>
    </sheetView>
  </sheetViews>
  <sheetFormatPr defaultColWidth="9" defaultRowHeight="26.15" customHeight="1"/>
  <cols>
    <col min="1" max="1" width="17.0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2"/>
      <c r="D2" s="53" t="s">
        <v>33</v>
      </c>
      <c r="E2" s="54" t="s">
        <v>34</v>
      </c>
      <c r="F2" s="54"/>
      <c r="G2" s="54"/>
      <c r="H2" s="55"/>
      <c r="I2" s="77" t="s">
        <v>22</v>
      </c>
      <c r="J2" s="78" t="s">
        <v>23</v>
      </c>
      <c r="K2" s="78"/>
      <c r="L2" s="78"/>
      <c r="M2" s="78"/>
      <c r="N2" s="79"/>
    </row>
    <row r="3" ht="29.15" customHeight="1" spans="1:14">
      <c r="A3" s="56" t="s">
        <v>111</v>
      </c>
      <c r="B3" s="56" t="s">
        <v>112</v>
      </c>
      <c r="C3" s="56"/>
      <c r="D3" s="56"/>
      <c r="E3" s="56"/>
      <c r="F3" s="56"/>
      <c r="G3" s="56"/>
      <c r="H3" s="57"/>
      <c r="I3" s="56" t="s">
        <v>113</v>
      </c>
      <c r="J3" s="56"/>
      <c r="K3" s="56"/>
      <c r="L3" s="56"/>
      <c r="M3" s="56"/>
      <c r="N3" s="80"/>
    </row>
    <row r="4" ht="29.15" customHeight="1" spans="1:14">
      <c r="A4" s="56"/>
      <c r="B4" s="58" t="s">
        <v>74</v>
      </c>
      <c r="C4" s="58" t="s">
        <v>75</v>
      </c>
      <c r="D4" s="59" t="s">
        <v>76</v>
      </c>
      <c r="E4" s="58" t="s">
        <v>77</v>
      </c>
      <c r="F4" s="58" t="s">
        <v>78</v>
      </c>
      <c r="G4" s="58" t="s">
        <v>79</v>
      </c>
      <c r="H4" s="57"/>
      <c r="I4" s="81"/>
      <c r="J4" s="81"/>
      <c r="K4" s="81"/>
      <c r="L4" s="81"/>
      <c r="M4" s="175"/>
      <c r="N4" s="81"/>
    </row>
    <row r="5" ht="29.15" customHeight="1" spans="1:14">
      <c r="A5" s="56"/>
      <c r="B5" s="60" t="s">
        <v>116</v>
      </c>
      <c r="C5" s="60" t="s">
        <v>117</v>
      </c>
      <c r="D5" s="59" t="s">
        <v>118</v>
      </c>
      <c r="E5" s="60" t="s">
        <v>119</v>
      </c>
      <c r="F5" s="60" t="s">
        <v>120</v>
      </c>
      <c r="G5" s="60" t="s">
        <v>121</v>
      </c>
      <c r="H5" s="57"/>
      <c r="I5" s="84"/>
      <c r="J5" s="84"/>
      <c r="K5" s="84"/>
      <c r="L5" s="84"/>
      <c r="M5" s="176"/>
      <c r="N5" s="84"/>
    </row>
    <row r="6" ht="29.15" customHeight="1" spans="1:14">
      <c r="A6" s="61" t="s">
        <v>124</v>
      </c>
      <c r="B6" s="62">
        <f>C6-2.1</f>
        <v>89.8</v>
      </c>
      <c r="C6" s="62">
        <f>D6-2.1</f>
        <v>91.9</v>
      </c>
      <c r="D6" s="63">
        <v>94</v>
      </c>
      <c r="E6" s="62">
        <f t="shared" ref="E6:G6" si="0">D6+2.1</f>
        <v>96.1</v>
      </c>
      <c r="F6" s="62">
        <f t="shared" si="0"/>
        <v>98.2</v>
      </c>
      <c r="G6" s="62">
        <f t="shared" si="0"/>
        <v>100.3</v>
      </c>
      <c r="H6" s="57"/>
      <c r="I6" s="86"/>
      <c r="J6" s="86"/>
      <c r="K6" s="86"/>
      <c r="L6" s="86"/>
      <c r="M6" s="177"/>
      <c r="N6" s="86"/>
    </row>
    <row r="7" ht="29.15" customHeight="1" spans="1:14">
      <c r="A7" s="61" t="s">
        <v>129</v>
      </c>
      <c r="B7" s="62">
        <f>C7-1.5</f>
        <v>63</v>
      </c>
      <c r="C7" s="62">
        <f>D7-1.5</f>
        <v>64.5</v>
      </c>
      <c r="D7" s="63">
        <v>66</v>
      </c>
      <c r="E7" s="62">
        <f t="shared" ref="E7:G7" si="1">D7+1.5</f>
        <v>67.5</v>
      </c>
      <c r="F7" s="62">
        <f t="shared" si="1"/>
        <v>69</v>
      </c>
      <c r="G7" s="62">
        <f t="shared" si="1"/>
        <v>70.5</v>
      </c>
      <c r="H7" s="57"/>
      <c r="I7" s="87"/>
      <c r="J7" s="87"/>
      <c r="K7" s="87"/>
      <c r="L7" s="87"/>
      <c r="M7" s="178"/>
      <c r="N7" s="87"/>
    </row>
    <row r="8" ht="29.15" customHeight="1" spans="1:14">
      <c r="A8" s="61" t="s">
        <v>132</v>
      </c>
      <c r="B8" s="62">
        <f>C8-4</f>
        <v>66</v>
      </c>
      <c r="C8" s="62">
        <f>D8-4</f>
        <v>70</v>
      </c>
      <c r="D8" s="63" t="s">
        <v>133</v>
      </c>
      <c r="E8" s="62">
        <f t="shared" ref="E8:G10" si="2">D8+4</f>
        <v>78</v>
      </c>
      <c r="F8" s="62">
        <f>E8+5</f>
        <v>83</v>
      </c>
      <c r="G8" s="62">
        <f>F8+6</f>
        <v>89</v>
      </c>
      <c r="H8" s="57"/>
      <c r="I8" s="87"/>
      <c r="J8" s="87"/>
      <c r="K8" s="87"/>
      <c r="L8" s="87"/>
      <c r="M8" s="178"/>
      <c r="N8" s="87"/>
    </row>
    <row r="9" ht="29.15" customHeight="1" spans="1:14">
      <c r="A9" s="61" t="s">
        <v>135</v>
      </c>
      <c r="B9" s="62">
        <f>C9-4</f>
        <v>80</v>
      </c>
      <c r="C9" s="62">
        <f>D9-4</f>
        <v>84</v>
      </c>
      <c r="D9" s="63" t="s">
        <v>136</v>
      </c>
      <c r="E9" s="62">
        <f t="shared" si="2"/>
        <v>92</v>
      </c>
      <c r="F9" s="62">
        <f>E9+5</f>
        <v>97</v>
      </c>
      <c r="G9" s="62">
        <f>F9+6</f>
        <v>103</v>
      </c>
      <c r="H9" s="57"/>
      <c r="I9" s="87"/>
      <c r="J9" s="87"/>
      <c r="K9" s="87"/>
      <c r="L9" s="87"/>
      <c r="M9" s="178"/>
      <c r="N9" s="87"/>
    </row>
    <row r="10" ht="43.5" customHeight="1" spans="1:14">
      <c r="A10" s="64" t="s">
        <v>137</v>
      </c>
      <c r="B10" s="65">
        <f>C10-3.6</f>
        <v>88.8</v>
      </c>
      <c r="C10" s="65">
        <f>D10-3.6</f>
        <v>92.4</v>
      </c>
      <c r="D10" s="66" t="s">
        <v>138</v>
      </c>
      <c r="E10" s="65">
        <f t="shared" si="2"/>
        <v>100</v>
      </c>
      <c r="F10" s="65">
        <f t="shared" si="2"/>
        <v>104</v>
      </c>
      <c r="G10" s="65">
        <f t="shared" si="2"/>
        <v>108</v>
      </c>
      <c r="H10" s="57"/>
      <c r="I10" s="87"/>
      <c r="J10" s="87"/>
      <c r="K10" s="87"/>
      <c r="L10" s="87"/>
      <c r="M10" s="178"/>
      <c r="N10" s="87"/>
    </row>
    <row r="11" ht="29.15" customHeight="1" spans="1:14">
      <c r="A11" s="64" t="s">
        <v>140</v>
      </c>
      <c r="B11" s="62">
        <f>C11-2.3/2</f>
        <v>28.2</v>
      </c>
      <c r="C11" s="62">
        <f>D11-2.3/2</f>
        <v>29.35</v>
      </c>
      <c r="D11" s="63">
        <v>30.5</v>
      </c>
      <c r="E11" s="62">
        <f t="shared" ref="E11:G11" si="3">D11+2.6/2</f>
        <v>31.8</v>
      </c>
      <c r="F11" s="62">
        <f t="shared" si="3"/>
        <v>33.1</v>
      </c>
      <c r="G11" s="62">
        <f t="shared" si="3"/>
        <v>34.4</v>
      </c>
      <c r="H11" s="57"/>
      <c r="I11" s="87"/>
      <c r="J11" s="87"/>
      <c r="K11" s="87"/>
      <c r="L11" s="87"/>
      <c r="M11" s="178"/>
      <c r="N11" s="87"/>
    </row>
    <row r="12" ht="29.15" customHeight="1" spans="1:14">
      <c r="A12" s="61" t="s">
        <v>143</v>
      </c>
      <c r="B12" s="62">
        <f>C12-0.7</f>
        <v>19.6</v>
      </c>
      <c r="C12" s="62">
        <f>D12-0.7</f>
        <v>20.3</v>
      </c>
      <c r="D12" s="63">
        <v>21</v>
      </c>
      <c r="E12" s="62">
        <f>D12+0.7</f>
        <v>21.7</v>
      </c>
      <c r="F12" s="62">
        <f>E12+0.7</f>
        <v>22.4</v>
      </c>
      <c r="G12" s="62">
        <f>F12+0.9</f>
        <v>23.3</v>
      </c>
      <c r="H12" s="57"/>
      <c r="I12" s="87"/>
      <c r="J12" s="87"/>
      <c r="K12" s="87"/>
      <c r="L12" s="87"/>
      <c r="M12" s="178"/>
      <c r="N12" s="87"/>
    </row>
    <row r="13" ht="29.15" customHeight="1" spans="1:14">
      <c r="A13" s="61" t="s">
        <v>144</v>
      </c>
      <c r="B13" s="62">
        <f>C13-0.5</f>
        <v>13</v>
      </c>
      <c r="C13" s="62">
        <f>D13-0.5</f>
        <v>13.5</v>
      </c>
      <c r="D13" s="63">
        <v>14</v>
      </c>
      <c r="E13" s="62">
        <f>D13+0.5</f>
        <v>14.5</v>
      </c>
      <c r="F13" s="62">
        <f>E13+0.5</f>
        <v>15</v>
      </c>
      <c r="G13" s="62">
        <f>F13+0.7</f>
        <v>15.7</v>
      </c>
      <c r="H13" s="57"/>
      <c r="I13" s="87"/>
      <c r="J13" s="87"/>
      <c r="K13" s="87"/>
      <c r="L13" s="87"/>
      <c r="M13" s="178"/>
      <c r="N13" s="87"/>
    </row>
    <row r="14" ht="29.15" customHeight="1" spans="1:14">
      <c r="A14" s="61" t="s">
        <v>145</v>
      </c>
      <c r="B14" s="62">
        <f>C14-0.5</f>
        <v>15.5</v>
      </c>
      <c r="C14" s="62">
        <f>D14-0.5</f>
        <v>16</v>
      </c>
      <c r="D14" s="63">
        <v>16.5</v>
      </c>
      <c r="E14" s="62">
        <f>D14+0.5</f>
        <v>17</v>
      </c>
      <c r="F14" s="62">
        <f>E14+0.5</f>
        <v>17.5</v>
      </c>
      <c r="G14" s="62">
        <f>F14+0.7</f>
        <v>18.2</v>
      </c>
      <c r="H14" s="57"/>
      <c r="I14" s="87"/>
      <c r="J14" s="87"/>
      <c r="K14" s="87"/>
      <c r="L14" s="87"/>
      <c r="M14" s="178"/>
      <c r="N14" s="87"/>
    </row>
    <row r="15" ht="29.15" customHeight="1" spans="1:14">
      <c r="A15" s="61" t="s">
        <v>146</v>
      </c>
      <c r="B15" s="62">
        <f>C15-0.7</f>
        <v>26.2</v>
      </c>
      <c r="C15" s="62">
        <f>D15-0.6</f>
        <v>26.9</v>
      </c>
      <c r="D15" s="63">
        <v>27.5</v>
      </c>
      <c r="E15" s="62">
        <f>D15+0.6</f>
        <v>28.1</v>
      </c>
      <c r="F15" s="62">
        <f>E15+0.7</f>
        <v>28.8</v>
      </c>
      <c r="G15" s="62">
        <f>F15+0.6</f>
        <v>29.4</v>
      </c>
      <c r="H15" s="57"/>
      <c r="I15" s="87"/>
      <c r="J15" s="87"/>
      <c r="K15" s="87"/>
      <c r="L15" s="87"/>
      <c r="M15" s="178"/>
      <c r="N15" s="87"/>
    </row>
    <row r="16" ht="29.15" customHeight="1" spans="1:14">
      <c r="A16" s="61" t="s">
        <v>149</v>
      </c>
      <c r="B16" s="62">
        <f>C16-0.9</f>
        <v>36.7</v>
      </c>
      <c r="C16" s="62">
        <f>D16-0.9</f>
        <v>37.6</v>
      </c>
      <c r="D16" s="63">
        <v>38.5</v>
      </c>
      <c r="E16" s="62">
        <f t="shared" ref="E16:G16" si="4">D16+1.1</f>
        <v>39.6</v>
      </c>
      <c r="F16" s="62">
        <f t="shared" si="4"/>
        <v>40.7</v>
      </c>
      <c r="G16" s="62">
        <f t="shared" si="4"/>
        <v>41.8</v>
      </c>
      <c r="H16" s="57"/>
      <c r="I16" s="87"/>
      <c r="J16" s="87"/>
      <c r="K16" s="87"/>
      <c r="L16" s="87"/>
      <c r="M16" s="178"/>
      <c r="N16" s="87"/>
    </row>
    <row r="17" ht="29.15" customHeight="1" spans="1:14">
      <c r="A17" s="61" t="s">
        <v>151</v>
      </c>
      <c r="B17" s="62">
        <f>D17-0.5</f>
        <v>15.5</v>
      </c>
      <c r="C17" s="62">
        <f>B17</f>
        <v>15.5</v>
      </c>
      <c r="D17" s="63">
        <v>16</v>
      </c>
      <c r="E17" s="62">
        <f>D17</f>
        <v>16</v>
      </c>
      <c r="F17" s="62">
        <f>D17+1.5</f>
        <v>17.5</v>
      </c>
      <c r="G17" s="62">
        <f>F17</f>
        <v>17.5</v>
      </c>
      <c r="H17" s="57"/>
      <c r="I17" s="86"/>
      <c r="J17" s="86"/>
      <c r="K17" s="86"/>
      <c r="L17" s="86"/>
      <c r="M17" s="177"/>
      <c r="N17" s="86"/>
    </row>
    <row r="18" ht="29.15" customHeight="1" spans="1:14">
      <c r="A18" s="61" t="s">
        <v>152</v>
      </c>
      <c r="B18" s="62">
        <f>D18</f>
        <v>4</v>
      </c>
      <c r="C18" s="62">
        <f>D18</f>
        <v>4</v>
      </c>
      <c r="D18" s="63">
        <v>4</v>
      </c>
      <c r="E18" s="62">
        <f>D18</f>
        <v>4</v>
      </c>
      <c r="F18" s="62">
        <f>D18</f>
        <v>4</v>
      </c>
      <c r="G18" s="62">
        <f>D18</f>
        <v>4</v>
      </c>
      <c r="H18" s="57"/>
      <c r="I18" s="87"/>
      <c r="J18" s="87"/>
      <c r="K18" s="87"/>
      <c r="L18" s="87"/>
      <c r="M18" s="178"/>
      <c r="N18" s="87"/>
    </row>
    <row r="19" ht="29.15" customHeight="1" spans="1:14">
      <c r="A19" s="61" t="s">
        <v>153</v>
      </c>
      <c r="B19" s="62">
        <f>D19</f>
        <v>4</v>
      </c>
      <c r="C19" s="62">
        <f>D19</f>
        <v>4</v>
      </c>
      <c r="D19" s="63">
        <v>4</v>
      </c>
      <c r="E19" s="62">
        <f>D19</f>
        <v>4</v>
      </c>
      <c r="F19" s="62">
        <f>D19</f>
        <v>4</v>
      </c>
      <c r="G19" s="62">
        <f>D19</f>
        <v>4</v>
      </c>
      <c r="H19" s="57"/>
      <c r="I19" s="87"/>
      <c r="J19" s="87"/>
      <c r="K19" s="87"/>
      <c r="L19" s="87"/>
      <c r="M19" s="178"/>
      <c r="N19" s="87"/>
    </row>
    <row r="20" ht="29.15" customHeight="1" spans="1:14">
      <c r="A20" s="67" t="s">
        <v>154</v>
      </c>
      <c r="B20" s="68"/>
      <c r="C20" s="68">
        <v>105</v>
      </c>
      <c r="D20" s="69">
        <v>109</v>
      </c>
      <c r="E20" s="68">
        <v>113</v>
      </c>
      <c r="F20" s="68">
        <v>118</v>
      </c>
      <c r="G20" s="68">
        <v>124</v>
      </c>
      <c r="H20" s="57"/>
      <c r="I20" s="87"/>
      <c r="J20" s="87"/>
      <c r="K20" s="87"/>
      <c r="L20" s="87"/>
      <c r="M20" s="178"/>
      <c r="N20" s="87"/>
    </row>
    <row r="21" ht="29.15" customHeight="1" spans="1:14">
      <c r="A21" s="70"/>
      <c r="B21" s="70"/>
      <c r="C21" s="70"/>
      <c r="D21" s="71"/>
      <c r="E21" s="72"/>
      <c r="F21" s="72"/>
      <c r="G21" s="72"/>
      <c r="H21" s="57"/>
      <c r="I21" s="87"/>
      <c r="J21" s="87"/>
      <c r="K21" s="87"/>
      <c r="L21" s="87"/>
      <c r="M21" s="178"/>
      <c r="N21" s="87"/>
    </row>
    <row r="22" ht="29.15" customHeight="1" spans="1:14">
      <c r="A22" s="70"/>
      <c r="B22" s="70"/>
      <c r="C22" s="70"/>
      <c r="D22" s="71"/>
      <c r="E22" s="72"/>
      <c r="F22" s="72"/>
      <c r="G22" s="72"/>
      <c r="H22" s="57"/>
      <c r="I22" s="87"/>
      <c r="J22" s="87"/>
      <c r="K22" s="87"/>
      <c r="L22" s="87"/>
      <c r="M22" s="178"/>
      <c r="N22" s="87"/>
    </row>
    <row r="23" ht="29.15" customHeight="1" spans="1:14">
      <c r="A23" s="73"/>
      <c r="B23" s="174"/>
      <c r="C23" s="174"/>
      <c r="D23" s="174"/>
      <c r="E23" s="174"/>
      <c r="F23" s="174"/>
      <c r="G23" s="174"/>
      <c r="H23" s="74"/>
      <c r="I23" s="179"/>
      <c r="J23" s="179"/>
      <c r="K23" s="87"/>
      <c r="L23" s="179"/>
      <c r="M23" s="179"/>
      <c r="N23" s="179"/>
    </row>
    <row r="24" ht="15" spans="1:14">
      <c r="A24" s="75" t="s">
        <v>90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48" t="s">
        <v>172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4.25" spans="1:13">
      <c r="A26" s="76" t="s">
        <v>173</v>
      </c>
      <c r="B26" s="76"/>
      <c r="C26" s="76"/>
      <c r="D26" s="76"/>
      <c r="E26" s="76"/>
      <c r="F26" s="76"/>
      <c r="G26" s="76"/>
      <c r="H26" s="76"/>
      <c r="I26" s="75" t="s">
        <v>155</v>
      </c>
      <c r="J26" s="92"/>
      <c r="K26" s="75" t="s">
        <v>174</v>
      </c>
      <c r="L26" s="75"/>
      <c r="M26" s="75" t="s">
        <v>157</v>
      </c>
    </row>
    <row r="27" ht="19" customHeight="1" spans="1:1">
      <c r="A27" s="48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topLeftCell="A16" workbookViewId="0">
      <selection activeCell="A21" sqref="A21:G22"/>
    </sheetView>
  </sheetViews>
  <sheetFormatPr defaultColWidth="9" defaultRowHeight="26.15" customHeight="1"/>
  <cols>
    <col min="1" max="1" width="17.0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2"/>
      <c r="D2" s="53" t="s">
        <v>33</v>
      </c>
      <c r="E2" s="54" t="s">
        <v>34</v>
      </c>
      <c r="F2" s="54"/>
      <c r="G2" s="54"/>
      <c r="H2" s="55"/>
      <c r="I2" s="77" t="s">
        <v>22</v>
      </c>
      <c r="J2" s="78" t="s">
        <v>23</v>
      </c>
      <c r="K2" s="78"/>
      <c r="L2" s="78"/>
      <c r="M2" s="78"/>
      <c r="N2" s="79"/>
    </row>
    <row r="3" ht="29.15" customHeight="1" spans="1:14">
      <c r="A3" s="56" t="s">
        <v>111</v>
      </c>
      <c r="B3" s="56" t="s">
        <v>112</v>
      </c>
      <c r="C3" s="56"/>
      <c r="D3" s="56"/>
      <c r="E3" s="56"/>
      <c r="F3" s="56"/>
      <c r="G3" s="56"/>
      <c r="H3" s="57"/>
      <c r="I3" s="56" t="s">
        <v>113</v>
      </c>
      <c r="J3" s="56"/>
      <c r="K3" s="56"/>
      <c r="L3" s="56"/>
      <c r="M3" s="56"/>
      <c r="N3" s="80"/>
    </row>
    <row r="4" ht="29.15" customHeight="1" spans="1:14">
      <c r="A4" s="56"/>
      <c r="B4" s="58" t="s">
        <v>74</v>
      </c>
      <c r="C4" s="58" t="s">
        <v>75</v>
      </c>
      <c r="D4" s="59" t="s">
        <v>76</v>
      </c>
      <c r="E4" s="58" t="s">
        <v>77</v>
      </c>
      <c r="F4" s="58" t="s">
        <v>78</v>
      </c>
      <c r="G4" s="58" t="s">
        <v>79</v>
      </c>
      <c r="H4" s="57"/>
      <c r="I4" s="81"/>
      <c r="J4" s="81"/>
      <c r="K4" s="81"/>
      <c r="L4" s="81"/>
      <c r="M4" s="81"/>
      <c r="N4" s="169"/>
    </row>
    <row r="5" ht="29.15" customHeight="1" spans="1:14">
      <c r="A5" s="56"/>
      <c r="B5" s="60" t="s">
        <v>116</v>
      </c>
      <c r="C5" s="60" t="s">
        <v>117</v>
      </c>
      <c r="D5" s="59" t="s">
        <v>118</v>
      </c>
      <c r="E5" s="60" t="s">
        <v>119</v>
      </c>
      <c r="F5" s="60" t="s">
        <v>120</v>
      </c>
      <c r="G5" s="60" t="s">
        <v>121</v>
      </c>
      <c r="H5" s="57"/>
      <c r="I5" s="84"/>
      <c r="J5" s="84"/>
      <c r="K5" s="84"/>
      <c r="L5" s="84"/>
      <c r="M5" s="84"/>
      <c r="N5" s="85"/>
    </row>
    <row r="6" ht="29.15" customHeight="1" spans="1:14">
      <c r="A6" s="61" t="s">
        <v>124</v>
      </c>
      <c r="B6" s="62">
        <f>C6-2.1</f>
        <v>89.8</v>
      </c>
      <c r="C6" s="62">
        <f>D6-2.1</f>
        <v>91.9</v>
      </c>
      <c r="D6" s="63">
        <v>94</v>
      </c>
      <c r="E6" s="62">
        <f t="shared" ref="E6:G6" si="0">D6+2.1</f>
        <v>96.1</v>
      </c>
      <c r="F6" s="62">
        <f t="shared" si="0"/>
        <v>98.2</v>
      </c>
      <c r="G6" s="62">
        <f t="shared" si="0"/>
        <v>100.3</v>
      </c>
      <c r="H6" s="57"/>
      <c r="I6" s="86"/>
      <c r="J6" s="86"/>
      <c r="K6" s="86"/>
      <c r="L6" s="86"/>
      <c r="M6" s="86"/>
      <c r="N6" s="170"/>
    </row>
    <row r="7" ht="29.15" customHeight="1" spans="1:14">
      <c r="A7" s="61" t="s">
        <v>129</v>
      </c>
      <c r="B7" s="62">
        <f>C7-1.5</f>
        <v>63</v>
      </c>
      <c r="C7" s="62">
        <f>D7-1.5</f>
        <v>64.5</v>
      </c>
      <c r="D7" s="63">
        <v>66</v>
      </c>
      <c r="E7" s="62">
        <f t="shared" ref="E7:G7" si="1">D7+1.5</f>
        <v>67.5</v>
      </c>
      <c r="F7" s="62">
        <f t="shared" si="1"/>
        <v>69</v>
      </c>
      <c r="G7" s="62">
        <f t="shared" si="1"/>
        <v>70.5</v>
      </c>
      <c r="H7" s="57"/>
      <c r="I7" s="87"/>
      <c r="J7" s="87"/>
      <c r="K7" s="87"/>
      <c r="L7" s="87"/>
      <c r="M7" s="87"/>
      <c r="N7" s="171"/>
    </row>
    <row r="8" ht="29.15" customHeight="1" spans="1:14">
      <c r="A8" s="61" t="s">
        <v>132</v>
      </c>
      <c r="B8" s="62">
        <f>C8-4</f>
        <v>66</v>
      </c>
      <c r="C8" s="62">
        <f>D8-4</f>
        <v>70</v>
      </c>
      <c r="D8" s="63" t="s">
        <v>133</v>
      </c>
      <c r="E8" s="62">
        <f t="shared" ref="E8:G10" si="2">D8+4</f>
        <v>78</v>
      </c>
      <c r="F8" s="62">
        <f>E8+5</f>
        <v>83</v>
      </c>
      <c r="G8" s="62">
        <f>F8+6</f>
        <v>89</v>
      </c>
      <c r="H8" s="57"/>
      <c r="I8" s="87"/>
      <c r="J8" s="87"/>
      <c r="K8" s="87"/>
      <c r="L8" s="87"/>
      <c r="M8" s="87"/>
      <c r="N8" s="172"/>
    </row>
    <row r="9" ht="29.15" customHeight="1" spans="1:14">
      <c r="A9" s="61" t="s">
        <v>135</v>
      </c>
      <c r="B9" s="62">
        <f>C9-4</f>
        <v>80</v>
      </c>
      <c r="C9" s="62">
        <f>D9-4</f>
        <v>84</v>
      </c>
      <c r="D9" s="63" t="s">
        <v>136</v>
      </c>
      <c r="E9" s="62">
        <f t="shared" si="2"/>
        <v>92</v>
      </c>
      <c r="F9" s="62">
        <f>E9+5</f>
        <v>97</v>
      </c>
      <c r="G9" s="62">
        <f>F9+6</f>
        <v>103</v>
      </c>
      <c r="H9" s="57"/>
      <c r="I9" s="86"/>
      <c r="J9" s="86"/>
      <c r="K9" s="86"/>
      <c r="L9" s="86"/>
      <c r="M9" s="86"/>
      <c r="N9" s="173"/>
    </row>
    <row r="10" ht="44" customHeight="1" spans="1:14">
      <c r="A10" s="64" t="s">
        <v>137</v>
      </c>
      <c r="B10" s="65">
        <f>C10-3.6</f>
        <v>88.8</v>
      </c>
      <c r="C10" s="65">
        <f>D10-3.6</f>
        <v>92.4</v>
      </c>
      <c r="D10" s="66" t="s">
        <v>138</v>
      </c>
      <c r="E10" s="65">
        <f t="shared" si="2"/>
        <v>100</v>
      </c>
      <c r="F10" s="65">
        <f t="shared" si="2"/>
        <v>104</v>
      </c>
      <c r="G10" s="65">
        <f t="shared" si="2"/>
        <v>108</v>
      </c>
      <c r="H10" s="57"/>
      <c r="I10" s="86"/>
      <c r="J10" s="86"/>
      <c r="K10" s="86"/>
      <c r="L10" s="86"/>
      <c r="M10" s="86"/>
      <c r="N10" s="173"/>
    </row>
    <row r="11" ht="29.15" customHeight="1" spans="1:14">
      <c r="A11" s="64" t="s">
        <v>140</v>
      </c>
      <c r="B11" s="62">
        <f>C11-2.3/2</f>
        <v>28.2</v>
      </c>
      <c r="C11" s="62">
        <f>D11-2.3/2</f>
        <v>29.35</v>
      </c>
      <c r="D11" s="63">
        <v>30.5</v>
      </c>
      <c r="E11" s="62">
        <f t="shared" ref="E11:G11" si="3">D11+2.6/2</f>
        <v>31.8</v>
      </c>
      <c r="F11" s="62">
        <f t="shared" si="3"/>
        <v>33.1</v>
      </c>
      <c r="G11" s="62">
        <f t="shared" si="3"/>
        <v>34.4</v>
      </c>
      <c r="H11" s="57"/>
      <c r="I11" s="86"/>
      <c r="J11" s="86"/>
      <c r="K11" s="86"/>
      <c r="L11" s="86"/>
      <c r="M11" s="86"/>
      <c r="N11" s="173"/>
    </row>
    <row r="12" ht="29.15" customHeight="1" spans="1:14">
      <c r="A12" s="61" t="s">
        <v>143</v>
      </c>
      <c r="B12" s="62">
        <f>C12-0.7</f>
        <v>19.6</v>
      </c>
      <c r="C12" s="62">
        <f>D12-0.7</f>
        <v>20.3</v>
      </c>
      <c r="D12" s="63">
        <v>21</v>
      </c>
      <c r="E12" s="62">
        <f>D12+0.7</f>
        <v>21.7</v>
      </c>
      <c r="F12" s="62">
        <f>E12+0.7</f>
        <v>22.4</v>
      </c>
      <c r="G12" s="62">
        <f>F12+0.9</f>
        <v>23.3</v>
      </c>
      <c r="H12" s="57"/>
      <c r="I12" s="86"/>
      <c r="J12" s="86"/>
      <c r="K12" s="86"/>
      <c r="L12" s="86"/>
      <c r="M12" s="86"/>
      <c r="N12" s="173"/>
    </row>
    <row r="13" ht="29.15" customHeight="1" spans="1:14">
      <c r="A13" s="61" t="s">
        <v>144</v>
      </c>
      <c r="B13" s="62">
        <f>C13-0.5</f>
        <v>13</v>
      </c>
      <c r="C13" s="62">
        <f>D13-0.5</f>
        <v>13.5</v>
      </c>
      <c r="D13" s="63">
        <v>14</v>
      </c>
      <c r="E13" s="62">
        <f>D13+0.5</f>
        <v>14.5</v>
      </c>
      <c r="F13" s="62">
        <f>E13+0.5</f>
        <v>15</v>
      </c>
      <c r="G13" s="62">
        <f>F13+0.7</f>
        <v>15.7</v>
      </c>
      <c r="H13" s="57"/>
      <c r="I13" s="87"/>
      <c r="J13" s="87"/>
      <c r="K13" s="87"/>
      <c r="L13" s="87"/>
      <c r="M13" s="87"/>
      <c r="N13" s="172"/>
    </row>
    <row r="14" ht="29.15" customHeight="1" spans="1:14">
      <c r="A14" s="61" t="s">
        <v>145</v>
      </c>
      <c r="B14" s="62">
        <f>C14-0.5</f>
        <v>15.5</v>
      </c>
      <c r="C14" s="62">
        <f>D14-0.5</f>
        <v>16</v>
      </c>
      <c r="D14" s="63">
        <v>16.5</v>
      </c>
      <c r="E14" s="62">
        <f>D14+0.5</f>
        <v>17</v>
      </c>
      <c r="F14" s="62">
        <f>E14+0.5</f>
        <v>17.5</v>
      </c>
      <c r="G14" s="62">
        <f>F14+0.7</f>
        <v>18.2</v>
      </c>
      <c r="H14" s="57"/>
      <c r="I14" s="87"/>
      <c r="J14" s="87"/>
      <c r="K14" s="87"/>
      <c r="L14" s="87"/>
      <c r="M14" s="87"/>
      <c r="N14" s="172"/>
    </row>
    <row r="15" ht="29.15" customHeight="1" spans="1:14">
      <c r="A15" s="61" t="s">
        <v>146</v>
      </c>
      <c r="B15" s="62">
        <f>C15-0.7</f>
        <v>26.2</v>
      </c>
      <c r="C15" s="62">
        <f>D15-0.6</f>
        <v>26.9</v>
      </c>
      <c r="D15" s="63">
        <v>27.5</v>
      </c>
      <c r="E15" s="62">
        <f>D15+0.6</f>
        <v>28.1</v>
      </c>
      <c r="F15" s="62">
        <f>E15+0.7</f>
        <v>28.8</v>
      </c>
      <c r="G15" s="62">
        <f>F15+0.6</f>
        <v>29.4</v>
      </c>
      <c r="H15" s="57"/>
      <c r="I15" s="87"/>
      <c r="J15" s="87"/>
      <c r="K15" s="87"/>
      <c r="L15" s="87"/>
      <c r="M15" s="87"/>
      <c r="N15" s="172"/>
    </row>
    <row r="16" ht="29.15" customHeight="1" spans="1:14">
      <c r="A16" s="61" t="s">
        <v>149</v>
      </c>
      <c r="B16" s="62">
        <f>C16-0.9</f>
        <v>36.7</v>
      </c>
      <c r="C16" s="62">
        <f>D16-0.9</f>
        <v>37.6</v>
      </c>
      <c r="D16" s="63">
        <v>38.5</v>
      </c>
      <c r="E16" s="62">
        <f t="shared" ref="E16:G16" si="4">D16+1.1</f>
        <v>39.6</v>
      </c>
      <c r="F16" s="62">
        <f t="shared" si="4"/>
        <v>40.7</v>
      </c>
      <c r="G16" s="62">
        <f t="shared" si="4"/>
        <v>41.8</v>
      </c>
      <c r="H16" s="57"/>
      <c r="I16" s="87"/>
      <c r="J16" s="87"/>
      <c r="K16" s="87"/>
      <c r="L16" s="87"/>
      <c r="M16" s="87"/>
      <c r="N16" s="172"/>
    </row>
    <row r="17" ht="29.15" customHeight="1" spans="1:14">
      <c r="A17" s="61" t="s">
        <v>151</v>
      </c>
      <c r="B17" s="62">
        <f>D17-0.5</f>
        <v>15.5</v>
      </c>
      <c r="C17" s="62">
        <f>B17</f>
        <v>15.5</v>
      </c>
      <c r="D17" s="63">
        <v>16</v>
      </c>
      <c r="E17" s="62">
        <f>D17</f>
        <v>16</v>
      </c>
      <c r="F17" s="62">
        <f>D17+1.5</f>
        <v>17.5</v>
      </c>
      <c r="G17" s="62">
        <f>F17</f>
        <v>17.5</v>
      </c>
      <c r="H17" s="57"/>
      <c r="I17" s="87"/>
      <c r="J17" s="87"/>
      <c r="K17" s="87"/>
      <c r="L17" s="87"/>
      <c r="M17" s="87"/>
      <c r="N17" s="172"/>
    </row>
    <row r="18" ht="29.15" customHeight="1" spans="1:14">
      <c r="A18" s="61" t="s">
        <v>152</v>
      </c>
      <c r="B18" s="62">
        <f>D18</f>
        <v>4</v>
      </c>
      <c r="C18" s="62">
        <f>D18</f>
        <v>4</v>
      </c>
      <c r="D18" s="63">
        <v>4</v>
      </c>
      <c r="E18" s="62">
        <f>D18</f>
        <v>4</v>
      </c>
      <c r="F18" s="62">
        <f>D18</f>
        <v>4</v>
      </c>
      <c r="G18" s="62">
        <f>D18</f>
        <v>4</v>
      </c>
      <c r="H18" s="57"/>
      <c r="I18" s="87"/>
      <c r="J18" s="87"/>
      <c r="K18" s="87"/>
      <c r="L18" s="87"/>
      <c r="M18" s="87"/>
      <c r="N18" s="172"/>
    </row>
    <row r="19" ht="29.15" customHeight="1" spans="1:14">
      <c r="A19" s="61" t="s">
        <v>153</v>
      </c>
      <c r="B19" s="62">
        <f>D19</f>
        <v>4</v>
      </c>
      <c r="C19" s="62">
        <f>D19</f>
        <v>4</v>
      </c>
      <c r="D19" s="63">
        <v>4</v>
      </c>
      <c r="E19" s="62">
        <f>D19</f>
        <v>4</v>
      </c>
      <c r="F19" s="62">
        <f>D19</f>
        <v>4</v>
      </c>
      <c r="G19" s="62">
        <f>D19</f>
        <v>4</v>
      </c>
      <c r="H19" s="57"/>
      <c r="I19" s="87"/>
      <c r="J19" s="87"/>
      <c r="K19" s="87"/>
      <c r="L19" s="87"/>
      <c r="M19" s="87"/>
      <c r="N19" s="172"/>
    </row>
    <row r="20" ht="29.15" customHeight="1" spans="1:14">
      <c r="A20" s="67" t="s">
        <v>154</v>
      </c>
      <c r="B20" s="68"/>
      <c r="C20" s="68">
        <v>105</v>
      </c>
      <c r="D20" s="69">
        <v>109</v>
      </c>
      <c r="E20" s="68">
        <v>113</v>
      </c>
      <c r="F20" s="68">
        <v>118</v>
      </c>
      <c r="G20" s="68">
        <v>124</v>
      </c>
      <c r="H20" s="57"/>
      <c r="I20" s="87"/>
      <c r="J20" s="87"/>
      <c r="K20" s="87"/>
      <c r="L20" s="87"/>
      <c r="M20" s="87"/>
      <c r="N20" s="172"/>
    </row>
    <row r="21" ht="29.15" customHeight="1" spans="1:14">
      <c r="A21" s="70"/>
      <c r="B21" s="70"/>
      <c r="C21" s="70"/>
      <c r="D21" s="71"/>
      <c r="E21" s="72"/>
      <c r="F21" s="72"/>
      <c r="G21" s="72"/>
      <c r="H21" s="57"/>
      <c r="I21" s="87"/>
      <c r="J21" s="87"/>
      <c r="K21" s="87"/>
      <c r="L21" s="87"/>
      <c r="M21" s="87"/>
      <c r="N21" s="172"/>
    </row>
    <row r="22" ht="29.15" customHeight="1" spans="1:14">
      <c r="A22" s="70"/>
      <c r="B22" s="70"/>
      <c r="C22" s="70"/>
      <c r="D22" s="71"/>
      <c r="E22" s="72"/>
      <c r="F22" s="72"/>
      <c r="G22" s="72"/>
      <c r="H22" s="57"/>
      <c r="I22" s="87"/>
      <c r="J22" s="87"/>
      <c r="K22" s="87"/>
      <c r="L22" s="87"/>
      <c r="M22" s="87"/>
      <c r="N22" s="172"/>
    </row>
    <row r="23" ht="29.15" customHeight="1" spans="1:14">
      <c r="A23" s="73"/>
      <c r="B23" s="73"/>
      <c r="C23" s="73"/>
      <c r="D23" s="73"/>
      <c r="E23" s="73"/>
      <c r="F23" s="73"/>
      <c r="G23" s="73"/>
      <c r="H23" s="74"/>
      <c r="I23" s="88"/>
      <c r="J23" s="89"/>
      <c r="K23" s="90"/>
      <c r="L23" s="89"/>
      <c r="M23" s="89"/>
      <c r="N23" s="91"/>
    </row>
    <row r="24" ht="15" spans="1:14">
      <c r="A24" s="75" t="s">
        <v>90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48" t="s">
        <v>172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4.25" spans="1:13">
      <c r="A26" s="76" t="s">
        <v>173</v>
      </c>
      <c r="B26" s="76"/>
      <c r="C26" s="76"/>
      <c r="D26" s="76"/>
      <c r="E26" s="76"/>
      <c r="F26" s="76"/>
      <c r="G26" s="76"/>
      <c r="H26" s="76"/>
      <c r="I26" s="75" t="s">
        <v>155</v>
      </c>
      <c r="J26" s="92"/>
      <c r="K26" s="75" t="s">
        <v>174</v>
      </c>
      <c r="L26" s="75"/>
      <c r="M26" s="75" t="s">
        <v>157</v>
      </c>
    </row>
    <row r="27" ht="19" customHeight="1" spans="1:1">
      <c r="A27" s="48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E3" sqref="E3:G3"/>
    </sheetView>
  </sheetViews>
  <sheetFormatPr defaultColWidth="10.0833333333333" defaultRowHeight="14.25"/>
  <cols>
    <col min="1" max="1" width="9.58333333333333" style="93" customWidth="1"/>
    <col min="2" max="2" width="11.0833333333333" style="93" customWidth="1"/>
    <col min="3" max="3" width="9.08333333333333" style="93" customWidth="1"/>
    <col min="4" max="4" width="9.5" style="93" customWidth="1"/>
    <col min="5" max="5" width="11.3333333333333" style="93" customWidth="1"/>
    <col min="6" max="6" width="10.3333333333333" style="93" customWidth="1"/>
    <col min="7" max="7" width="9.5" style="93" customWidth="1"/>
    <col min="8" max="8" width="9.08333333333333" style="93" customWidth="1"/>
    <col min="9" max="9" width="8.08333333333333" style="93" customWidth="1"/>
    <col min="10" max="10" width="10.5" style="93" customWidth="1"/>
    <col min="11" max="11" width="12.0833333333333" style="93" customWidth="1"/>
    <col min="12" max="16384" width="10.0833333333333" style="93"/>
  </cols>
  <sheetData>
    <row r="1" ht="26.25" spans="1:11">
      <c r="A1" s="94" t="s">
        <v>175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18</v>
      </c>
      <c r="B2" s="96" t="s">
        <v>19</v>
      </c>
      <c r="C2" s="96"/>
      <c r="D2" s="97" t="s">
        <v>27</v>
      </c>
      <c r="E2" s="98" t="s">
        <v>176</v>
      </c>
      <c r="F2" s="99" t="s">
        <v>177</v>
      </c>
      <c r="G2" s="100" t="s">
        <v>178</v>
      </c>
      <c r="H2" s="101"/>
      <c r="I2" s="128" t="s">
        <v>22</v>
      </c>
      <c r="J2" s="151" t="s">
        <v>23</v>
      </c>
      <c r="K2" s="152"/>
    </row>
    <row r="3" spans="1:11">
      <c r="A3" s="102" t="s">
        <v>40</v>
      </c>
      <c r="B3" s="103">
        <v>2460</v>
      </c>
      <c r="C3" s="103"/>
      <c r="D3" s="104" t="s">
        <v>179</v>
      </c>
      <c r="E3" s="105">
        <v>45468</v>
      </c>
      <c r="F3" s="106"/>
      <c r="G3" s="106"/>
      <c r="H3" s="107" t="s">
        <v>180</v>
      </c>
      <c r="I3" s="107"/>
      <c r="J3" s="107"/>
      <c r="K3" s="153"/>
    </row>
    <row r="4" spans="1:11">
      <c r="A4" s="108" t="s">
        <v>37</v>
      </c>
      <c r="B4" s="103">
        <v>3</v>
      </c>
      <c r="C4" s="103">
        <v>6</v>
      </c>
      <c r="D4" s="109" t="s">
        <v>181</v>
      </c>
      <c r="E4" s="106"/>
      <c r="F4" s="106"/>
      <c r="G4" s="106"/>
      <c r="H4" s="109" t="s">
        <v>182</v>
      </c>
      <c r="I4" s="109"/>
      <c r="J4" s="122" t="s">
        <v>31</v>
      </c>
      <c r="K4" s="154" t="s">
        <v>32</v>
      </c>
    </row>
    <row r="5" spans="1:11">
      <c r="A5" s="108" t="s">
        <v>183</v>
      </c>
      <c r="B5" s="103"/>
      <c r="C5" s="103"/>
      <c r="D5" s="104" t="s">
        <v>184</v>
      </c>
      <c r="E5" s="104" t="s">
        <v>185</v>
      </c>
      <c r="F5" s="104" t="s">
        <v>186</v>
      </c>
      <c r="G5" s="104" t="s">
        <v>187</v>
      </c>
      <c r="H5" s="109" t="s">
        <v>188</v>
      </c>
      <c r="I5" s="109"/>
      <c r="J5" s="122" t="s">
        <v>31</v>
      </c>
      <c r="K5" s="154" t="s">
        <v>32</v>
      </c>
    </row>
    <row r="6" ht="15" spans="1:11">
      <c r="A6" s="110" t="s">
        <v>189</v>
      </c>
      <c r="B6" s="111"/>
      <c r="C6" s="111"/>
      <c r="D6" s="112" t="s">
        <v>190</v>
      </c>
      <c r="E6" s="113"/>
      <c r="F6" s="114"/>
      <c r="G6" s="112"/>
      <c r="H6" s="115" t="s">
        <v>191</v>
      </c>
      <c r="I6" s="115"/>
      <c r="J6" s="114" t="s">
        <v>31</v>
      </c>
      <c r="K6" s="155" t="s">
        <v>32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192</v>
      </c>
      <c r="B8" s="99" t="s">
        <v>193</v>
      </c>
      <c r="C8" s="99" t="s">
        <v>194</v>
      </c>
      <c r="D8" s="99" t="s">
        <v>195</v>
      </c>
      <c r="E8" s="99" t="s">
        <v>196</v>
      </c>
      <c r="F8" s="99" t="s">
        <v>197</v>
      </c>
      <c r="G8" s="120"/>
      <c r="H8" s="121"/>
      <c r="I8" s="121"/>
      <c r="J8" s="121"/>
      <c r="K8" s="156"/>
    </row>
    <row r="9" spans="1:11">
      <c r="A9" s="108" t="s">
        <v>198</v>
      </c>
      <c r="B9" s="109"/>
      <c r="C9" s="122" t="s">
        <v>31</v>
      </c>
      <c r="D9" s="122" t="s">
        <v>32</v>
      </c>
      <c r="E9" s="104" t="s">
        <v>199</v>
      </c>
      <c r="F9" s="123" t="s">
        <v>200</v>
      </c>
      <c r="G9" s="124"/>
      <c r="H9" s="125"/>
      <c r="I9" s="125"/>
      <c r="J9" s="125"/>
      <c r="K9" s="157"/>
    </row>
    <row r="10" spans="1:11">
      <c r="A10" s="108" t="s">
        <v>201</v>
      </c>
      <c r="B10" s="109"/>
      <c r="C10" s="122" t="s">
        <v>31</v>
      </c>
      <c r="D10" s="122" t="s">
        <v>32</v>
      </c>
      <c r="E10" s="104" t="s">
        <v>202</v>
      </c>
      <c r="F10" s="123" t="s">
        <v>203</v>
      </c>
      <c r="G10" s="124" t="s">
        <v>204</v>
      </c>
      <c r="H10" s="125"/>
      <c r="I10" s="125"/>
      <c r="J10" s="125"/>
      <c r="K10" s="157"/>
    </row>
    <row r="11" spans="1:11">
      <c r="A11" s="126" t="s">
        <v>166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8"/>
    </row>
    <row r="12" spans="1:11">
      <c r="A12" s="102" t="s">
        <v>52</v>
      </c>
      <c r="B12" s="122" t="s">
        <v>48</v>
      </c>
      <c r="C12" s="122" t="s">
        <v>49</v>
      </c>
      <c r="D12" s="123"/>
      <c r="E12" s="104" t="s">
        <v>50</v>
      </c>
      <c r="F12" s="122" t="s">
        <v>48</v>
      </c>
      <c r="G12" s="122" t="s">
        <v>49</v>
      </c>
      <c r="H12" s="122"/>
      <c r="I12" s="104" t="s">
        <v>205</v>
      </c>
      <c r="J12" s="122" t="s">
        <v>48</v>
      </c>
      <c r="K12" s="154" t="s">
        <v>49</v>
      </c>
    </row>
    <row r="13" spans="1:11">
      <c r="A13" s="102" t="s">
        <v>55</v>
      </c>
      <c r="B13" s="122" t="s">
        <v>48</v>
      </c>
      <c r="C13" s="122" t="s">
        <v>49</v>
      </c>
      <c r="D13" s="123"/>
      <c r="E13" s="104" t="s">
        <v>60</v>
      </c>
      <c r="F13" s="122" t="s">
        <v>48</v>
      </c>
      <c r="G13" s="122" t="s">
        <v>49</v>
      </c>
      <c r="H13" s="122"/>
      <c r="I13" s="104" t="s">
        <v>206</v>
      </c>
      <c r="J13" s="122" t="s">
        <v>48</v>
      </c>
      <c r="K13" s="154" t="s">
        <v>49</v>
      </c>
    </row>
    <row r="14" ht="15" spans="1:11">
      <c r="A14" s="110" t="s">
        <v>207</v>
      </c>
      <c r="B14" s="114" t="s">
        <v>48</v>
      </c>
      <c r="C14" s="114" t="s">
        <v>49</v>
      </c>
      <c r="D14" s="113"/>
      <c r="E14" s="112" t="s">
        <v>208</v>
      </c>
      <c r="F14" s="114" t="s">
        <v>48</v>
      </c>
      <c r="G14" s="114" t="s">
        <v>49</v>
      </c>
      <c r="H14" s="114"/>
      <c r="I14" s="112" t="s">
        <v>209</v>
      </c>
      <c r="J14" s="114" t="s">
        <v>48</v>
      </c>
      <c r="K14" s="155" t="s">
        <v>49</v>
      </c>
    </row>
    <row r="15" ht="15" spans="1:11">
      <c r="A15" s="116"/>
      <c r="B15" s="118"/>
      <c r="C15" s="118"/>
      <c r="D15" s="117"/>
      <c r="E15" s="116"/>
      <c r="F15" s="118"/>
      <c r="G15" s="118"/>
      <c r="H15" s="118"/>
      <c r="I15" s="116"/>
      <c r="J15" s="118"/>
      <c r="K15" s="118"/>
    </row>
    <row r="16" spans="1:11">
      <c r="A16" s="95" t="s">
        <v>210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9"/>
    </row>
    <row r="17" spans="1:11">
      <c r="A17" s="108" t="s">
        <v>211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212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29" t="s">
        <v>213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4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1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1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2"/>
    </row>
    <row r="24" spans="1:11">
      <c r="A24" s="108" t="s">
        <v>89</v>
      </c>
      <c r="B24" s="109"/>
      <c r="C24" s="122" t="s">
        <v>31</v>
      </c>
      <c r="D24" s="122" t="s">
        <v>32</v>
      </c>
      <c r="E24" s="107"/>
      <c r="F24" s="107"/>
      <c r="G24" s="107"/>
      <c r="H24" s="107"/>
      <c r="I24" s="107"/>
      <c r="J24" s="107"/>
      <c r="K24" s="153"/>
    </row>
    <row r="25" ht="15" spans="1:11">
      <c r="A25" s="134" t="s">
        <v>214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3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215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4"/>
    </row>
    <row r="28" spans="1:11">
      <c r="A28" s="130" t="s">
        <v>216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61"/>
    </row>
    <row r="29" spans="1:11">
      <c r="A29" s="130" t="s">
        <v>217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1"/>
    </row>
    <row r="30" ht="14" customHeight="1" spans="1:11">
      <c r="A30" s="130" t="s">
        <v>218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1"/>
    </row>
    <row r="31" ht="14" customHeight="1" spans="1:11">
      <c r="A31" s="130" t="s">
        <v>219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61"/>
    </row>
    <row r="32" ht="14" customHeight="1" spans="1:11">
      <c r="A32" s="130" t="s">
        <v>220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61"/>
    </row>
    <row r="33" ht="14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5"/>
    </row>
    <row r="34" ht="14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1"/>
    </row>
    <row r="35" ht="14" customHeight="1" spans="1:11">
      <c r="A35" s="141"/>
      <c r="B35" s="131"/>
      <c r="C35" s="131"/>
      <c r="D35" s="131"/>
      <c r="E35" s="131"/>
      <c r="F35" s="131"/>
      <c r="G35" s="131"/>
      <c r="H35" s="131"/>
      <c r="I35" s="131"/>
      <c r="J35" s="131"/>
      <c r="K35" s="161"/>
    </row>
    <row r="36" ht="14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6"/>
    </row>
    <row r="37" ht="18.75" customHeight="1" spans="1:11">
      <c r="A37" s="144" t="s">
        <v>221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7"/>
    </row>
    <row r="38" ht="18.75" customHeight="1" spans="1:11">
      <c r="A38" s="108" t="s">
        <v>222</v>
      </c>
      <c r="B38" s="109"/>
      <c r="C38" s="109"/>
      <c r="D38" s="107" t="s">
        <v>223</v>
      </c>
      <c r="E38" s="107"/>
      <c r="F38" s="146" t="s">
        <v>224</v>
      </c>
      <c r="G38" s="147"/>
      <c r="H38" s="109" t="s">
        <v>225</v>
      </c>
      <c r="I38" s="109"/>
      <c r="J38" s="109" t="s">
        <v>226</v>
      </c>
      <c r="K38" s="160"/>
    </row>
    <row r="39" ht="18.75" customHeight="1" spans="1:11">
      <c r="A39" s="108" t="s">
        <v>90</v>
      </c>
      <c r="B39" s="109" t="s">
        <v>227</v>
      </c>
      <c r="C39" s="109"/>
      <c r="D39" s="109"/>
      <c r="E39" s="109"/>
      <c r="F39" s="109"/>
      <c r="G39" s="109"/>
      <c r="H39" s="109"/>
      <c r="I39" s="109"/>
      <c r="J39" s="109"/>
      <c r="K39" s="160"/>
    </row>
    <row r="40" ht="31" customHeight="1" spans="1:11">
      <c r="A40" s="108" t="s">
        <v>228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5" customHeight="1" spans="1:11">
      <c r="A42" s="110" t="s">
        <v>101</v>
      </c>
      <c r="B42" s="148" t="s">
        <v>229</v>
      </c>
      <c r="C42" s="148"/>
      <c r="D42" s="112" t="s">
        <v>230</v>
      </c>
      <c r="E42" s="113" t="s">
        <v>231</v>
      </c>
      <c r="F42" s="112" t="s">
        <v>105</v>
      </c>
      <c r="G42" s="149">
        <v>45425</v>
      </c>
      <c r="H42" s="150" t="s">
        <v>106</v>
      </c>
      <c r="I42" s="150"/>
      <c r="J42" s="148" t="s">
        <v>107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22" sqref="A22:G22"/>
    </sheetView>
  </sheetViews>
  <sheetFormatPr defaultColWidth="9" defaultRowHeight="26.15" customHeight="1"/>
  <cols>
    <col min="1" max="1" width="17.0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2"/>
      <c r="D2" s="53" t="s">
        <v>33</v>
      </c>
      <c r="E2" s="54" t="s">
        <v>34</v>
      </c>
      <c r="F2" s="54"/>
      <c r="G2" s="54"/>
      <c r="H2" s="55"/>
      <c r="I2" s="77" t="s">
        <v>22</v>
      </c>
      <c r="J2" s="78" t="s">
        <v>23</v>
      </c>
      <c r="K2" s="78"/>
      <c r="L2" s="78"/>
      <c r="M2" s="78"/>
      <c r="N2" s="79"/>
    </row>
    <row r="3" ht="29.15" customHeight="1" spans="1:14">
      <c r="A3" s="56" t="s">
        <v>111</v>
      </c>
      <c r="B3" s="56" t="s">
        <v>112</v>
      </c>
      <c r="C3" s="56"/>
      <c r="D3" s="56"/>
      <c r="E3" s="56"/>
      <c r="F3" s="56"/>
      <c r="G3" s="56"/>
      <c r="H3" s="57"/>
      <c r="I3" s="56" t="s">
        <v>113</v>
      </c>
      <c r="J3" s="56"/>
      <c r="K3" s="56"/>
      <c r="L3" s="56"/>
      <c r="M3" s="56"/>
      <c r="N3" s="80"/>
    </row>
    <row r="4" ht="29.15" customHeight="1" spans="1:14">
      <c r="A4" s="56"/>
      <c r="B4" s="58" t="s">
        <v>74</v>
      </c>
      <c r="C4" s="58" t="s">
        <v>75</v>
      </c>
      <c r="D4" s="59" t="s">
        <v>76</v>
      </c>
      <c r="E4" s="58" t="s">
        <v>77</v>
      </c>
      <c r="F4" s="58" t="s">
        <v>78</v>
      </c>
      <c r="G4" s="58" t="s">
        <v>79</v>
      </c>
      <c r="H4" s="57"/>
      <c r="I4" s="81"/>
      <c r="J4" s="82" t="s">
        <v>76</v>
      </c>
      <c r="K4" s="83" t="s">
        <v>77</v>
      </c>
      <c r="L4" s="82" t="s">
        <v>78</v>
      </c>
      <c r="M4" s="82" t="s">
        <v>79</v>
      </c>
      <c r="N4" s="82" t="s">
        <v>80</v>
      </c>
    </row>
    <row r="5" ht="29.15" customHeight="1" spans="1:14">
      <c r="A5" s="56"/>
      <c r="B5" s="60" t="s">
        <v>116</v>
      </c>
      <c r="C5" s="60" t="s">
        <v>117</v>
      </c>
      <c r="D5" s="59" t="s">
        <v>118</v>
      </c>
      <c r="E5" s="60" t="s">
        <v>119</v>
      </c>
      <c r="F5" s="60" t="s">
        <v>120</v>
      </c>
      <c r="G5" s="60" t="s">
        <v>121</v>
      </c>
      <c r="H5" s="57"/>
      <c r="I5" s="84"/>
      <c r="J5" s="84"/>
      <c r="K5" s="84"/>
      <c r="L5" s="84"/>
      <c r="M5" s="84"/>
      <c r="N5" s="85"/>
    </row>
    <row r="6" ht="29.15" customHeight="1" spans="1:14">
      <c r="A6" s="61" t="s">
        <v>124</v>
      </c>
      <c r="B6" s="62">
        <f>C6-2.1</f>
        <v>89.8</v>
      </c>
      <c r="C6" s="62">
        <f>D6-2.1</f>
        <v>91.9</v>
      </c>
      <c r="D6" s="63">
        <v>94</v>
      </c>
      <c r="E6" s="62">
        <f t="shared" ref="E6:G6" si="0">D6+2.1</f>
        <v>96.1</v>
      </c>
      <c r="F6" s="62">
        <f t="shared" si="0"/>
        <v>98.2</v>
      </c>
      <c r="G6" s="62">
        <f t="shared" si="0"/>
        <v>100.3</v>
      </c>
      <c r="H6" s="57"/>
      <c r="I6" s="86"/>
      <c r="J6" s="86"/>
      <c r="K6" s="86"/>
      <c r="L6" s="86"/>
      <c r="M6" s="86"/>
      <c r="N6" s="86"/>
    </row>
    <row r="7" ht="29.15" customHeight="1" spans="1:14">
      <c r="A7" s="61" t="s">
        <v>129</v>
      </c>
      <c r="B7" s="62">
        <f>C7-1.5</f>
        <v>63</v>
      </c>
      <c r="C7" s="62">
        <f>D7-1.5</f>
        <v>64.5</v>
      </c>
      <c r="D7" s="63">
        <v>66</v>
      </c>
      <c r="E7" s="62">
        <f t="shared" ref="E7:G7" si="1">D7+1.5</f>
        <v>67.5</v>
      </c>
      <c r="F7" s="62">
        <f t="shared" si="1"/>
        <v>69</v>
      </c>
      <c r="G7" s="62">
        <f t="shared" si="1"/>
        <v>70.5</v>
      </c>
      <c r="H7" s="57"/>
      <c r="I7" s="87"/>
      <c r="J7" s="87"/>
      <c r="K7" s="87"/>
      <c r="L7" s="87"/>
      <c r="M7" s="87"/>
      <c r="N7" s="87"/>
    </row>
    <row r="8" ht="29.15" customHeight="1" spans="1:14">
      <c r="A8" s="61" t="s">
        <v>132</v>
      </c>
      <c r="B8" s="62">
        <f>C8-4</f>
        <v>66</v>
      </c>
      <c r="C8" s="62">
        <f>D8-4</f>
        <v>70</v>
      </c>
      <c r="D8" s="63" t="s">
        <v>133</v>
      </c>
      <c r="E8" s="62">
        <f t="shared" ref="E8:G10" si="2">D8+4</f>
        <v>78</v>
      </c>
      <c r="F8" s="62">
        <f>E8+5</f>
        <v>83</v>
      </c>
      <c r="G8" s="62">
        <f>F8+6</f>
        <v>89</v>
      </c>
      <c r="H8" s="57"/>
      <c r="I8" s="87"/>
      <c r="J8" s="87"/>
      <c r="K8" s="87"/>
      <c r="L8" s="87"/>
      <c r="M8" s="87"/>
      <c r="N8" s="87"/>
    </row>
    <row r="9" ht="29.15" customHeight="1" spans="1:14">
      <c r="A9" s="61" t="s">
        <v>135</v>
      </c>
      <c r="B9" s="62">
        <f>C9-4</f>
        <v>80</v>
      </c>
      <c r="C9" s="62">
        <f>D9-4</f>
        <v>84</v>
      </c>
      <c r="D9" s="63" t="s">
        <v>136</v>
      </c>
      <c r="E9" s="62">
        <f t="shared" si="2"/>
        <v>92</v>
      </c>
      <c r="F9" s="62">
        <f>E9+5</f>
        <v>97</v>
      </c>
      <c r="G9" s="62">
        <f>F9+6</f>
        <v>103</v>
      </c>
      <c r="H9" s="57"/>
      <c r="I9" s="87"/>
      <c r="J9" s="87"/>
      <c r="K9" s="87"/>
      <c r="L9" s="87"/>
      <c r="M9" s="87"/>
      <c r="N9" s="87"/>
    </row>
    <row r="10" ht="43" customHeight="1" spans="1:14">
      <c r="A10" s="64" t="s">
        <v>137</v>
      </c>
      <c r="B10" s="65">
        <f>C10-3.6</f>
        <v>88.8</v>
      </c>
      <c r="C10" s="65">
        <f>D10-3.6</f>
        <v>92.4</v>
      </c>
      <c r="D10" s="66" t="s">
        <v>138</v>
      </c>
      <c r="E10" s="65">
        <f t="shared" si="2"/>
        <v>100</v>
      </c>
      <c r="F10" s="65">
        <f t="shared" si="2"/>
        <v>104</v>
      </c>
      <c r="G10" s="65">
        <f t="shared" si="2"/>
        <v>108</v>
      </c>
      <c r="H10" s="57"/>
      <c r="I10" s="87"/>
      <c r="J10" s="87"/>
      <c r="K10" s="87"/>
      <c r="L10" s="87"/>
      <c r="M10" s="87"/>
      <c r="N10" s="87"/>
    </row>
    <row r="11" ht="29.15" customHeight="1" spans="1:14">
      <c r="A11" s="64" t="s">
        <v>140</v>
      </c>
      <c r="B11" s="62">
        <f>C11-2.3/2</f>
        <v>28.2</v>
      </c>
      <c r="C11" s="62">
        <f>D11-2.3/2</f>
        <v>29.35</v>
      </c>
      <c r="D11" s="63">
        <v>30.5</v>
      </c>
      <c r="E11" s="62">
        <f t="shared" ref="E11:G11" si="3">D11+2.6/2</f>
        <v>31.8</v>
      </c>
      <c r="F11" s="62">
        <f t="shared" si="3"/>
        <v>33.1</v>
      </c>
      <c r="G11" s="62">
        <f t="shared" si="3"/>
        <v>34.4</v>
      </c>
      <c r="H11" s="57"/>
      <c r="I11" s="87"/>
      <c r="J11" s="87"/>
      <c r="K11" s="87"/>
      <c r="L11" s="87"/>
      <c r="M11" s="87"/>
      <c r="N11" s="87"/>
    </row>
    <row r="12" ht="29.15" customHeight="1" spans="1:14">
      <c r="A12" s="61" t="s">
        <v>143</v>
      </c>
      <c r="B12" s="62">
        <f>C12-0.7</f>
        <v>19.6</v>
      </c>
      <c r="C12" s="62">
        <f>D12-0.7</f>
        <v>20.3</v>
      </c>
      <c r="D12" s="63">
        <v>21</v>
      </c>
      <c r="E12" s="62">
        <f>D12+0.7</f>
        <v>21.7</v>
      </c>
      <c r="F12" s="62">
        <f>E12+0.7</f>
        <v>22.4</v>
      </c>
      <c r="G12" s="62">
        <f>F12+0.9</f>
        <v>23.3</v>
      </c>
      <c r="H12" s="57"/>
      <c r="I12" s="87"/>
      <c r="J12" s="87"/>
      <c r="K12" s="87"/>
      <c r="L12" s="87"/>
      <c r="M12" s="87"/>
      <c r="N12" s="87"/>
    </row>
    <row r="13" ht="29.15" customHeight="1" spans="1:14">
      <c r="A13" s="61" t="s">
        <v>144</v>
      </c>
      <c r="B13" s="62">
        <f>C13-0.5</f>
        <v>13</v>
      </c>
      <c r="C13" s="62">
        <f>D13-0.5</f>
        <v>13.5</v>
      </c>
      <c r="D13" s="63">
        <v>14</v>
      </c>
      <c r="E13" s="62">
        <f>D13+0.5</f>
        <v>14.5</v>
      </c>
      <c r="F13" s="62">
        <f>E13+0.5</f>
        <v>15</v>
      </c>
      <c r="G13" s="62">
        <f>F13+0.7</f>
        <v>15.7</v>
      </c>
      <c r="H13" s="57"/>
      <c r="I13" s="87"/>
      <c r="J13" s="87"/>
      <c r="K13" s="87"/>
      <c r="L13" s="87"/>
      <c r="M13" s="87"/>
      <c r="N13" s="87"/>
    </row>
    <row r="14" ht="29.15" customHeight="1" spans="1:14">
      <c r="A14" s="61" t="s">
        <v>145</v>
      </c>
      <c r="B14" s="62">
        <f>C14-0.5</f>
        <v>15.5</v>
      </c>
      <c r="C14" s="62">
        <f>D14-0.5</f>
        <v>16</v>
      </c>
      <c r="D14" s="63">
        <v>16.5</v>
      </c>
      <c r="E14" s="62">
        <f>D14+0.5</f>
        <v>17</v>
      </c>
      <c r="F14" s="62">
        <f>E14+0.5</f>
        <v>17.5</v>
      </c>
      <c r="G14" s="62">
        <f>F14+0.7</f>
        <v>18.2</v>
      </c>
      <c r="H14" s="57"/>
      <c r="I14" s="87"/>
      <c r="J14" s="87"/>
      <c r="K14" s="87"/>
      <c r="L14" s="87"/>
      <c r="M14" s="87"/>
      <c r="N14" s="87"/>
    </row>
    <row r="15" ht="29.15" customHeight="1" spans="1:14">
      <c r="A15" s="61" t="s">
        <v>146</v>
      </c>
      <c r="B15" s="62">
        <f>C15-0.7</f>
        <v>26.2</v>
      </c>
      <c r="C15" s="62">
        <f>D15-0.6</f>
        <v>26.9</v>
      </c>
      <c r="D15" s="63">
        <v>27.5</v>
      </c>
      <c r="E15" s="62">
        <f>D15+0.6</f>
        <v>28.1</v>
      </c>
      <c r="F15" s="62">
        <f>E15+0.7</f>
        <v>28.8</v>
      </c>
      <c r="G15" s="62">
        <f>F15+0.6</f>
        <v>29.4</v>
      </c>
      <c r="H15" s="57"/>
      <c r="I15" s="87"/>
      <c r="J15" s="87"/>
      <c r="K15" s="87"/>
      <c r="L15" s="87"/>
      <c r="M15" s="87"/>
      <c r="N15" s="87"/>
    </row>
    <row r="16" ht="29.15" customHeight="1" spans="1:14">
      <c r="A16" s="61" t="s">
        <v>149</v>
      </c>
      <c r="B16" s="62">
        <f>C16-0.9</f>
        <v>36.7</v>
      </c>
      <c r="C16" s="62">
        <f>D16-0.9</f>
        <v>37.6</v>
      </c>
      <c r="D16" s="63">
        <v>38.5</v>
      </c>
      <c r="E16" s="62">
        <f t="shared" ref="E16:G16" si="4">D16+1.1</f>
        <v>39.6</v>
      </c>
      <c r="F16" s="62">
        <f t="shared" si="4"/>
        <v>40.7</v>
      </c>
      <c r="G16" s="62">
        <f t="shared" si="4"/>
        <v>41.8</v>
      </c>
      <c r="H16" s="57"/>
      <c r="I16" s="87"/>
      <c r="J16" s="87"/>
      <c r="K16" s="87"/>
      <c r="L16" s="87"/>
      <c r="M16" s="87"/>
      <c r="N16" s="87"/>
    </row>
    <row r="17" ht="29.15" customHeight="1" spans="1:14">
      <c r="A17" s="61" t="s">
        <v>151</v>
      </c>
      <c r="B17" s="62">
        <f>D17-0.5</f>
        <v>15.5</v>
      </c>
      <c r="C17" s="62">
        <f>B17</f>
        <v>15.5</v>
      </c>
      <c r="D17" s="63">
        <v>16</v>
      </c>
      <c r="E17" s="62">
        <f>D17</f>
        <v>16</v>
      </c>
      <c r="F17" s="62">
        <f>D17+1.5</f>
        <v>17.5</v>
      </c>
      <c r="G17" s="62">
        <f>F17</f>
        <v>17.5</v>
      </c>
      <c r="H17" s="57"/>
      <c r="I17" s="87"/>
      <c r="J17" s="87"/>
      <c r="K17" s="87"/>
      <c r="L17" s="87"/>
      <c r="M17" s="87"/>
      <c r="N17" s="87"/>
    </row>
    <row r="18" ht="29.15" customHeight="1" spans="1:14">
      <c r="A18" s="61" t="s">
        <v>152</v>
      </c>
      <c r="B18" s="62">
        <f>D18</f>
        <v>4</v>
      </c>
      <c r="C18" s="62">
        <f>D18</f>
        <v>4</v>
      </c>
      <c r="D18" s="63">
        <v>4</v>
      </c>
      <c r="E18" s="62">
        <f>D18</f>
        <v>4</v>
      </c>
      <c r="F18" s="62">
        <f>D18</f>
        <v>4</v>
      </c>
      <c r="G18" s="62">
        <f>D18</f>
        <v>4</v>
      </c>
      <c r="H18" s="57"/>
      <c r="I18" s="87"/>
      <c r="J18" s="87"/>
      <c r="K18" s="87"/>
      <c r="L18" s="87"/>
      <c r="M18" s="87"/>
      <c r="N18" s="87"/>
    </row>
    <row r="19" ht="29.15" customHeight="1" spans="1:14">
      <c r="A19" s="61" t="s">
        <v>153</v>
      </c>
      <c r="B19" s="62">
        <f>D19</f>
        <v>4</v>
      </c>
      <c r="C19" s="62">
        <f>D19</f>
        <v>4</v>
      </c>
      <c r="D19" s="63">
        <v>4</v>
      </c>
      <c r="E19" s="62">
        <f>D19</f>
        <v>4</v>
      </c>
      <c r="F19" s="62">
        <f>D19</f>
        <v>4</v>
      </c>
      <c r="G19" s="62">
        <f>D19</f>
        <v>4</v>
      </c>
      <c r="H19" s="57"/>
      <c r="I19" s="87"/>
      <c r="J19" s="87"/>
      <c r="K19" s="87"/>
      <c r="L19" s="87"/>
      <c r="M19" s="87"/>
      <c r="N19" s="87"/>
    </row>
    <row r="20" ht="29.15" customHeight="1" spans="1:14">
      <c r="A20" s="67" t="s">
        <v>154</v>
      </c>
      <c r="B20" s="68"/>
      <c r="C20" s="68">
        <v>105</v>
      </c>
      <c r="D20" s="69">
        <v>109</v>
      </c>
      <c r="E20" s="68">
        <v>113</v>
      </c>
      <c r="F20" s="68">
        <v>118</v>
      </c>
      <c r="G20" s="68">
        <v>124</v>
      </c>
      <c r="H20" s="57"/>
      <c r="I20" s="86"/>
      <c r="J20" s="86"/>
      <c r="K20" s="86"/>
      <c r="L20" s="86"/>
      <c r="M20" s="86"/>
      <c r="N20" s="86"/>
    </row>
    <row r="21" ht="29.15" customHeight="1" spans="1:14">
      <c r="A21" s="70"/>
      <c r="B21" s="70"/>
      <c r="C21" s="70"/>
      <c r="D21" s="71"/>
      <c r="E21" s="72"/>
      <c r="F21" s="72"/>
      <c r="G21" s="72"/>
      <c r="H21" s="57"/>
      <c r="I21" s="87"/>
      <c r="J21" s="87"/>
      <c r="K21" s="87"/>
      <c r="L21" s="87"/>
      <c r="M21" s="87"/>
      <c r="N21" s="87"/>
    </row>
    <row r="22" ht="29.15" customHeight="1" spans="1:14">
      <c r="A22" s="70"/>
      <c r="B22" s="70"/>
      <c r="C22" s="70"/>
      <c r="D22" s="71"/>
      <c r="E22" s="72"/>
      <c r="F22" s="72"/>
      <c r="G22" s="72"/>
      <c r="H22" s="57"/>
      <c r="I22" s="87"/>
      <c r="J22" s="87"/>
      <c r="K22" s="87"/>
      <c r="L22" s="87"/>
      <c r="M22" s="87"/>
      <c r="N22" s="87"/>
    </row>
    <row r="23" ht="29.15" customHeight="1" spans="1:14">
      <c r="A23" s="73"/>
      <c r="B23" s="73"/>
      <c r="C23" s="73"/>
      <c r="D23" s="73"/>
      <c r="E23" s="73"/>
      <c r="F23" s="73"/>
      <c r="G23" s="73"/>
      <c r="H23" s="74"/>
      <c r="I23" s="88"/>
      <c r="J23" s="89"/>
      <c r="K23" s="90"/>
      <c r="L23" s="89"/>
      <c r="M23" s="89"/>
      <c r="N23" s="91"/>
    </row>
    <row r="24" ht="15" spans="1:14">
      <c r="A24" s="75" t="s">
        <v>90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48" t="s">
        <v>172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4.25" spans="1:14">
      <c r="A26" s="76" t="s">
        <v>173</v>
      </c>
      <c r="B26" s="76"/>
      <c r="C26" s="76"/>
      <c r="D26" s="76"/>
      <c r="E26" s="76"/>
      <c r="F26" s="76"/>
      <c r="G26" s="76"/>
      <c r="H26" s="76"/>
      <c r="I26" s="75" t="s">
        <v>232</v>
      </c>
      <c r="J26" s="92"/>
      <c r="K26" s="75" t="s">
        <v>233</v>
      </c>
      <c r="L26" s="75"/>
      <c r="M26" s="75" t="s">
        <v>157</v>
      </c>
      <c r="N26" s="48" t="s">
        <v>107</v>
      </c>
    </row>
    <row r="27" ht="19" customHeight="1" spans="1:1">
      <c r="A27" s="48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A9" sqref="A9:O9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9">
        <v>1</v>
      </c>
      <c r="B4" s="21" t="s">
        <v>251</v>
      </c>
      <c r="C4" s="21" t="s">
        <v>252</v>
      </c>
      <c r="D4" s="21" t="s">
        <v>253</v>
      </c>
      <c r="E4" s="9" t="s">
        <v>176</v>
      </c>
      <c r="F4" s="46" t="s">
        <v>254</v>
      </c>
      <c r="G4" s="9"/>
      <c r="H4" s="9"/>
      <c r="I4" s="20">
        <v>1</v>
      </c>
      <c r="J4" s="20">
        <v>1</v>
      </c>
      <c r="K4" s="20">
        <v>0</v>
      </c>
      <c r="L4" s="20">
        <v>1</v>
      </c>
      <c r="M4" s="20">
        <v>0</v>
      </c>
      <c r="N4" s="9"/>
      <c r="O4" s="9" t="s">
        <v>255</v>
      </c>
    </row>
    <row r="5" spans="1:15">
      <c r="A5" s="9">
        <v>2</v>
      </c>
      <c r="B5" s="21" t="s">
        <v>251</v>
      </c>
      <c r="C5" s="21" t="s">
        <v>252</v>
      </c>
      <c r="D5" s="21" t="s">
        <v>253</v>
      </c>
      <c r="E5" s="9" t="s">
        <v>256</v>
      </c>
      <c r="F5" s="46" t="s">
        <v>254</v>
      </c>
      <c r="G5" s="9"/>
      <c r="H5" s="9"/>
      <c r="I5" s="9">
        <v>1</v>
      </c>
      <c r="J5" s="9">
        <v>1</v>
      </c>
      <c r="K5" s="9">
        <v>0</v>
      </c>
      <c r="L5" s="9">
        <v>1</v>
      </c>
      <c r="M5" s="9">
        <v>0</v>
      </c>
      <c r="N5" s="9"/>
      <c r="O5" s="9" t="s">
        <v>255</v>
      </c>
    </row>
    <row r="6" spans="1:15">
      <c r="A6" s="9">
        <v>3</v>
      </c>
      <c r="B6" s="9" t="s">
        <v>257</v>
      </c>
      <c r="C6" s="9" t="s">
        <v>252</v>
      </c>
      <c r="D6" s="9" t="s">
        <v>83</v>
      </c>
      <c r="E6" s="9" t="s">
        <v>176</v>
      </c>
      <c r="F6" s="46" t="s">
        <v>254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255</v>
      </c>
    </row>
    <row r="7" spans="1:15">
      <c r="A7" s="9">
        <v>4</v>
      </c>
      <c r="B7" s="9" t="s">
        <v>257</v>
      </c>
      <c r="C7" s="9" t="s">
        <v>252</v>
      </c>
      <c r="D7" s="9" t="s">
        <v>83</v>
      </c>
      <c r="E7" s="9" t="s">
        <v>258</v>
      </c>
      <c r="F7" s="46" t="s">
        <v>254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9"/>
      <c r="O7" s="9" t="s">
        <v>255</v>
      </c>
    </row>
    <row r="8" spans="1:15">
      <c r="A8" s="9">
        <v>5</v>
      </c>
      <c r="B8" s="9" t="s">
        <v>257</v>
      </c>
      <c r="C8" s="9" t="s">
        <v>252</v>
      </c>
      <c r="D8" s="9" t="s">
        <v>83</v>
      </c>
      <c r="E8" s="9" t="s">
        <v>28</v>
      </c>
      <c r="F8" s="46" t="s">
        <v>254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1</v>
      </c>
      <c r="N8" s="9"/>
      <c r="O8" s="9" t="s">
        <v>255</v>
      </c>
    </row>
    <row r="9" spans="1:15">
      <c r="A9" s="9">
        <v>6</v>
      </c>
      <c r="B9" s="9" t="s">
        <v>259</v>
      </c>
      <c r="C9" s="9" t="s">
        <v>252</v>
      </c>
      <c r="D9" s="9" t="s">
        <v>260</v>
      </c>
      <c r="E9" s="9" t="s">
        <v>176</v>
      </c>
      <c r="F9" s="46" t="s">
        <v>254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/>
      <c r="O9" s="9" t="s">
        <v>255</v>
      </c>
    </row>
    <row r="10" spans="1:15">
      <c r="A10" s="9">
        <v>7</v>
      </c>
      <c r="B10" s="9" t="s">
        <v>261</v>
      </c>
      <c r="C10" s="9" t="s">
        <v>252</v>
      </c>
      <c r="D10" s="9" t="s">
        <v>84</v>
      </c>
      <c r="E10" s="9" t="s">
        <v>258</v>
      </c>
      <c r="F10" s="46" t="s">
        <v>254</v>
      </c>
      <c r="G10" s="9"/>
      <c r="H10" s="9"/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/>
      <c r="O10" s="9" t="s">
        <v>255</v>
      </c>
    </row>
    <row r="11" spans="1:15">
      <c r="A11" s="9">
        <v>8</v>
      </c>
      <c r="B11" s="9" t="s">
        <v>261</v>
      </c>
      <c r="C11" s="9" t="s">
        <v>252</v>
      </c>
      <c r="D11" s="9" t="s">
        <v>84</v>
      </c>
      <c r="E11" s="9" t="s">
        <v>28</v>
      </c>
      <c r="F11" s="46" t="s">
        <v>254</v>
      </c>
      <c r="G11" s="9"/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/>
      <c r="O11" s="9" t="s">
        <v>255</v>
      </c>
    </row>
    <row r="12" spans="1:15">
      <c r="A12" s="9"/>
      <c r="B12" s="9"/>
      <c r="C12" s="9"/>
      <c r="D12" s="9"/>
      <c r="E12" s="9"/>
      <c r="F12" s="46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5" t="s">
        <v>262</v>
      </c>
      <c r="B19" s="47"/>
      <c r="C19" s="47"/>
      <c r="D19" s="19"/>
      <c r="E19" s="14"/>
      <c r="F19" s="30"/>
      <c r="G19" s="30"/>
      <c r="H19" s="30"/>
      <c r="I19" s="24"/>
      <c r="J19" s="11" t="s">
        <v>263</v>
      </c>
      <c r="K19" s="12"/>
      <c r="L19" s="12"/>
      <c r="M19" s="13"/>
      <c r="N19" s="47"/>
      <c r="O19" s="19"/>
    </row>
    <row r="20" ht="63" customHeight="1" spans="1:15">
      <c r="A20" s="15" t="s">
        <v>264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">
      <c r="A21" t="s">
        <v>265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11 O12:O17 O18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2024-06-13T03:32:57Z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2052-12.1.0.16929</vt:lpwstr>
  </property>
</Properties>
</file>