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验货尺寸表" sheetId="13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<sst xmlns="http://schemas.openxmlformats.org/spreadsheetml/2006/main" count="731" uniqueCount="290">
  <si>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</si>
  <si>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</si>
  <si>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</si>
  <si>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</si>
  <si>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</si>
  <si>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</si>
  <si>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</si>
  <si>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</si>
  <si>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</si>
  <si>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</si>
  <si>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</si>
  <si>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</si>
  <si>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</si>
  <si>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</si>
  <si>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</si>
  <si>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</si>
  <si>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</si>
  <si>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</si>
  <si>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</si>
  <si>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</si>
  <si>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</si>
  <si>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</si>
  <si>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</si>
  <si>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</si>
  <si>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</si>
  <si>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</si>
  <si>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</si>
  <si>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</si>
  <si>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QADDBM95649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</si>
  <si>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</si>
  <si>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</si>
  <si>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</si>
  <si>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</si>
  <si>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</si>
  <si>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</si>
  <si>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</si>
  <si>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</si>
  <si>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</si>
  <si>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</si>
  <si>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</si>
  <si>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</si>
  <si>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</si>
  <si>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</si>
  <si>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</si>
  <si>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</si>
  <si>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</si>
  <si>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</si>
  <si>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</si>
  <si>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</si>
  <si>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</si>
  <si>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</si>
  <si>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</si>
  <si>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</si>
  <si>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</si>
  <si>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</si>
  <si>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</si>
  <si>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</si>
  <si>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</si>
  <si>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</si>
  <si>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</si>
  <si>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</si>
  <si>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</si>
  <si>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</si>
  <si>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</si>
  <si>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</si>
  <si>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</si>
  <si>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</si>
  <si>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</si>
  <si>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</si>
  <si>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</si>
  <si>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</si>
  <si>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</si>
  <si>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</si>
  <si>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</si>
  <si>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</si>
  <si>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</si>
  <si>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</si>
  <si>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活力红</t>
  </si>
  <si>
    <t>面料未到齐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</si>
  <si>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</si>
  <si>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</si>
  <si>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</si>
  <si>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</si>
  <si>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</si>
  <si>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</si>
  <si>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</si>
  <si>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</si>
  <si>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2.袖子吃身，</t>
  </si>
  <si>
    <t>3.门禁0.1线宽窄。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</si>
  <si>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</si>
  <si>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</si>
  <si>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</si>
  <si>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</si>
  <si>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</si>
  <si>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</si>
  <si>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</si>
  <si>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</si>
  <si>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</si>
  <si>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</si>
  <si>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</si>
  <si>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</si>
  <si>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</si>
  <si>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</si>
  <si>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</si>
  <si>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</si>
  <si>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</si>
  <si>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</si>
  <si>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</si>
  <si>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</si>
  <si>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</si>
  <si>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</si>
  <si>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</si>
  <si>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</si>
  <si>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</si>
  <si>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</si>
  <si>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</si>
  <si>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1.5+1</t>
  </si>
  <si>
    <t>前中长</t>
  </si>
  <si>
    <t>00</t>
  </si>
  <si>
    <t>前中拉链长</t>
  </si>
  <si>
    <t>胸围</t>
  </si>
  <si>
    <t>摆围</t>
  </si>
  <si>
    <t>肩宽</t>
  </si>
  <si>
    <t>下领围</t>
  </si>
  <si>
    <t>0-0.5</t>
  </si>
  <si>
    <t>肩点袖长</t>
  </si>
  <si>
    <t>+1+1.5</t>
  </si>
  <si>
    <t>袖肥/2</t>
  </si>
  <si>
    <t>+0.4+0.5</t>
  </si>
  <si>
    <t>袖肘围/2</t>
  </si>
  <si>
    <t>袖口围/2</t>
  </si>
  <si>
    <t>帽高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</si>
  <si>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</si>
  <si>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</si>
  <si>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</si>
  <si>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验货时间：5-18</t>
  </si>
  <si>
    <t>跟单QC:李波</t>
  </si>
  <si>
    <t>工厂负责人：</t>
  </si>
  <si>
    <t>3.尾期验货按单量，5000件一下的齐色错码各测量3件。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</si>
  <si>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</si>
  <si>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</si>
  <si>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</si>
  <si>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</si>
  <si>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</si>
  <si>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</si>
  <si>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</si>
  <si>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李泽锋</t>
  </si>
  <si>
    <t>QC出货报告书</t>
  </si>
  <si>
    <t>产品名称</t>
  </si>
  <si>
    <t>天津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</si>
  <si>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</si>
  <si>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</si>
  <si>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</si>
  <si>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</si>
  <si>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</si>
  <si>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</si>
  <si>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</si>
  <si>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</si>
  <si>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</si>
  <si>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</si>
  <si>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</si>
  <si>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</si>
  <si>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</si>
  <si>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</si>
  <si>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</si>
  <si>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</si>
  <si>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</si>
  <si>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</si>
  <si>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</si>
  <si>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</si>
  <si>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</si>
  <si>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</si>
  <si>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</si>
  <si>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</si>
  <si>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</si>
  <si>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</si>
  <si>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</si>
  <si>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</si>
  <si>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</si>
  <si>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</si>
  <si>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</si>
  <si>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</si>
  <si>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</si>
  <si>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</si>
  <si>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</si>
  <si>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</si>
  <si>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</si>
  <si>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</si>
  <si>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</si>
  <si>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</si>
  <si>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</si>
  <si>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</si>
  <si>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</si>
  <si>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</si>
  <si>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</si>
  <si>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</si>
  <si>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</si>
  <si>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</si>
  <si>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</si>
  <si>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</si>
  <si>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</si>
  <si>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</si>
  <si>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</si>
  <si>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</si>
  <si>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</si>
  <si>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</si>
  <si>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</si>
  <si>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</si>
  <si>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</si>
  <si>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</si>
  <si>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</si>
  <si>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</si>
  <si>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</si>
  <si>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'FW10020</t>
  </si>
  <si>
    <t>19SS黑色/E77//</t>
  </si>
  <si>
    <t>唯逸</t>
  </si>
  <si>
    <t>YES</t>
  </si>
  <si>
    <t>23FW活力红/Q94//</t>
  </si>
  <si>
    <t>18FW宝蓝/C50//</t>
  </si>
  <si>
    <t>24FW雪绒粉/R252//</t>
  </si>
  <si>
    <t>22FW原木色/N90//</t>
  </si>
  <si>
    <t>制表时间：5-15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</si>
  <si>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</si>
  <si>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</si>
  <si>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</si>
  <si>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</si>
  <si>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</si>
  <si>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</si>
  <si>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</si>
  <si>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</si>
  <si>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</si>
  <si>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</si>
  <si>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</si>
  <si>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</si>
  <si>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</si>
  <si>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</si>
  <si>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</si>
  <si>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</si>
  <si>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</si>
  <si>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</si>
  <si>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</si>
  <si>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</si>
  <si>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</si>
  <si>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</si>
  <si>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</si>
  <si>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</si>
  <si>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</si>
  <si>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'WX00063</t>
  </si>
  <si>
    <t>门襟拉链</t>
  </si>
  <si>
    <t>WX</t>
  </si>
  <si>
    <t>物料6</t>
  </si>
  <si>
    <t>物料7</t>
  </si>
  <si>
    <t>物料8</t>
  </si>
  <si>
    <t>物料9</t>
  </si>
  <si>
    <t>物料10</t>
  </si>
  <si>
    <t>'JB00117</t>
  </si>
  <si>
    <t xml:space="preserve">童装三色视野LOGO车缝标 </t>
  </si>
  <si>
    <t>嘉美'上海东龙服饰有限公司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</si>
  <si>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</si>
  <si>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</si>
  <si>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</si>
  <si>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</si>
  <si>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</si>
  <si>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</si>
  <si>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</si>
  <si>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</si>
  <si>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</si>
  <si>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</si>
  <si>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</si>
  <si>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</si>
  <si>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</si>
  <si>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</si>
  <si>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</si>
  <si>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</si>
  <si>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嘉美</t>
  </si>
  <si>
    <t>兜口/左袖</t>
  </si>
  <si>
    <t>'TY236反光银色胶膜（TY236-7)</t>
  </si>
  <si>
    <t>'TOREAD反光银烫标（5CM）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</si>
  <si>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</si>
  <si>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</si>
  <si>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</si>
  <si>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</si>
  <si>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</si>
  <si>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</si>
  <si>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</si>
  <si>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</si>
  <si>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</si>
  <si>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松紧带（2CM） 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</si>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</sst>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3" fillId="7" borderId="7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6" fillId="0" borderId="0">
      <alignment horizontal="center"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52" fillId="0" borderId="0">
      <alignment vertical="center"/>
    </xf>
    <xf numFmtId="0" fontId="52" fillId="0" borderId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10" fillId="0" borderId="10" xfId="48" applyFont="1" applyBorder="1" applyAlignment="1">
      <alignment horizontal="center" vertical="center" wrapText="1"/>
    </xf>
    <xf numFmtId="0" fontId="10" fillId="0" borderId="0" xfId="48" applyFont="1" applyAlignment="1">
      <alignment horizontal="center" vertical="center" wrapText="1"/>
    </xf>
    <xf numFmtId="0" fontId="10" fillId="0" borderId="11" xfId="4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47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3" borderId="13" xfId="47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12" fillId="0" borderId="0" xfId="49" applyAlignment="1">
      <alignment horizontal="left" vertical="center"/>
    </xf>
    <xf numFmtId="0" fontId="13" fillId="0" borderId="14" xfId="49" applyFont="1" applyBorder="1" applyAlignment="1">
      <alignment horizontal="center" vertical="top"/>
    </xf>
    <xf numFmtId="0" fontId="14" fillId="0" borderId="15" xfId="49" applyFont="1" applyBorder="1" applyAlignment="1">
      <alignment horizontal="left" vertical="center"/>
    </xf>
    <xf numFmtId="0" fontId="15" fillId="0" borderId="16" xfId="49" applyFont="1" applyBorder="1" applyAlignment="1">
      <alignment horizontal="center" vertical="center"/>
    </xf>
    <xf numFmtId="0" fontId="14" fillId="0" borderId="16" xfId="49" applyFont="1" applyBorder="1" applyAlignment="1">
      <alignment horizontal="center" vertical="center"/>
    </xf>
    <xf numFmtId="0" fontId="16" fillId="0" borderId="16" xfId="49" applyFont="1" applyBorder="1">
      <alignment vertical="center"/>
    </xf>
    <xf numFmtId="0" fontId="14" fillId="0" borderId="16" xfId="49" applyFont="1" applyBorder="1">
      <alignment vertical="center"/>
    </xf>
    <xf numFmtId="0" fontId="16" fillId="0" borderId="16" xfId="49" applyFont="1" applyBorder="1" applyAlignment="1">
      <alignment horizontal="center" vertical="center"/>
    </xf>
    <xf numFmtId="0" fontId="14" fillId="0" borderId="17" xfId="49" applyFont="1" applyBorder="1">
      <alignment vertical="center"/>
    </xf>
    <xf numFmtId="0" fontId="15" fillId="0" borderId="18" xfId="49" applyFont="1" applyBorder="1" applyAlignment="1">
      <alignment horizontal="center" vertical="center"/>
    </xf>
    <xf numFmtId="0" fontId="14" fillId="0" borderId="18" xfId="49" applyFont="1" applyBorder="1">
      <alignment vertical="center"/>
    </xf>
    <xf numFmtId="58" fontId="16" fillId="0" borderId="18" xfId="49" applyNumberFormat="1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17" xfId="49" applyFont="1" applyBorder="1" applyAlignment="1">
      <alignment horizontal="left" vertical="center"/>
    </xf>
    <xf numFmtId="0" fontId="15" fillId="0" borderId="18" xfId="49" applyFont="1" applyBorder="1" applyAlignment="1">
      <alignment horizontal="right" vertical="center"/>
    </xf>
    <xf numFmtId="0" fontId="14" fillId="0" borderId="18" xfId="49" applyFont="1" applyBorder="1" applyAlignment="1">
      <alignment horizontal="left" vertical="center"/>
    </xf>
    <xf numFmtId="0" fontId="14" fillId="0" borderId="19" xfId="49" applyFont="1" applyBorder="1">
      <alignment vertical="center"/>
    </xf>
    <xf numFmtId="0" fontId="15" fillId="0" borderId="20" xfId="49" applyFont="1" applyBorder="1" applyAlignment="1">
      <alignment horizontal="right" vertical="center"/>
    </xf>
    <xf numFmtId="0" fontId="14" fillId="0" borderId="20" xfId="49" applyFont="1" applyBorder="1">
      <alignment vertical="center"/>
    </xf>
    <xf numFmtId="0" fontId="16" fillId="0" borderId="20" xfId="49" applyFont="1" applyBorder="1">
      <alignment vertical="center"/>
    </xf>
    <xf numFmtId="0" fontId="16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6" fillId="0" borderId="0" xfId="49" applyFont="1">
      <alignment vertical="center"/>
    </xf>
    <xf numFmtId="0" fontId="16" fillId="0" borderId="0" xfId="49" applyFont="1" applyAlignment="1">
      <alignment horizontal="left" vertical="center"/>
    </xf>
    <xf numFmtId="0" fontId="14" fillId="0" borderId="15" xfId="49" applyFont="1" applyBorder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18" xfId="49" applyFont="1" applyBorder="1" applyAlignment="1">
      <alignment horizontal="left" vertical="center"/>
    </xf>
    <xf numFmtId="0" fontId="16" fillId="0" borderId="18" xfId="49" applyFont="1" applyBorder="1">
      <alignment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 wrapText="1"/>
    </xf>
    <xf numFmtId="0" fontId="16" fillId="0" borderId="18" xfId="49" applyFont="1" applyBorder="1" applyAlignment="1">
      <alignment horizontal="left" vertical="center" wrapText="1"/>
    </xf>
    <xf numFmtId="0" fontId="14" fillId="0" borderId="19" xfId="49" applyFont="1" applyBorder="1" applyAlignment="1">
      <alignment horizontal="left" vertical="center"/>
    </xf>
    <xf numFmtId="0" fontId="12" fillId="0" borderId="20" xfId="49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2" fillId="0" borderId="25" xfId="49" applyBorder="1" applyAlignment="1">
      <alignment horizontal="left" vertical="center"/>
    </xf>
    <xf numFmtId="0" fontId="12" fillId="0" borderId="24" xfId="49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7" fillId="0" borderId="15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6" fillId="0" borderId="20" xfId="49" applyFont="1" applyBorder="1" applyAlignment="1">
      <alignment horizontal="center" vertical="center"/>
    </xf>
    <xf numFmtId="58" fontId="16" fillId="0" borderId="20" xfId="49" applyNumberFormat="1" applyFont="1" applyBorder="1">
      <alignment vertical="center"/>
    </xf>
    <xf numFmtId="0" fontId="14" fillId="0" borderId="20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 wrapText="1"/>
    </xf>
    <xf numFmtId="0" fontId="12" fillId="0" borderId="33" xfId="49" applyBorder="1" applyAlignment="1">
      <alignment horizontal="center" vertical="center"/>
    </xf>
    <xf numFmtId="0" fontId="14" fillId="0" borderId="34" xfId="49" applyFont="1" applyBorder="1" applyAlignment="1">
      <alignment horizontal="left" vertical="center"/>
    </xf>
    <xf numFmtId="0" fontId="12" fillId="0" borderId="35" xfId="49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top"/>
    </xf>
    <xf numFmtId="0" fontId="18" fillId="0" borderId="37" xfId="49" applyFont="1" applyBorder="1" applyAlignment="1">
      <alignment horizontal="left" vertical="center"/>
    </xf>
    <xf numFmtId="0" fontId="15" fillId="0" borderId="38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8" fillId="0" borderId="15" xfId="49" applyFont="1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5" fillId="0" borderId="18" xfId="49" applyNumberFormat="1" applyFont="1" applyBorder="1" applyAlignment="1">
      <alignment horizontal="center" vertical="center"/>
    </xf>
    <xf numFmtId="14" fontId="15" fillId="0" borderId="32" xfId="49" applyNumberFormat="1" applyFont="1" applyBorder="1" applyAlignment="1">
      <alignment horizontal="center" vertical="center"/>
    </xf>
    <xf numFmtId="0" fontId="17" fillId="0" borderId="17" xfId="49" applyFont="1" applyBorder="1">
      <alignment vertical="center"/>
    </xf>
    <xf numFmtId="0" fontId="15" fillId="0" borderId="18" xfId="49" applyFont="1" applyBorder="1">
      <alignment vertical="center"/>
    </xf>
    <xf numFmtId="0" fontId="15" fillId="0" borderId="32" xfId="49" applyFont="1" applyBorder="1">
      <alignment vertical="center"/>
    </xf>
    <xf numFmtId="0" fontId="17" fillId="0" borderId="18" xfId="49" applyFont="1" applyBorder="1">
      <alignment vertical="center"/>
    </xf>
    <xf numFmtId="0" fontId="15" fillId="0" borderId="23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2" fillId="0" borderId="18" xfId="49" applyBorder="1">
      <alignment vertical="center"/>
    </xf>
    <xf numFmtId="0" fontId="17" fillId="0" borderId="19" xfId="49" applyFont="1" applyBorder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14" fontId="15" fillId="0" borderId="20" xfId="49" applyNumberFormat="1" applyFont="1" applyBorder="1" applyAlignment="1">
      <alignment horizontal="center" vertical="center"/>
    </xf>
    <xf numFmtId="14" fontId="15" fillId="0" borderId="33" xfId="49" applyNumberFormat="1" applyFont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17" fillId="0" borderId="15" xfId="49" applyFont="1" applyBorder="1">
      <alignment vertical="center"/>
    </xf>
    <xf numFmtId="0" fontId="12" fillId="0" borderId="16" xfId="49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2" fillId="0" borderId="16" xfId="49" applyBorder="1">
      <alignment vertical="center"/>
    </xf>
    <xf numFmtId="0" fontId="17" fillId="0" borderId="16" xfId="49" applyFont="1" applyBorder="1">
      <alignment vertical="center"/>
    </xf>
    <xf numFmtId="0" fontId="12" fillId="0" borderId="18" xfId="49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8" fillId="0" borderId="39" xfId="49" applyFont="1" applyBorder="1">
      <alignment vertical="center"/>
    </xf>
    <xf numFmtId="0" fontId="15" fillId="0" borderId="40" xfId="49" applyFont="1" applyBorder="1" applyAlignment="1">
      <alignment horizontal="center" vertical="center"/>
    </xf>
    <xf numFmtId="0" fontId="18" fillId="0" borderId="40" xfId="49" applyFont="1" applyBorder="1">
      <alignment vertical="center"/>
    </xf>
    <xf numFmtId="0" fontId="15" fillId="0" borderId="40" xfId="49" applyFont="1" applyBorder="1">
      <alignment vertical="center"/>
    </xf>
    <xf numFmtId="58" fontId="12" fillId="0" borderId="40" xfId="49" applyNumberFormat="1" applyBorder="1">
      <alignment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2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58" fontId="18" fillId="0" borderId="40" xfId="49" applyNumberFormat="1" applyFont="1" applyBorder="1">
      <alignment vertical="center"/>
    </xf>
    <xf numFmtId="0" fontId="12" fillId="0" borderId="38" xfId="49" applyBorder="1" applyAlignment="1">
      <alignment horizontal="center" vertical="center"/>
    </xf>
    <xf numFmtId="0" fontId="12" fillId="0" borderId="44" xfId="49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2" fillId="0" borderId="40" xfId="49" applyBorder="1" applyAlignment="1">
      <alignment horizontal="center" vertical="center"/>
    </xf>
    <xf numFmtId="0" fontId="12" fillId="0" borderId="45" xfId="49" applyBorder="1" applyAlignment="1">
      <alignment horizontal="center" vertical="center"/>
    </xf>
    <xf numFmtId="0" fontId="20" fillId="4" borderId="0" xfId="51" applyFont="1" applyFill="1"/>
    <xf numFmtId="0" fontId="21" fillId="4" borderId="0" xfId="51" applyFont="1" applyFill="1" applyAlignment="1">
      <alignment horizontal="center"/>
    </xf>
    <xf numFmtId="0" fontId="20" fillId="4" borderId="0" xfId="51" applyFont="1" applyFill="1" applyAlignment="1">
      <alignment horizontal="center"/>
    </xf>
    <xf numFmtId="0" fontId="21" fillId="4" borderId="48" xfId="49" applyFont="1" applyFill="1" applyBorder="1" applyAlignment="1">
      <alignment horizontal="left" vertical="center"/>
    </xf>
    <xf numFmtId="0" fontId="20" fillId="4" borderId="49" xfId="49" applyFont="1" applyFill="1" applyBorder="1" applyAlignment="1">
      <alignment horizontal="center" vertical="center"/>
    </xf>
    <xf numFmtId="0" fontId="21" fillId="4" borderId="49" xfId="49" applyFont="1" applyFill="1" applyBorder="1">
      <alignment vertical="center"/>
    </xf>
    <xf numFmtId="0" fontId="20" fillId="4" borderId="49" xfId="51" applyFont="1" applyFill="1" applyBorder="1" applyAlignment="1">
      <alignment horizontal="center"/>
    </xf>
    <xf numFmtId="0" fontId="21" fillId="4" borderId="50" xfId="51" applyFont="1" applyFill="1" applyBorder="1" applyAlignment="1">
      <alignment horizontal="center" vertical="center"/>
    </xf>
    <xf numFmtId="0" fontId="21" fillId="4" borderId="2" xfId="51" applyFont="1" applyFill="1" applyBorder="1" applyAlignment="1">
      <alignment horizontal="center" vertical="center"/>
    </xf>
    <xf numFmtId="0" fontId="20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1" fillId="4" borderId="0" xfId="51" applyFont="1" applyFill="1"/>
    <xf numFmtId="0" fontId="0" fillId="4" borderId="0" xfId="52" applyFont="1" applyFill="1">
      <alignment vertical="center"/>
    </xf>
    <xf numFmtId="0" fontId="21" fillId="4" borderId="49" xfId="49" applyFont="1" applyFill="1" applyBorder="1" applyAlignment="1">
      <alignment horizontal="left" vertical="center"/>
    </xf>
    <xf numFmtId="0" fontId="20" fillId="4" borderId="51" xfId="49" applyFont="1" applyFill="1" applyBorder="1" applyAlignment="1">
      <alignment horizontal="center" vertical="center"/>
    </xf>
    <xf numFmtId="0" fontId="21" fillId="4" borderId="52" xfId="51" applyFont="1" applyFill="1" applyBorder="1" applyAlignment="1">
      <alignment horizontal="center" vertical="center"/>
    </xf>
    <xf numFmtId="0" fontId="21" fillId="4" borderId="53" xfId="52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14" fontId="21" fillId="4" borderId="0" xfId="51" applyNumberFormat="1" applyFont="1" applyFill="1"/>
    <xf numFmtId="0" fontId="26" fillId="0" borderId="14" xfId="49" applyFont="1" applyBorder="1" applyAlignment="1">
      <alignment horizontal="center" vertical="top"/>
    </xf>
    <xf numFmtId="0" fontId="17" fillId="0" borderId="54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42" xfId="49" applyFont="1" applyBorder="1">
      <alignment vertical="center"/>
    </xf>
    <xf numFmtId="0" fontId="12" fillId="0" borderId="43" xfId="49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12" fillId="0" borderId="43" xfId="49" applyBorder="1">
      <alignment vertical="center"/>
    </xf>
    <xf numFmtId="0" fontId="17" fillId="0" borderId="43" xfId="49" applyFont="1" applyBorder="1">
      <alignment vertical="center"/>
    </xf>
    <xf numFmtId="0" fontId="17" fillId="0" borderId="4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2" fillId="0" borderId="43" xfId="49" applyBorder="1" applyAlignment="1">
      <alignment horizontal="center" vertical="center"/>
    </xf>
    <xf numFmtId="0" fontId="12" fillId="0" borderId="18" xfId="49" applyBorder="1" applyAlignment="1">
      <alignment horizontal="center" vertical="center"/>
    </xf>
    <xf numFmtId="0" fontId="17" fillId="0" borderId="28" xfId="49" applyFont="1" applyBorder="1" applyAlignment="1">
      <alignment horizontal="left" vertical="center" wrapText="1"/>
    </xf>
    <xf numFmtId="0" fontId="17" fillId="0" borderId="29" xfId="49" applyFont="1" applyBorder="1" applyAlignment="1">
      <alignment horizontal="left" vertical="center" wrapText="1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9" fontId="15" fillId="0" borderId="18" xfId="49" applyNumberFormat="1" applyFont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2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4" fillId="0" borderId="56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18" fillId="0" borderId="37" xfId="49" applyFont="1" applyBorder="1">
      <alignment vertical="center"/>
    </xf>
    <xf numFmtId="0" fontId="29" fillId="0" borderId="40" xfId="49" applyFont="1" applyBorder="1" applyAlignment="1">
      <alignment horizontal="center" vertical="center"/>
    </xf>
    <xf numFmtId="0" fontId="18" fillId="0" borderId="38" xfId="49" applyFont="1" applyBorder="1">
      <alignment vertical="center"/>
    </xf>
    <xf numFmtId="0" fontId="12" fillId="0" borderId="59" xfId="49" applyBorder="1">
      <alignment vertical="center"/>
    </xf>
    <xf numFmtId="0" fontId="18" fillId="0" borderId="59" xfId="49" applyFont="1" applyBorder="1">
      <alignment vertical="center"/>
    </xf>
    <xf numFmtId="58" fontId="12" fillId="0" borderId="38" xfId="49" applyNumberFormat="1" applyBorder="1">
      <alignment vertical="center"/>
    </xf>
    <xf numFmtId="0" fontId="18" fillId="0" borderId="26" xfId="49" applyFont="1" applyBorder="1" applyAlignment="1">
      <alignment horizontal="center" vertical="center"/>
    </xf>
    <xf numFmtId="0" fontId="15" fillId="0" borderId="54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7" fillId="0" borderId="36" xfId="49" applyFont="1" applyBorder="1" applyAlignment="1">
      <alignment horizontal="left" vertical="center" wrapText="1"/>
    </xf>
    <xf numFmtId="0" fontId="17" fillId="0" borderId="47" xfId="49" applyFont="1" applyBorder="1" applyAlignment="1">
      <alignment horizontal="left" vertical="center"/>
    </xf>
    <xf numFmtId="0" fontId="30" fillId="0" borderId="32" xfId="49" applyFont="1" applyBorder="1" applyAlignment="1">
      <alignment horizontal="left" vertical="center" wrapText="1"/>
    </xf>
    <xf numFmtId="0" fontId="30" fillId="0" borderId="32" xfId="49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5" fillId="0" borderId="61" xfId="49" applyFont="1" applyBorder="1" applyAlignment="1">
      <alignment horizontal="left" vertical="center"/>
    </xf>
    <xf numFmtId="0" fontId="18" fillId="0" borderId="62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15" fillId="0" borderId="60" xfId="49" applyFont="1" applyBorder="1" applyAlignment="1">
      <alignment horizontal="left" vertical="center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65" xfId="0" applyFont="1" applyBorder="1"/>
    <xf numFmtId="0" fontId="32" fillId="0" borderId="2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/>
    <xf numFmtId="0" fontId="0" fillId="0" borderId="70" xfId="0" applyBorder="1"/>
    <xf numFmtId="0" fontId="0" fillId="0" borderId="71" xfId="0" applyBorder="1"/>
    <xf numFmtId="0" fontId="5" fillId="0" borderId="9" xfId="47" applyFont="1" applyBorder="1" applyAlignment="1" quotePrefix="1">
      <alignment horizontal="center" vertical="center" wrapText="1"/>
    </xf>
    <xf numFmtId="0" fontId="10" fillId="0" borderId="10" xfId="48" applyFont="1" applyBorder="1" applyAlignment="1" quotePrefix="1">
      <alignment horizontal="center" vertical="center" wrapText="1"/>
    </xf>
    <xf numFmtId="0" fontId="10" fillId="0" borderId="0" xfId="48" applyFont="1" applyAlignment="1" quotePrefix="1">
      <alignment horizontal="center" vertical="center" wrapText="1"/>
    </xf>
    <xf numFmtId="0" fontId="10" fillId="0" borderId="11" xfId="48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104775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104775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104775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6125" y="134302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6125" y="15525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6125" y="1133475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7630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7075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4770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0025" y="866775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9075" y="11334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9075" y="13430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9075" y="1552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0" t="s">
        <v>0</v>
      </c>
      <c r="C2" s="301"/>
      <c r="D2" s="301"/>
      <c r="E2" s="301"/>
      <c r="F2" s="301"/>
      <c r="G2" s="301"/>
      <c r="H2" s="301"/>
      <c r="I2" s="315"/>
    </row>
    <row r="3" ht="27.95" customHeight="1" spans="2:9">
      <c r="B3" s="302"/>
      <c r="C3" s="303"/>
      <c r="D3" s="304" t="s">
        <v>1</v>
      </c>
      <c r="E3" s="305"/>
      <c r="F3" s="306" t="s">
        <v>2</v>
      </c>
      <c r="G3" s="307"/>
      <c r="H3" s="304" t="s">
        <v>3</v>
      </c>
      <c r="I3" s="316"/>
    </row>
    <row r="4" ht="27.95" customHeight="1" spans="2:9">
      <c r="B4" s="302" t="s">
        <v>4</v>
      </c>
      <c r="C4" s="303" t="s">
        <v>5</v>
      </c>
      <c r="D4" s="303" t="s">
        <v>6</v>
      </c>
      <c r="E4" s="303" t="s">
        <v>7</v>
      </c>
      <c r="F4" s="308" t="s">
        <v>6</v>
      </c>
      <c r="G4" s="308" t="s">
        <v>7</v>
      </c>
      <c r="H4" s="303" t="s">
        <v>6</v>
      </c>
      <c r="I4" s="317" t="s">
        <v>7</v>
      </c>
    </row>
    <row r="5" ht="27.95" customHeight="1" spans="2:9">
      <c r="B5" s="309" t="s">
        <v>8</v>
      </c>
      <c r="C5" s="9">
        <v>13</v>
      </c>
      <c r="D5" s="9">
        <v>0</v>
      </c>
      <c r="E5" s="9">
        <v>1</v>
      </c>
      <c r="F5" s="310">
        <v>0</v>
      </c>
      <c r="G5" s="310">
        <v>1</v>
      </c>
      <c r="H5" s="9">
        <v>1</v>
      </c>
      <c r="I5" s="318">
        <v>2</v>
      </c>
    </row>
    <row r="6" ht="27.95" customHeight="1" spans="2:9">
      <c r="B6" s="309" t="s">
        <v>9</v>
      </c>
      <c r="C6" s="9">
        <v>20</v>
      </c>
      <c r="D6" s="9">
        <v>0</v>
      </c>
      <c r="E6" s="9">
        <v>1</v>
      </c>
      <c r="F6" s="310">
        <v>1</v>
      </c>
      <c r="G6" s="310">
        <v>2</v>
      </c>
      <c r="H6" s="9">
        <v>2</v>
      </c>
      <c r="I6" s="318">
        <v>3</v>
      </c>
    </row>
    <row r="7" ht="27.95" customHeight="1" spans="2:9">
      <c r="B7" s="309" t="s">
        <v>10</v>
      </c>
      <c r="C7" s="9">
        <v>32</v>
      </c>
      <c r="D7" s="9">
        <v>0</v>
      </c>
      <c r="E7" s="9">
        <v>1</v>
      </c>
      <c r="F7" s="310">
        <v>2</v>
      </c>
      <c r="G7" s="310">
        <v>3</v>
      </c>
      <c r="H7" s="9">
        <v>3</v>
      </c>
      <c r="I7" s="318">
        <v>4</v>
      </c>
    </row>
    <row r="8" ht="27.95" customHeight="1" spans="2:9">
      <c r="B8" s="309" t="s">
        <v>11</v>
      </c>
      <c r="C8" s="9">
        <v>50</v>
      </c>
      <c r="D8" s="9">
        <v>1</v>
      </c>
      <c r="E8" s="9">
        <v>2</v>
      </c>
      <c r="F8" s="310">
        <v>3</v>
      </c>
      <c r="G8" s="310">
        <v>4</v>
      </c>
      <c r="H8" s="9">
        <v>5</v>
      </c>
      <c r="I8" s="318">
        <v>6</v>
      </c>
    </row>
    <row r="9" ht="27.95" customHeight="1" spans="2:9">
      <c r="B9" s="309" t="s">
        <v>12</v>
      </c>
      <c r="C9" s="9">
        <v>80</v>
      </c>
      <c r="D9" s="9">
        <v>2</v>
      </c>
      <c r="E9" s="9">
        <v>3</v>
      </c>
      <c r="F9" s="310">
        <v>5</v>
      </c>
      <c r="G9" s="310">
        <v>6</v>
      </c>
      <c r="H9" s="9">
        <v>7</v>
      </c>
      <c r="I9" s="318">
        <v>8</v>
      </c>
    </row>
    <row r="10" ht="27.95" customHeight="1" spans="2:9">
      <c r="B10" s="309" t="s">
        <v>13</v>
      </c>
      <c r="C10" s="9">
        <v>125</v>
      </c>
      <c r="D10" s="9">
        <v>3</v>
      </c>
      <c r="E10" s="9">
        <v>4</v>
      </c>
      <c r="F10" s="310">
        <v>7</v>
      </c>
      <c r="G10" s="310">
        <v>8</v>
      </c>
      <c r="H10" s="9">
        <v>10</v>
      </c>
      <c r="I10" s="318">
        <v>11</v>
      </c>
    </row>
    <row r="11" ht="27.95" customHeight="1" spans="2:9">
      <c r="B11" s="309" t="s">
        <v>14</v>
      </c>
      <c r="C11" s="9">
        <v>200</v>
      </c>
      <c r="D11" s="9">
        <v>5</v>
      </c>
      <c r="E11" s="9">
        <v>6</v>
      </c>
      <c r="F11" s="310">
        <v>10</v>
      </c>
      <c r="G11" s="310">
        <v>11</v>
      </c>
      <c r="H11" s="9">
        <v>14</v>
      </c>
      <c r="I11" s="318">
        <v>15</v>
      </c>
    </row>
    <row r="12" ht="27.95" customHeight="1" spans="2:9">
      <c r="B12" s="311" t="s">
        <v>15</v>
      </c>
      <c r="C12" s="312">
        <v>315</v>
      </c>
      <c r="D12" s="312">
        <v>7</v>
      </c>
      <c r="E12" s="312">
        <v>8</v>
      </c>
      <c r="F12" s="313">
        <v>14</v>
      </c>
      <c r="G12" s="313">
        <v>15</v>
      </c>
      <c r="H12" s="312">
        <v>21</v>
      </c>
      <c r="I12" s="319">
        <v>22</v>
      </c>
    </row>
    <row r="14" spans="2:4">
      <c r="B14" s="314" t="s">
        <v>16</v>
      </c>
      <c r="C14" s="314"/>
      <c r="D14" s="3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I17" sqref="I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30.375" customWidth="1"/>
    <col min="9" max="10" width="24.875" customWidth="1"/>
  </cols>
  <sheetData>
    <row r="1" ht="29.25" spans="1:10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238</v>
      </c>
      <c r="B2" s="5" t="s">
        <v>202</v>
      </c>
      <c r="C2" s="5" t="s">
        <v>198</v>
      </c>
      <c r="D2" s="5" t="s">
        <v>199</v>
      </c>
      <c r="E2" s="5" t="s">
        <v>200</v>
      </c>
      <c r="F2" s="5" t="s">
        <v>201</v>
      </c>
      <c r="G2" s="4" t="s">
        <v>270</v>
      </c>
      <c r="H2" s="4" t="s">
        <v>271</v>
      </c>
      <c r="I2" s="4" t="s">
        <v>272</v>
      </c>
      <c r="J2" s="4" t="s">
        <v>273</v>
      </c>
      <c r="K2" s="5" t="s">
        <v>244</v>
      </c>
      <c r="L2" s="5" t="s">
        <v>211</v>
      </c>
    </row>
    <row r="3" ht="27" spans="1:12">
      <c r="A3" s="12" t="s">
        <v>246</v>
      </c>
      <c r="B3" s="12" t="s">
        <v>274</v>
      </c>
      <c r="C3" s="12">
        <v>1168</v>
      </c>
      <c r="D3" s="320" t="s">
        <v>213</v>
      </c>
      <c r="E3" s="321" t="s">
        <v>214</v>
      </c>
      <c r="F3" s="12" t="s">
        <v>28</v>
      </c>
      <c r="G3" s="12" t="s">
        <v>275</v>
      </c>
      <c r="H3" s="12" t="s">
        <v>276</v>
      </c>
      <c r="I3" s="12" t="s">
        <v>277</v>
      </c>
      <c r="J3" s="12"/>
      <c r="K3" s="12"/>
      <c r="L3" s="12"/>
    </row>
    <row r="4" ht="27" spans="1:12">
      <c r="A4" s="12" t="s">
        <v>278</v>
      </c>
      <c r="B4" s="12" t="s">
        <v>274</v>
      </c>
      <c r="C4" s="12">
        <v>1056</v>
      </c>
      <c r="D4" s="320" t="s">
        <v>213</v>
      </c>
      <c r="E4" s="322" t="s">
        <v>217</v>
      </c>
      <c r="F4" s="12" t="s">
        <v>28</v>
      </c>
      <c r="G4" s="12" t="s">
        <v>275</v>
      </c>
      <c r="H4" s="12" t="s">
        <v>276</v>
      </c>
      <c r="I4" s="12" t="s">
        <v>277</v>
      </c>
      <c r="J4" s="12"/>
      <c r="K4" s="12"/>
      <c r="L4" s="12"/>
    </row>
    <row r="5" ht="27" spans="1:12">
      <c r="A5" s="12" t="s">
        <v>279</v>
      </c>
      <c r="B5" s="12" t="s">
        <v>274</v>
      </c>
      <c r="C5" s="12">
        <v>1122</v>
      </c>
      <c r="D5" s="320" t="s">
        <v>213</v>
      </c>
      <c r="E5" s="321" t="s">
        <v>218</v>
      </c>
      <c r="F5" s="12" t="s">
        <v>28</v>
      </c>
      <c r="G5" s="12" t="s">
        <v>275</v>
      </c>
      <c r="H5" s="12" t="s">
        <v>276</v>
      </c>
      <c r="I5" s="12" t="s">
        <v>277</v>
      </c>
      <c r="J5" s="12"/>
      <c r="K5" s="12"/>
      <c r="L5" s="12"/>
    </row>
    <row r="6" ht="27" spans="1:12">
      <c r="A6" s="12" t="s">
        <v>280</v>
      </c>
      <c r="B6" s="12" t="s">
        <v>274</v>
      </c>
      <c r="C6" s="12">
        <v>2360</v>
      </c>
      <c r="D6" s="320" t="s">
        <v>213</v>
      </c>
      <c r="E6" s="323" t="s">
        <v>219</v>
      </c>
      <c r="F6" s="12" t="s">
        <v>28</v>
      </c>
      <c r="G6" s="12" t="s">
        <v>275</v>
      </c>
      <c r="H6" s="12" t="s">
        <v>276</v>
      </c>
      <c r="I6" s="12" t="s">
        <v>277</v>
      </c>
      <c r="J6" s="12"/>
      <c r="K6" s="12"/>
      <c r="L6" s="12"/>
    </row>
    <row r="7" ht="27" spans="1:12">
      <c r="A7" s="12" t="s">
        <v>281</v>
      </c>
      <c r="B7" s="12" t="s">
        <v>274</v>
      </c>
      <c r="C7" s="9">
        <v>1236</v>
      </c>
      <c r="D7" s="320" t="s">
        <v>213</v>
      </c>
      <c r="E7" s="321" t="s">
        <v>220</v>
      </c>
      <c r="F7" s="12" t="s">
        <v>28</v>
      </c>
      <c r="G7" s="12" t="s">
        <v>275</v>
      </c>
      <c r="H7" s="12" t="s">
        <v>276</v>
      </c>
      <c r="I7" s="12" t="s">
        <v>277</v>
      </c>
      <c r="J7" s="9"/>
      <c r="K7" s="9"/>
      <c r="L7" s="9"/>
    </row>
    <row r="8" spans="1:12">
      <c r="A8" s="9"/>
      <c r="B8" s="9"/>
      <c r="C8" s="9"/>
      <c r="D8" s="9"/>
      <c r="E8" s="9"/>
      <c r="F8" s="9"/>
      <c r="G8" s="12"/>
      <c r="H8" s="12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221</v>
      </c>
      <c r="B10" s="15"/>
      <c r="C10" s="15"/>
      <c r="D10" s="15"/>
      <c r="E10" s="16"/>
      <c r="F10" s="17"/>
      <c r="G10" s="27"/>
      <c r="H10" s="14" t="s">
        <v>234</v>
      </c>
      <c r="I10" s="15"/>
      <c r="J10" s="15"/>
      <c r="K10" s="15"/>
      <c r="L10" s="22"/>
    </row>
    <row r="11" ht="79.5" customHeight="1" spans="1:12">
      <c r="A11" s="18" t="s">
        <v>282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236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197</v>
      </c>
      <c r="B2" s="5" t="s">
        <v>202</v>
      </c>
      <c r="C2" s="5" t="s">
        <v>245</v>
      </c>
      <c r="D2" s="5" t="s">
        <v>200</v>
      </c>
      <c r="E2" s="5" t="s">
        <v>201</v>
      </c>
      <c r="F2" s="4" t="s">
        <v>284</v>
      </c>
      <c r="G2" s="4" t="s">
        <v>227</v>
      </c>
      <c r="H2" s="6" t="s">
        <v>228</v>
      </c>
      <c r="I2" s="20" t="s">
        <v>230</v>
      </c>
    </row>
    <row r="3" s="1" customFormat="1" ht="16.5" spans="1:9">
      <c r="A3" s="4"/>
      <c r="B3" s="7"/>
      <c r="C3" s="7"/>
      <c r="D3" s="7"/>
      <c r="E3" s="7"/>
      <c r="F3" s="4" t="s">
        <v>285</v>
      </c>
      <c r="G3" s="4" t="s">
        <v>231</v>
      </c>
      <c r="H3" s="8"/>
      <c r="I3" s="21"/>
    </row>
    <row r="4" spans="1:9">
      <c r="A4" s="9">
        <v>1</v>
      </c>
      <c r="B4" s="326" t="s">
        <v>286</v>
      </c>
      <c r="C4" s="326" t="s">
        <v>287</v>
      </c>
      <c r="D4" s="327" t="s">
        <v>288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216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221</v>
      </c>
      <c r="B12" s="15"/>
      <c r="C12" s="15"/>
      <c r="D12" s="16"/>
      <c r="E12" s="17"/>
      <c r="F12" s="14" t="s">
        <v>234</v>
      </c>
      <c r="G12" s="15"/>
      <c r="H12" s="16"/>
      <c r="I12" s="22"/>
    </row>
    <row r="13" ht="39" customHeight="1" spans="1:9">
      <c r="A13" s="18" t="s">
        <v>289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236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N13" sqref="N13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ht="21" spans="1:11">
      <c r="A1" s="238" t="s">
        <v>17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5" spans="1:11">
      <c r="A2" s="127" t="s">
        <v>18</v>
      </c>
      <c r="B2" s="128" t="s">
        <v>19</v>
      </c>
      <c r="C2" s="128"/>
      <c r="D2" s="129" t="s">
        <v>20</v>
      </c>
      <c r="E2" s="129"/>
      <c r="F2" s="128" t="s">
        <v>21</v>
      </c>
      <c r="G2" s="128"/>
      <c r="H2" s="130" t="s">
        <v>22</v>
      </c>
      <c r="I2" s="195" t="s">
        <v>23</v>
      </c>
      <c r="J2" s="195"/>
      <c r="K2" s="196"/>
    </row>
    <row r="3" ht="14.25" spans="1:11">
      <c r="A3" s="131" t="s">
        <v>24</v>
      </c>
      <c r="B3" s="132"/>
      <c r="C3" s="133"/>
      <c r="D3" s="134" t="s">
        <v>25</v>
      </c>
      <c r="E3" s="135"/>
      <c r="F3" s="135"/>
      <c r="G3" s="136"/>
      <c r="H3" s="134" t="s">
        <v>26</v>
      </c>
      <c r="I3" s="135"/>
      <c r="J3" s="135"/>
      <c r="K3" s="136"/>
    </row>
    <row r="4" ht="14.25" spans="1:11">
      <c r="A4" s="137" t="s">
        <v>27</v>
      </c>
      <c r="B4" s="138" t="s">
        <v>28</v>
      </c>
      <c r="C4" s="139"/>
      <c r="D4" s="137" t="s">
        <v>29</v>
      </c>
      <c r="E4" s="140"/>
      <c r="F4" s="141">
        <v>45505</v>
      </c>
      <c r="G4" s="142"/>
      <c r="H4" s="137" t="s">
        <v>30</v>
      </c>
      <c r="I4" s="140"/>
      <c r="J4" s="138" t="s">
        <v>31</v>
      </c>
      <c r="K4" s="139" t="s">
        <v>32</v>
      </c>
    </row>
    <row r="5" ht="14.25" spans="1:11">
      <c r="A5" s="143" t="s">
        <v>33</v>
      </c>
      <c r="B5" s="138" t="s">
        <v>34</v>
      </c>
      <c r="C5" s="139"/>
      <c r="D5" s="137" t="s">
        <v>35</v>
      </c>
      <c r="E5" s="140"/>
      <c r="F5" s="141">
        <v>45437</v>
      </c>
      <c r="G5" s="142"/>
      <c r="H5" s="137" t="s">
        <v>36</v>
      </c>
      <c r="I5" s="140"/>
      <c r="J5" s="138" t="s">
        <v>31</v>
      </c>
      <c r="K5" s="139" t="s">
        <v>32</v>
      </c>
    </row>
    <row r="6" ht="14.25" spans="1:11">
      <c r="A6" s="137" t="s">
        <v>37</v>
      </c>
      <c r="B6" s="144">
        <v>5</v>
      </c>
      <c r="C6" s="145">
        <v>6</v>
      </c>
      <c r="D6" s="143" t="s">
        <v>38</v>
      </c>
      <c r="E6" s="146"/>
      <c r="F6" s="141">
        <v>45474</v>
      </c>
      <c r="G6" s="142"/>
      <c r="H6" s="137" t="s">
        <v>39</v>
      </c>
      <c r="I6" s="140"/>
      <c r="J6" s="138" t="s">
        <v>31</v>
      </c>
      <c r="K6" s="139" t="s">
        <v>32</v>
      </c>
    </row>
    <row r="7" ht="14.25" spans="1:11">
      <c r="A7" s="137" t="s">
        <v>40</v>
      </c>
      <c r="B7" s="147">
        <v>4000</v>
      </c>
      <c r="C7" s="148"/>
      <c r="D7" s="143" t="s">
        <v>41</v>
      </c>
      <c r="E7" s="149"/>
      <c r="F7" s="141">
        <v>45488</v>
      </c>
      <c r="G7" s="142"/>
      <c r="H7" s="137" t="s">
        <v>42</v>
      </c>
      <c r="I7" s="140"/>
      <c r="J7" s="138" t="s">
        <v>31</v>
      </c>
      <c r="K7" s="139" t="s">
        <v>32</v>
      </c>
    </row>
    <row r="8" ht="15" spans="1:11">
      <c r="A8" s="150"/>
      <c r="B8" s="151"/>
      <c r="C8" s="152"/>
      <c r="D8" s="153" t="s">
        <v>43</v>
      </c>
      <c r="E8" s="154"/>
      <c r="F8" s="155">
        <v>45505</v>
      </c>
      <c r="G8" s="156"/>
      <c r="H8" s="153" t="s">
        <v>44</v>
      </c>
      <c r="I8" s="154"/>
      <c r="J8" s="170" t="s">
        <v>31</v>
      </c>
      <c r="K8" s="197" t="s">
        <v>32</v>
      </c>
    </row>
    <row r="9" ht="15" spans="1:11">
      <c r="A9" s="239" t="s">
        <v>45</v>
      </c>
      <c r="B9" s="240"/>
      <c r="C9" s="240"/>
      <c r="D9" s="240"/>
      <c r="E9" s="240"/>
      <c r="F9" s="240"/>
      <c r="G9" s="240"/>
      <c r="H9" s="240"/>
      <c r="I9" s="240"/>
      <c r="J9" s="240"/>
      <c r="K9" s="283"/>
    </row>
    <row r="10" ht="15" spans="1:11">
      <c r="A10" s="188" t="s">
        <v>46</v>
      </c>
      <c r="B10" s="189"/>
      <c r="C10" s="189"/>
      <c r="D10" s="189"/>
      <c r="E10" s="189"/>
      <c r="F10" s="189"/>
      <c r="G10" s="189"/>
      <c r="H10" s="189"/>
      <c r="I10" s="189"/>
      <c r="J10" s="189"/>
      <c r="K10" s="206"/>
    </row>
    <row r="11" ht="14.25" spans="1:11">
      <c r="A11" s="241" t="s">
        <v>47</v>
      </c>
      <c r="B11" s="242" t="s">
        <v>48</v>
      </c>
      <c r="C11" s="243" t="s">
        <v>49</v>
      </c>
      <c r="D11" s="244"/>
      <c r="E11" s="245" t="s">
        <v>50</v>
      </c>
      <c r="F11" s="242" t="s">
        <v>48</v>
      </c>
      <c r="G11" s="243" t="s">
        <v>49</v>
      </c>
      <c r="H11" s="243" t="s">
        <v>51</v>
      </c>
      <c r="I11" s="245" t="s">
        <v>52</v>
      </c>
      <c r="J11" s="242" t="s">
        <v>48</v>
      </c>
      <c r="K11" s="284" t="s">
        <v>49</v>
      </c>
    </row>
    <row r="12" ht="14.25" spans="1:11">
      <c r="A12" s="143" t="s">
        <v>53</v>
      </c>
      <c r="B12" s="163" t="s">
        <v>48</v>
      </c>
      <c r="C12" s="138" t="s">
        <v>49</v>
      </c>
      <c r="D12" s="149"/>
      <c r="E12" s="146" t="s">
        <v>54</v>
      </c>
      <c r="F12" s="163" t="s">
        <v>48</v>
      </c>
      <c r="G12" s="138" t="s">
        <v>49</v>
      </c>
      <c r="H12" s="138" t="s">
        <v>51</v>
      </c>
      <c r="I12" s="146" t="s">
        <v>55</v>
      </c>
      <c r="J12" s="163" t="s">
        <v>48</v>
      </c>
      <c r="K12" s="139" t="s">
        <v>49</v>
      </c>
    </row>
    <row r="13" ht="14.25" spans="1:11">
      <c r="A13" s="143" t="s">
        <v>56</v>
      </c>
      <c r="B13" s="163" t="s">
        <v>48</v>
      </c>
      <c r="C13" s="138" t="s">
        <v>49</v>
      </c>
      <c r="D13" s="149"/>
      <c r="E13" s="146" t="s">
        <v>57</v>
      </c>
      <c r="F13" s="138" t="s">
        <v>58</v>
      </c>
      <c r="G13" s="138" t="s">
        <v>59</v>
      </c>
      <c r="H13" s="138" t="s">
        <v>51</v>
      </c>
      <c r="I13" s="146" t="s">
        <v>60</v>
      </c>
      <c r="J13" s="163" t="s">
        <v>48</v>
      </c>
      <c r="K13" s="139" t="s">
        <v>49</v>
      </c>
    </row>
    <row r="14" ht="15" spans="1:11">
      <c r="A14" s="153" t="s">
        <v>61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99"/>
    </row>
    <row r="15" ht="15" spans="1:11">
      <c r="A15" s="188" t="s">
        <v>62</v>
      </c>
      <c r="B15" s="189"/>
      <c r="C15" s="189"/>
      <c r="D15" s="189"/>
      <c r="E15" s="189"/>
      <c r="F15" s="189"/>
      <c r="G15" s="189"/>
      <c r="H15" s="189"/>
      <c r="I15" s="189"/>
      <c r="J15" s="189"/>
      <c r="K15" s="206"/>
    </row>
    <row r="16" ht="14.25" spans="1:11">
      <c r="A16" s="246" t="s">
        <v>63</v>
      </c>
      <c r="B16" s="243" t="s">
        <v>58</v>
      </c>
      <c r="C16" s="243" t="s">
        <v>59</v>
      </c>
      <c r="D16" s="247"/>
      <c r="E16" s="248" t="s">
        <v>64</v>
      </c>
      <c r="F16" s="243" t="s">
        <v>58</v>
      </c>
      <c r="G16" s="243" t="s">
        <v>59</v>
      </c>
      <c r="H16" s="249"/>
      <c r="I16" s="248" t="s">
        <v>65</v>
      </c>
      <c r="J16" s="243" t="s">
        <v>58</v>
      </c>
      <c r="K16" s="284" t="s">
        <v>59</v>
      </c>
    </row>
    <row r="17" customHeight="1" spans="1:22">
      <c r="A17" s="174" t="s">
        <v>66</v>
      </c>
      <c r="B17" s="138" t="s">
        <v>58</v>
      </c>
      <c r="C17" s="138" t="s">
        <v>59</v>
      </c>
      <c r="D17" s="60"/>
      <c r="E17" s="175" t="s">
        <v>67</v>
      </c>
      <c r="F17" s="138" t="s">
        <v>58</v>
      </c>
      <c r="G17" s="138" t="s">
        <v>59</v>
      </c>
      <c r="H17" s="250"/>
      <c r="I17" s="175" t="s">
        <v>68</v>
      </c>
      <c r="J17" s="138" t="s">
        <v>58</v>
      </c>
      <c r="K17" s="139" t="s">
        <v>59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11">
      <c r="A18" s="251" t="s">
        <v>69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86"/>
    </row>
    <row r="19" ht="18" customHeight="1" spans="1:11">
      <c r="A19" s="188" t="s">
        <v>70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206"/>
    </row>
    <row r="20" customHeight="1" spans="1:11">
      <c r="A20" s="253" t="s">
        <v>71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87"/>
    </row>
    <row r="21" ht="21.75" customHeight="1" spans="1:11">
      <c r="A21" s="255" t="s">
        <v>72</v>
      </c>
      <c r="B21" s="175" t="s">
        <v>73</v>
      </c>
      <c r="C21" s="175" t="s">
        <v>74</v>
      </c>
      <c r="D21" s="256">
        <v>120</v>
      </c>
      <c r="E21" s="256">
        <v>130</v>
      </c>
      <c r="F21" s="256">
        <v>140</v>
      </c>
      <c r="G21" s="256">
        <v>150</v>
      </c>
      <c r="H21" s="256">
        <v>160</v>
      </c>
      <c r="I21" s="256">
        <v>170</v>
      </c>
      <c r="J21" s="175" t="s">
        <v>75</v>
      </c>
      <c r="K21" s="117" t="s">
        <v>76</v>
      </c>
    </row>
    <row r="22" customHeight="1" spans="1:11">
      <c r="A22" s="257" t="s">
        <v>77</v>
      </c>
      <c r="B22" s="258"/>
      <c r="C22" s="258"/>
      <c r="D22" s="259">
        <v>1</v>
      </c>
      <c r="E22" s="259">
        <v>1</v>
      </c>
      <c r="F22" s="259">
        <v>1</v>
      </c>
      <c r="G22" s="259">
        <v>1</v>
      </c>
      <c r="H22" s="259">
        <v>1</v>
      </c>
      <c r="I22" s="259">
        <v>1</v>
      </c>
      <c r="J22" s="258"/>
      <c r="K22" s="288" t="s">
        <v>78</v>
      </c>
    </row>
    <row r="23" customHeight="1" spans="1:11">
      <c r="A23" s="260"/>
      <c r="B23" s="258"/>
      <c r="C23" s="258"/>
      <c r="D23" s="258"/>
      <c r="E23" s="258"/>
      <c r="F23" s="258"/>
      <c r="G23" s="258"/>
      <c r="H23" s="258"/>
      <c r="I23" s="258"/>
      <c r="J23" s="258"/>
      <c r="K23" s="289"/>
    </row>
    <row r="24" customHeight="1" spans="1:11">
      <c r="A24" s="260"/>
      <c r="B24" s="258"/>
      <c r="C24" s="258"/>
      <c r="D24" s="258"/>
      <c r="E24" s="258"/>
      <c r="F24" s="258"/>
      <c r="G24" s="258"/>
      <c r="H24" s="258"/>
      <c r="I24" s="258"/>
      <c r="J24" s="258"/>
      <c r="K24" s="289"/>
    </row>
    <row r="25" customHeight="1" spans="1:11">
      <c r="A25" s="260"/>
      <c r="B25" s="258"/>
      <c r="C25" s="258"/>
      <c r="D25" s="258"/>
      <c r="E25" s="258"/>
      <c r="F25" s="258"/>
      <c r="G25" s="258"/>
      <c r="H25" s="258"/>
      <c r="I25" s="258"/>
      <c r="J25" s="258"/>
      <c r="K25" s="111"/>
    </row>
    <row r="26" customHeight="1" spans="1:11">
      <c r="A26" s="260"/>
      <c r="B26" s="258"/>
      <c r="C26" s="258"/>
      <c r="D26" s="258"/>
      <c r="E26" s="258"/>
      <c r="F26" s="258"/>
      <c r="G26" s="258"/>
      <c r="H26" s="258"/>
      <c r="I26" s="258"/>
      <c r="J26" s="258"/>
      <c r="K26" s="111"/>
    </row>
    <row r="27" customHeight="1" spans="1:11">
      <c r="A27" s="260"/>
      <c r="B27" s="258"/>
      <c r="C27" s="258"/>
      <c r="D27" s="258"/>
      <c r="E27" s="258"/>
      <c r="F27" s="258"/>
      <c r="G27" s="258"/>
      <c r="H27" s="258"/>
      <c r="I27" s="258"/>
      <c r="J27" s="258"/>
      <c r="K27" s="111"/>
    </row>
    <row r="28" customHeight="1" spans="1:11">
      <c r="A28" s="260"/>
      <c r="B28" s="258"/>
      <c r="C28" s="258"/>
      <c r="D28" s="258"/>
      <c r="E28" s="258"/>
      <c r="F28" s="258"/>
      <c r="G28" s="258"/>
      <c r="H28" s="258"/>
      <c r="I28" s="258"/>
      <c r="J28" s="258"/>
      <c r="K28" s="111"/>
    </row>
    <row r="29" ht="18" customHeight="1" spans="1:11">
      <c r="A29" s="261" t="s">
        <v>79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0"/>
    </row>
    <row r="30" ht="18.75" customHeight="1" spans="1:11">
      <c r="A30" s="263" t="s">
        <v>80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91"/>
    </row>
    <row r="31" ht="18.75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2"/>
    </row>
    <row r="32" ht="18" customHeight="1" spans="1:11">
      <c r="A32" s="261" t="s">
        <v>81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0"/>
    </row>
    <row r="33" ht="14.25" spans="1:11">
      <c r="A33" s="267" t="s">
        <v>82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93"/>
    </row>
    <row r="34" ht="15" spans="1:11">
      <c r="A34" s="65" t="s">
        <v>83</v>
      </c>
      <c r="B34" s="67"/>
      <c r="C34" s="138" t="s">
        <v>31</v>
      </c>
      <c r="D34" s="138" t="s">
        <v>32</v>
      </c>
      <c r="E34" s="269" t="s">
        <v>84</v>
      </c>
      <c r="F34" s="270"/>
      <c r="G34" s="270"/>
      <c r="H34" s="270"/>
      <c r="I34" s="270"/>
      <c r="J34" s="270"/>
      <c r="K34" s="294"/>
    </row>
    <row r="35" ht="15" spans="1:11">
      <c r="A35" s="271" t="s">
        <v>85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ht="14.25" spans="1:11">
      <c r="A36" s="272" t="s">
        <v>86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95"/>
    </row>
    <row r="37" ht="14.25" spans="1:11">
      <c r="A37" s="180" t="s">
        <v>87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48"/>
    </row>
    <row r="38" ht="14.25" spans="1:11">
      <c r="A38" s="180" t="s">
        <v>88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48"/>
    </row>
    <row r="39" ht="14.25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48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48"/>
    </row>
    <row r="41" ht="15" spans="1:11">
      <c r="A41" s="176" t="s">
        <v>89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203"/>
    </row>
    <row r="42" ht="15" spans="1:11">
      <c r="A42" s="188" t="s">
        <v>90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06"/>
    </row>
    <row r="43" ht="14.25" spans="1:11">
      <c r="A43" s="246" t="s">
        <v>91</v>
      </c>
      <c r="B43" s="243" t="s">
        <v>58</v>
      </c>
      <c r="C43" s="243" t="s">
        <v>59</v>
      </c>
      <c r="D43" s="243" t="s">
        <v>51</v>
      </c>
      <c r="E43" s="248" t="s">
        <v>92</v>
      </c>
      <c r="F43" s="243" t="s">
        <v>58</v>
      </c>
      <c r="G43" s="243" t="s">
        <v>59</v>
      </c>
      <c r="H43" s="243" t="s">
        <v>51</v>
      </c>
      <c r="I43" s="248" t="s">
        <v>93</v>
      </c>
      <c r="J43" s="243" t="s">
        <v>58</v>
      </c>
      <c r="K43" s="284" t="s">
        <v>59</v>
      </c>
    </row>
    <row r="44" ht="14.25" spans="1:11">
      <c r="A44" s="174" t="s">
        <v>50</v>
      </c>
      <c r="B44" s="138" t="s">
        <v>58</v>
      </c>
      <c r="C44" s="138" t="s">
        <v>59</v>
      </c>
      <c r="D44" s="138" t="s">
        <v>51</v>
      </c>
      <c r="E44" s="175" t="s">
        <v>57</v>
      </c>
      <c r="F44" s="138" t="s">
        <v>58</v>
      </c>
      <c r="G44" s="138" t="s">
        <v>59</v>
      </c>
      <c r="H44" s="138" t="s">
        <v>51</v>
      </c>
      <c r="I44" s="175" t="s">
        <v>68</v>
      </c>
      <c r="J44" s="138" t="s">
        <v>58</v>
      </c>
      <c r="K44" s="139" t="s">
        <v>59</v>
      </c>
    </row>
    <row r="45" ht="15" spans="1:11">
      <c r="A45" s="153" t="s">
        <v>61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99"/>
    </row>
    <row r="46" ht="15" spans="1:11">
      <c r="A46" s="271" t="s">
        <v>94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1"/>
    </row>
    <row r="47" ht="15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95"/>
    </row>
    <row r="48" ht="15" spans="1:11">
      <c r="A48" s="274" t="s">
        <v>95</v>
      </c>
      <c r="B48" s="275" t="s">
        <v>96</v>
      </c>
      <c r="C48" s="275"/>
      <c r="D48" s="276" t="s">
        <v>97</v>
      </c>
      <c r="E48" s="277" t="s">
        <v>98</v>
      </c>
      <c r="F48" s="278" t="s">
        <v>99</v>
      </c>
      <c r="G48" s="279">
        <v>45436</v>
      </c>
      <c r="H48" s="280" t="s">
        <v>100</v>
      </c>
      <c r="I48" s="296"/>
      <c r="J48" s="297" t="s">
        <v>101</v>
      </c>
      <c r="K48" s="298"/>
    </row>
    <row r="49" ht="15" spans="1:11">
      <c r="A49" s="271" t="s">
        <v>102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</row>
    <row r="50" ht="15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99"/>
    </row>
    <row r="51" ht="15" spans="1:11">
      <c r="A51" s="274" t="s">
        <v>95</v>
      </c>
      <c r="B51" s="275" t="s">
        <v>96</v>
      </c>
      <c r="C51" s="275"/>
      <c r="D51" s="276" t="s">
        <v>97</v>
      </c>
      <c r="E51" s="277" t="s">
        <v>98</v>
      </c>
      <c r="F51" s="278" t="s">
        <v>103</v>
      </c>
      <c r="G51" s="279">
        <v>45437</v>
      </c>
      <c r="H51" s="280" t="s">
        <v>100</v>
      </c>
      <c r="I51" s="296"/>
      <c r="J51" s="297" t="s">
        <v>101</v>
      </c>
      <c r="K51" s="298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8" workbookViewId="0">
      <selection activeCell="N15" sqref="N15"/>
    </sheetView>
  </sheetViews>
  <sheetFormatPr defaultColWidth="9" defaultRowHeight="26.1" customHeight="1"/>
  <cols>
    <col min="1" max="1" width="17.125" style="211" customWidth="1"/>
    <col min="2" max="7" width="9.375" style="211" customWidth="1"/>
    <col min="8" max="8" width="1.375" style="211" customWidth="1"/>
    <col min="9" max="14" width="13.625" style="211" customWidth="1"/>
    <col min="15" max="16384" width="9" style="211"/>
  </cols>
  <sheetData>
    <row r="1" ht="30" customHeight="1" spans="1:14">
      <c r="A1" s="212" t="s">
        <v>104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ht="29.1" customHeight="1" spans="1:14">
      <c r="A2" s="214" t="s">
        <v>27</v>
      </c>
      <c r="B2" s="215" t="s">
        <v>28</v>
      </c>
      <c r="C2" s="215"/>
      <c r="D2" s="216" t="s">
        <v>33</v>
      </c>
      <c r="E2" s="215" t="s">
        <v>34</v>
      </c>
      <c r="F2" s="215"/>
      <c r="G2" s="215"/>
      <c r="H2" s="217"/>
      <c r="I2" s="230" t="s">
        <v>22</v>
      </c>
      <c r="J2" s="215" t="s">
        <v>105</v>
      </c>
      <c r="K2" s="215"/>
      <c r="L2" s="215"/>
      <c r="M2" s="215"/>
      <c r="N2" s="231"/>
    </row>
    <row r="3" ht="29.1" customHeight="1" spans="1:14">
      <c r="A3" s="218" t="s">
        <v>106</v>
      </c>
      <c r="B3" s="219" t="s">
        <v>107</v>
      </c>
      <c r="C3" s="219"/>
      <c r="D3" s="219"/>
      <c r="E3" s="219"/>
      <c r="F3" s="219"/>
      <c r="G3" s="219"/>
      <c r="H3" s="220"/>
      <c r="I3" s="219" t="s">
        <v>108</v>
      </c>
      <c r="J3" s="219"/>
      <c r="K3" s="219"/>
      <c r="L3" s="219"/>
      <c r="M3" s="219"/>
      <c r="N3" s="232"/>
    </row>
    <row r="4" ht="29.1" customHeight="1" spans="1:14">
      <c r="A4" s="218"/>
      <c r="B4" s="221"/>
      <c r="C4" s="221"/>
      <c r="D4" s="222"/>
      <c r="E4" s="221"/>
      <c r="F4" s="221"/>
      <c r="G4" s="221"/>
      <c r="H4" s="220"/>
      <c r="I4" s="223" t="s">
        <v>109</v>
      </c>
      <c r="J4" s="223" t="s">
        <v>110</v>
      </c>
      <c r="K4" s="223" t="s">
        <v>111</v>
      </c>
      <c r="L4" s="223" t="s">
        <v>112</v>
      </c>
      <c r="M4" s="223" t="s">
        <v>113</v>
      </c>
      <c r="N4" s="223" t="s">
        <v>114</v>
      </c>
    </row>
    <row r="5" ht="29.1" customHeight="1" spans="1:14">
      <c r="A5" s="218"/>
      <c r="B5" s="223" t="s">
        <v>109</v>
      </c>
      <c r="C5" s="223" t="s">
        <v>110</v>
      </c>
      <c r="D5" s="223" t="s">
        <v>111</v>
      </c>
      <c r="E5" s="223" t="s">
        <v>112</v>
      </c>
      <c r="F5" s="223" t="s">
        <v>113</v>
      </c>
      <c r="G5" s="223" t="s">
        <v>114</v>
      </c>
      <c r="H5" s="220"/>
      <c r="I5" s="233"/>
      <c r="J5" s="234"/>
      <c r="K5" s="234"/>
      <c r="L5" s="235"/>
      <c r="M5" s="234"/>
      <c r="N5" s="233" t="s">
        <v>77</v>
      </c>
    </row>
    <row r="6" ht="29.1" customHeight="1" spans="1:14">
      <c r="A6" s="224" t="s">
        <v>115</v>
      </c>
      <c r="B6" s="223">
        <f>C6-4</f>
        <v>59</v>
      </c>
      <c r="C6" s="223">
        <v>63</v>
      </c>
      <c r="D6" s="223">
        <f>C6+4</f>
        <v>67</v>
      </c>
      <c r="E6" s="223">
        <f t="shared" ref="E6:G7" si="0">D6+4</f>
        <v>71</v>
      </c>
      <c r="F6" s="223">
        <f t="shared" si="0"/>
        <v>75</v>
      </c>
      <c r="G6" s="223">
        <f t="shared" si="0"/>
        <v>79</v>
      </c>
      <c r="H6" s="220"/>
      <c r="I6" s="236"/>
      <c r="J6" s="236"/>
      <c r="K6" s="236"/>
      <c r="L6" s="236"/>
      <c r="M6" s="236"/>
      <c r="N6" s="236" t="s">
        <v>116</v>
      </c>
    </row>
    <row r="7" ht="29.1" customHeight="1" spans="1:14">
      <c r="A7" s="224" t="s">
        <v>117</v>
      </c>
      <c r="B7" s="223">
        <f>C7-4</f>
        <v>59.5</v>
      </c>
      <c r="C7" s="223">
        <v>63.5</v>
      </c>
      <c r="D7" s="223">
        <f>C7+4</f>
        <v>67.5</v>
      </c>
      <c r="E7" s="223">
        <f t="shared" si="0"/>
        <v>71.5</v>
      </c>
      <c r="F7" s="223">
        <f t="shared" si="0"/>
        <v>75.5</v>
      </c>
      <c r="G7" s="223">
        <f t="shared" si="0"/>
        <v>79.5</v>
      </c>
      <c r="H7" s="220"/>
      <c r="I7" s="236"/>
      <c r="J7" s="236"/>
      <c r="K7" s="236"/>
      <c r="L7" s="236"/>
      <c r="M7" s="236"/>
      <c r="N7" s="236" t="s">
        <v>118</v>
      </c>
    </row>
    <row r="8" ht="29.1" customHeight="1" spans="1:14">
      <c r="A8" s="225" t="s">
        <v>119</v>
      </c>
      <c r="B8" s="223">
        <f>C8-4</f>
        <v>59</v>
      </c>
      <c r="C8" s="223">
        <v>63</v>
      </c>
      <c r="D8" s="223">
        <f>C8+4</f>
        <v>67</v>
      </c>
      <c r="E8" s="223">
        <f>D8+4</f>
        <v>71</v>
      </c>
      <c r="F8" s="223">
        <f>E8+4</f>
        <v>75</v>
      </c>
      <c r="G8" s="223">
        <f>F8+4</f>
        <v>79</v>
      </c>
      <c r="H8" s="220"/>
      <c r="I8" s="236"/>
      <c r="J8" s="236"/>
      <c r="K8" s="236"/>
      <c r="L8" s="236"/>
      <c r="M8" s="236"/>
      <c r="N8" s="236" t="s">
        <v>118</v>
      </c>
    </row>
    <row r="9" ht="29.1" customHeight="1" spans="1:14">
      <c r="A9" s="224" t="s">
        <v>120</v>
      </c>
      <c r="B9" s="223">
        <f>C9-4</f>
        <v>88</v>
      </c>
      <c r="C9" s="223">
        <v>92</v>
      </c>
      <c r="D9" s="223">
        <f>C9+4</f>
        <v>96</v>
      </c>
      <c r="E9" s="223">
        <f t="shared" ref="E9:G10" si="1">D9+6</f>
        <v>102</v>
      </c>
      <c r="F9" s="223">
        <f t="shared" si="1"/>
        <v>108</v>
      </c>
      <c r="G9" s="223">
        <f t="shared" si="1"/>
        <v>114</v>
      </c>
      <c r="H9" s="220"/>
      <c r="I9" s="236"/>
      <c r="J9" s="236"/>
      <c r="K9" s="236"/>
      <c r="L9" s="236"/>
      <c r="M9" s="236"/>
      <c r="N9" s="236" t="s">
        <v>118</v>
      </c>
    </row>
    <row r="10" ht="29.1" customHeight="1" spans="1:14">
      <c r="A10" s="224" t="s">
        <v>121</v>
      </c>
      <c r="B10" s="223">
        <f>C10-4</f>
        <v>88</v>
      </c>
      <c r="C10" s="223">
        <v>92</v>
      </c>
      <c r="D10" s="223">
        <f>C10+4</f>
        <v>96</v>
      </c>
      <c r="E10" s="223">
        <f t="shared" si="1"/>
        <v>102</v>
      </c>
      <c r="F10" s="223">
        <f t="shared" si="1"/>
        <v>108</v>
      </c>
      <c r="G10" s="223">
        <f t="shared" si="1"/>
        <v>114</v>
      </c>
      <c r="H10" s="220"/>
      <c r="I10" s="236"/>
      <c r="J10" s="236"/>
      <c r="K10" s="236"/>
      <c r="L10" s="236"/>
      <c r="M10" s="236"/>
      <c r="N10" s="236" t="s">
        <v>118</v>
      </c>
    </row>
    <row r="11" ht="29.1" customHeight="1" spans="1:14">
      <c r="A11" s="224" t="s">
        <v>122</v>
      </c>
      <c r="B11" s="223">
        <f>C11-1.5</f>
        <v>34.5</v>
      </c>
      <c r="C11" s="223">
        <v>36</v>
      </c>
      <c r="D11" s="223">
        <f>C11+2.2</f>
        <v>38.2</v>
      </c>
      <c r="E11" s="223">
        <f>D11+2.2</f>
        <v>40.4</v>
      </c>
      <c r="F11" s="223">
        <f>E11+2.2</f>
        <v>42.6</v>
      </c>
      <c r="G11" s="223">
        <f>F11+2.2</f>
        <v>44.8</v>
      </c>
      <c r="H11" s="220"/>
      <c r="I11" s="236"/>
      <c r="J11" s="236"/>
      <c r="K11" s="236"/>
      <c r="L11" s="236"/>
      <c r="M11" s="236"/>
      <c r="N11" s="236" t="s">
        <v>118</v>
      </c>
    </row>
    <row r="12" ht="29.1" customHeight="1" spans="1:14">
      <c r="A12" s="224" t="s">
        <v>123</v>
      </c>
      <c r="B12" s="223">
        <f>C12-1.5</f>
        <v>48.5</v>
      </c>
      <c r="C12" s="223">
        <v>50</v>
      </c>
      <c r="D12" s="223">
        <f>C12+1.5</f>
        <v>51.5</v>
      </c>
      <c r="E12" s="223">
        <f>D12+1.5</f>
        <v>53</v>
      </c>
      <c r="F12" s="223">
        <f>E12+1.5</f>
        <v>54.5</v>
      </c>
      <c r="G12" s="223">
        <f>F12+1.5</f>
        <v>56</v>
      </c>
      <c r="H12" s="220"/>
      <c r="I12" s="236"/>
      <c r="J12" s="236"/>
      <c r="K12" s="236"/>
      <c r="L12" s="236"/>
      <c r="M12" s="236"/>
      <c r="N12" s="236" t="s">
        <v>124</v>
      </c>
    </row>
    <row r="13" ht="29.1" customHeight="1" spans="1:14">
      <c r="A13" s="224" t="s">
        <v>125</v>
      </c>
      <c r="B13" s="223">
        <f>C13-3.4</f>
        <v>44.6</v>
      </c>
      <c r="C13" s="223">
        <v>48</v>
      </c>
      <c r="D13" s="223">
        <f>C13+3.4</f>
        <v>51.4</v>
      </c>
      <c r="E13" s="223">
        <f>D13+3.4</f>
        <v>54.8</v>
      </c>
      <c r="F13" s="223">
        <f>E13+3.4</f>
        <v>58.2</v>
      </c>
      <c r="G13" s="223">
        <f>F13+3.4</f>
        <v>61.6</v>
      </c>
      <c r="H13" s="220"/>
      <c r="I13" s="236"/>
      <c r="J13" s="236"/>
      <c r="K13" s="236"/>
      <c r="L13" s="236"/>
      <c r="M13" s="236"/>
      <c r="N13" s="236" t="s">
        <v>126</v>
      </c>
    </row>
    <row r="14" ht="29.1" customHeight="1" spans="1:14">
      <c r="A14" s="224" t="s">
        <v>127</v>
      </c>
      <c r="B14" s="223">
        <f>C14-0.8</f>
        <v>19.2</v>
      </c>
      <c r="C14" s="223">
        <v>20</v>
      </c>
      <c r="D14" s="223">
        <f>C14+0.8</f>
        <v>20.8</v>
      </c>
      <c r="E14" s="223">
        <f>D14+1.2</f>
        <v>22</v>
      </c>
      <c r="F14" s="223">
        <f>E14+1.2</f>
        <v>23.2</v>
      </c>
      <c r="G14" s="223">
        <f>F14+1.2</f>
        <v>24.4</v>
      </c>
      <c r="H14" s="220"/>
      <c r="I14" s="236"/>
      <c r="J14" s="236"/>
      <c r="K14" s="236"/>
      <c r="L14" s="236"/>
      <c r="M14" s="236"/>
      <c r="N14" s="236" t="s">
        <v>128</v>
      </c>
    </row>
    <row r="15" ht="29.1" customHeight="1" spans="1:14">
      <c r="A15" s="224" t="s">
        <v>129</v>
      </c>
      <c r="B15" s="223">
        <f>C15-0.65</f>
        <v>16.85</v>
      </c>
      <c r="C15" s="223">
        <v>17.5</v>
      </c>
      <c r="D15" s="223">
        <f>C15+0.65</f>
        <v>18.15</v>
      </c>
      <c r="E15" s="223">
        <f>D15+0.9</f>
        <v>19.05</v>
      </c>
      <c r="F15" s="223">
        <f>E15+0.9</f>
        <v>19.95</v>
      </c>
      <c r="G15" s="223">
        <f>F15+0.9</f>
        <v>20.85</v>
      </c>
      <c r="H15" s="220"/>
      <c r="I15" s="236"/>
      <c r="J15" s="236"/>
      <c r="K15" s="236"/>
      <c r="L15" s="236"/>
      <c r="M15" s="236"/>
      <c r="N15" s="236" t="s">
        <v>118</v>
      </c>
    </row>
    <row r="16" ht="29.1" customHeight="1" spans="1:14">
      <c r="A16" s="224" t="s">
        <v>130</v>
      </c>
      <c r="B16" s="224">
        <f>C16-0.2</f>
        <v>12.8</v>
      </c>
      <c r="C16" s="224">
        <v>13</v>
      </c>
      <c r="D16" s="224">
        <f>C16+0.2</f>
        <v>13.2</v>
      </c>
      <c r="E16" s="224">
        <f t="shared" ref="E16:G17" si="2">D16+0.4</f>
        <v>13.6</v>
      </c>
      <c r="F16" s="224">
        <f t="shared" si="2"/>
        <v>14</v>
      </c>
      <c r="G16" s="224">
        <f t="shared" si="2"/>
        <v>14.4</v>
      </c>
      <c r="H16" s="220"/>
      <c r="I16" s="236"/>
      <c r="J16" s="236"/>
      <c r="K16" s="236"/>
      <c r="L16" s="236"/>
      <c r="M16" s="236"/>
      <c r="N16" s="236" t="s">
        <v>118</v>
      </c>
    </row>
    <row r="17" ht="29.1" customHeight="1" spans="1:14">
      <c r="A17" s="224" t="s">
        <v>130</v>
      </c>
      <c r="B17" s="224">
        <f>C17-0.2</f>
        <v>9.3</v>
      </c>
      <c r="C17" s="224">
        <v>9.5</v>
      </c>
      <c r="D17" s="224">
        <f>C17+0.2</f>
        <v>9.7</v>
      </c>
      <c r="E17" s="224">
        <f t="shared" si="2"/>
        <v>10.1</v>
      </c>
      <c r="F17" s="224">
        <f t="shared" si="2"/>
        <v>10.5</v>
      </c>
      <c r="G17" s="224">
        <f t="shared" si="2"/>
        <v>10.9</v>
      </c>
      <c r="H17" s="220"/>
      <c r="I17" s="236"/>
      <c r="J17" s="236"/>
      <c r="K17" s="236"/>
      <c r="L17" s="236"/>
      <c r="M17" s="236"/>
      <c r="N17" s="236" t="s">
        <v>118</v>
      </c>
    </row>
    <row r="18" ht="29.1" customHeight="1" spans="1:14">
      <c r="A18" s="226" t="s">
        <v>131</v>
      </c>
      <c r="B18" s="224">
        <f>C18-0.8</f>
        <v>32.2</v>
      </c>
      <c r="C18" s="227">
        <v>33</v>
      </c>
      <c r="D18" s="227">
        <f>C18+0.8</f>
        <v>33.8</v>
      </c>
      <c r="E18" s="227">
        <f>D18+0.8</f>
        <v>34.6</v>
      </c>
      <c r="F18" s="227">
        <f>E18+0.8</f>
        <v>35.4</v>
      </c>
      <c r="G18" s="227">
        <f>F18+0.8</f>
        <v>36.2</v>
      </c>
      <c r="H18" s="220"/>
      <c r="I18" s="236"/>
      <c r="J18" s="236"/>
      <c r="K18" s="236"/>
      <c r="L18" s="236"/>
      <c r="M18" s="236"/>
      <c r="N18" s="236" t="s">
        <v>118</v>
      </c>
    </row>
    <row r="19" ht="29.1" customHeight="1" spans="1:14">
      <c r="A19" s="224" t="s">
        <v>132</v>
      </c>
      <c r="B19" s="227">
        <f>C19-0.75</f>
        <v>25.25</v>
      </c>
      <c r="C19" s="224">
        <v>26</v>
      </c>
      <c r="D19" s="224">
        <f>C19+0.75</f>
        <v>26.75</v>
      </c>
      <c r="E19" s="227">
        <f>D19+0.75</f>
        <v>27.5</v>
      </c>
      <c r="F19" s="227">
        <f>E19+0.75</f>
        <v>28.25</v>
      </c>
      <c r="G19" s="227">
        <f>F19+0.75</f>
        <v>29</v>
      </c>
      <c r="H19" s="220"/>
      <c r="I19" s="236"/>
      <c r="J19" s="236"/>
      <c r="K19" s="236"/>
      <c r="L19" s="236"/>
      <c r="M19" s="236"/>
      <c r="N19" s="236" t="s">
        <v>118</v>
      </c>
    </row>
    <row r="20" ht="14.25" spans="1:14">
      <c r="A20" s="228" t="s">
        <v>84</v>
      </c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ht="14.25" spans="1:14">
      <c r="A21" s="211" t="s">
        <v>133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ht="14.25" spans="1:14">
      <c r="A22" s="229" t="s">
        <v>134</v>
      </c>
      <c r="B22" s="229"/>
      <c r="C22" s="229"/>
      <c r="D22" s="229"/>
      <c r="E22" s="229"/>
      <c r="F22" s="229"/>
      <c r="G22" s="229"/>
      <c r="H22" s="229"/>
      <c r="I22" s="228" t="s">
        <v>135</v>
      </c>
      <c r="J22" s="237"/>
      <c r="K22" s="228" t="s">
        <v>136</v>
      </c>
      <c r="L22" s="228"/>
      <c r="M22" s="228" t="s">
        <v>137</v>
      </c>
      <c r="N22" s="211" t="s">
        <v>101</v>
      </c>
    </row>
    <row r="23" ht="18.95" customHeight="1" spans="1:1">
      <c r="A23" s="211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G54" sqref="G54"/>
    </sheetView>
  </sheetViews>
  <sheetFormatPr defaultColWidth="10" defaultRowHeight="16.5" customHeight="1"/>
  <cols>
    <col min="1" max="16384" width="10" style="51"/>
  </cols>
  <sheetData>
    <row r="1" ht="22.5" customHeight="1" spans="1:11">
      <c r="A1" s="126" t="s">
        <v>139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7.25" customHeight="1" spans="1:11">
      <c r="A2" s="127" t="s">
        <v>18</v>
      </c>
      <c r="B2" s="128" t="s">
        <v>19</v>
      </c>
      <c r="C2" s="128"/>
      <c r="D2" s="129" t="s">
        <v>20</v>
      </c>
      <c r="E2" s="129"/>
      <c r="F2" s="128" t="s">
        <v>21</v>
      </c>
      <c r="G2" s="128"/>
      <c r="H2" s="130" t="s">
        <v>22</v>
      </c>
      <c r="I2" s="195" t="s">
        <v>23</v>
      </c>
      <c r="J2" s="195"/>
      <c r="K2" s="196"/>
    </row>
    <row r="3" customHeight="1" spans="1:11">
      <c r="A3" s="131" t="s">
        <v>24</v>
      </c>
      <c r="B3" s="132"/>
      <c r="C3" s="133"/>
      <c r="D3" s="134" t="s">
        <v>25</v>
      </c>
      <c r="E3" s="135"/>
      <c r="F3" s="135"/>
      <c r="G3" s="136"/>
      <c r="H3" s="134" t="s">
        <v>26</v>
      </c>
      <c r="I3" s="135"/>
      <c r="J3" s="135"/>
      <c r="K3" s="136"/>
    </row>
    <row r="4" customHeight="1" spans="1:11">
      <c r="A4" s="137" t="s">
        <v>27</v>
      </c>
      <c r="B4" s="138" t="s">
        <v>28</v>
      </c>
      <c r="C4" s="139"/>
      <c r="D4" s="137" t="s">
        <v>29</v>
      </c>
      <c r="E4" s="140"/>
      <c r="F4" s="141">
        <v>45505</v>
      </c>
      <c r="G4" s="142"/>
      <c r="H4" s="137" t="s">
        <v>30</v>
      </c>
      <c r="I4" s="140"/>
      <c r="J4" s="138" t="s">
        <v>31</v>
      </c>
      <c r="K4" s="139" t="s">
        <v>32</v>
      </c>
    </row>
    <row r="5" customHeight="1" spans="1:11">
      <c r="A5" s="143" t="s">
        <v>33</v>
      </c>
      <c r="B5" s="138" t="s">
        <v>34</v>
      </c>
      <c r="C5" s="139"/>
      <c r="D5" s="137" t="s">
        <v>35</v>
      </c>
      <c r="E5" s="140"/>
      <c r="F5" s="141">
        <v>45437</v>
      </c>
      <c r="G5" s="142"/>
      <c r="H5" s="137" t="s">
        <v>36</v>
      </c>
      <c r="I5" s="140"/>
      <c r="J5" s="138" t="s">
        <v>31</v>
      </c>
      <c r="K5" s="139" t="s">
        <v>32</v>
      </c>
    </row>
    <row r="6" customHeight="1" spans="1:11">
      <c r="A6" s="137" t="s">
        <v>37</v>
      </c>
      <c r="B6" s="144">
        <v>5</v>
      </c>
      <c r="C6" s="145">
        <v>6</v>
      </c>
      <c r="D6" s="143" t="s">
        <v>38</v>
      </c>
      <c r="E6" s="146"/>
      <c r="F6" s="141">
        <v>45474</v>
      </c>
      <c r="G6" s="142"/>
      <c r="H6" s="137" t="s">
        <v>39</v>
      </c>
      <c r="I6" s="140"/>
      <c r="J6" s="138" t="s">
        <v>31</v>
      </c>
      <c r="K6" s="139" t="s">
        <v>32</v>
      </c>
    </row>
    <row r="7" customHeight="1" spans="1:11">
      <c r="A7" s="137" t="s">
        <v>40</v>
      </c>
      <c r="B7" s="147">
        <v>4000</v>
      </c>
      <c r="C7" s="148"/>
      <c r="D7" s="143" t="s">
        <v>41</v>
      </c>
      <c r="E7" s="149"/>
      <c r="F7" s="141">
        <v>45488</v>
      </c>
      <c r="G7" s="142"/>
      <c r="H7" s="137" t="s">
        <v>42</v>
      </c>
      <c r="I7" s="140"/>
      <c r="J7" s="138" t="s">
        <v>31</v>
      </c>
      <c r="K7" s="139" t="s">
        <v>32</v>
      </c>
    </row>
    <row r="8" customHeight="1" spans="1:11">
      <c r="A8" s="150"/>
      <c r="B8" s="151"/>
      <c r="C8" s="152"/>
      <c r="D8" s="153" t="s">
        <v>43</v>
      </c>
      <c r="E8" s="154"/>
      <c r="F8" s="155">
        <v>45505</v>
      </c>
      <c r="G8" s="156"/>
      <c r="H8" s="153" t="s">
        <v>44</v>
      </c>
      <c r="I8" s="154"/>
      <c r="J8" s="170" t="s">
        <v>31</v>
      </c>
      <c r="K8" s="197" t="s">
        <v>32</v>
      </c>
    </row>
    <row r="9" customHeight="1" spans="1:11">
      <c r="A9" s="157" t="s">
        <v>140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customHeight="1" spans="1:11">
      <c r="A10" s="158" t="s">
        <v>47</v>
      </c>
      <c r="B10" s="159" t="s">
        <v>48</v>
      </c>
      <c r="C10" s="160" t="s">
        <v>49</v>
      </c>
      <c r="D10" s="161"/>
      <c r="E10" s="162" t="s">
        <v>52</v>
      </c>
      <c r="F10" s="159" t="s">
        <v>48</v>
      </c>
      <c r="G10" s="160" t="s">
        <v>49</v>
      </c>
      <c r="H10" s="159"/>
      <c r="I10" s="162" t="s">
        <v>50</v>
      </c>
      <c r="J10" s="159" t="s">
        <v>48</v>
      </c>
      <c r="K10" s="198" t="s">
        <v>49</v>
      </c>
    </row>
    <row r="11" customHeight="1" spans="1:11">
      <c r="A11" s="143" t="s">
        <v>53</v>
      </c>
      <c r="B11" s="163" t="s">
        <v>48</v>
      </c>
      <c r="C11" s="138" t="s">
        <v>49</v>
      </c>
      <c r="D11" s="149"/>
      <c r="E11" s="146" t="s">
        <v>55</v>
      </c>
      <c r="F11" s="163" t="s">
        <v>48</v>
      </c>
      <c r="G11" s="138" t="s">
        <v>49</v>
      </c>
      <c r="H11" s="163"/>
      <c r="I11" s="146" t="s">
        <v>60</v>
      </c>
      <c r="J11" s="163" t="s">
        <v>48</v>
      </c>
      <c r="K11" s="139" t="s">
        <v>49</v>
      </c>
    </row>
    <row r="12" customHeight="1" spans="1:11">
      <c r="A12" s="153" t="s">
        <v>84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99"/>
    </row>
    <row r="13" customHeight="1" spans="1:11">
      <c r="A13" s="164" t="s">
        <v>141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customHeight="1" spans="1:11">
      <c r="A14" s="165"/>
      <c r="B14" s="166"/>
      <c r="C14" s="166"/>
      <c r="D14" s="166"/>
      <c r="E14" s="166"/>
      <c r="F14" s="166"/>
      <c r="G14" s="166"/>
      <c r="H14" s="166"/>
      <c r="I14" s="86"/>
      <c r="J14" s="86"/>
      <c r="K14" s="116"/>
    </row>
    <row r="15" customHeight="1" spans="1:11">
      <c r="A15" s="88"/>
      <c r="B15" s="89"/>
      <c r="C15" s="89"/>
      <c r="D15" s="167"/>
      <c r="E15" s="168"/>
      <c r="F15" s="89"/>
      <c r="G15" s="89"/>
      <c r="H15" s="167"/>
      <c r="I15" s="104"/>
      <c r="J15" s="200"/>
      <c r="K15" s="201"/>
    </row>
    <row r="16" customHeight="1" spans="1:11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97"/>
    </row>
    <row r="17" customHeight="1" spans="1:11">
      <c r="A17" s="164" t="s">
        <v>142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customHeight="1" spans="1:11">
      <c r="A18" s="165"/>
      <c r="B18" s="166"/>
      <c r="C18" s="166"/>
      <c r="D18" s="166"/>
      <c r="E18" s="166"/>
      <c r="F18" s="166"/>
      <c r="G18" s="166"/>
      <c r="H18" s="166"/>
      <c r="I18" s="86"/>
      <c r="J18" s="86"/>
      <c r="K18" s="116"/>
    </row>
    <row r="19" customHeight="1" spans="1:11">
      <c r="A19" s="88"/>
      <c r="B19" s="89"/>
      <c r="C19" s="89"/>
      <c r="D19" s="167"/>
      <c r="E19" s="168"/>
      <c r="F19" s="89"/>
      <c r="G19" s="89"/>
      <c r="H19" s="167"/>
      <c r="I19" s="104"/>
      <c r="J19" s="200"/>
      <c r="K19" s="201"/>
    </row>
    <row r="20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customHeight="1" spans="1:11">
      <c r="A21" s="171" t="s">
        <v>81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</row>
    <row r="22" customHeight="1" spans="1:11">
      <c r="A22" s="53" t="s">
        <v>82</v>
      </c>
      <c r="B22" s="86"/>
      <c r="C22" s="86"/>
      <c r="D22" s="86"/>
      <c r="E22" s="86"/>
      <c r="F22" s="86"/>
      <c r="G22" s="86"/>
      <c r="H22" s="86"/>
      <c r="I22" s="86"/>
      <c r="J22" s="86"/>
      <c r="K22" s="116"/>
    </row>
    <row r="23" customHeight="1" spans="1:11">
      <c r="A23" s="65" t="s">
        <v>83</v>
      </c>
      <c r="B23" s="67"/>
      <c r="C23" s="138" t="s">
        <v>31</v>
      </c>
      <c r="D23" s="138" t="s">
        <v>32</v>
      </c>
      <c r="E23" s="64"/>
      <c r="F23" s="64"/>
      <c r="G23" s="64"/>
      <c r="H23" s="64"/>
      <c r="I23" s="64"/>
      <c r="J23" s="64"/>
      <c r="K23" s="110"/>
    </row>
    <row r="24" customHeight="1" spans="1:11">
      <c r="A24" s="137" t="s">
        <v>143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9"/>
    </row>
    <row r="25" customHeight="1" spans="1:11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202"/>
    </row>
    <row r="26" customHeight="1" spans="1:11">
      <c r="A26" s="157" t="s">
        <v>90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customHeight="1" spans="1:11">
      <c r="A27" s="131" t="s">
        <v>91</v>
      </c>
      <c r="B27" s="160" t="s">
        <v>58</v>
      </c>
      <c r="C27" s="160" t="s">
        <v>59</v>
      </c>
      <c r="D27" s="160" t="s">
        <v>51</v>
      </c>
      <c r="E27" s="132" t="s">
        <v>92</v>
      </c>
      <c r="F27" s="160" t="s">
        <v>58</v>
      </c>
      <c r="G27" s="160" t="s">
        <v>59</v>
      </c>
      <c r="H27" s="160" t="s">
        <v>51</v>
      </c>
      <c r="I27" s="132" t="s">
        <v>93</v>
      </c>
      <c r="J27" s="160" t="s">
        <v>58</v>
      </c>
      <c r="K27" s="198" t="s">
        <v>59</v>
      </c>
    </row>
    <row r="28" customHeight="1" spans="1:11">
      <c r="A28" s="174" t="s">
        <v>50</v>
      </c>
      <c r="B28" s="138" t="s">
        <v>58</v>
      </c>
      <c r="C28" s="138" t="s">
        <v>59</v>
      </c>
      <c r="D28" s="138" t="s">
        <v>51</v>
      </c>
      <c r="E28" s="175" t="s">
        <v>57</v>
      </c>
      <c r="F28" s="138" t="s">
        <v>58</v>
      </c>
      <c r="G28" s="138" t="s">
        <v>59</v>
      </c>
      <c r="H28" s="138" t="s">
        <v>51</v>
      </c>
      <c r="I28" s="175" t="s">
        <v>68</v>
      </c>
      <c r="J28" s="138" t="s">
        <v>58</v>
      </c>
      <c r="K28" s="139" t="s">
        <v>59</v>
      </c>
    </row>
    <row r="29" customHeight="1" spans="1:11">
      <c r="A29" s="137" t="s">
        <v>61</v>
      </c>
      <c r="B29" s="67"/>
      <c r="C29" s="67"/>
      <c r="D29" s="67"/>
      <c r="E29" s="67"/>
      <c r="F29" s="67"/>
      <c r="G29" s="67"/>
      <c r="H29" s="67"/>
      <c r="I29" s="67"/>
      <c r="J29" s="67"/>
      <c r="K29" s="117"/>
    </row>
    <row r="30" customHeight="1" spans="1:1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203"/>
    </row>
    <row r="31" customHeight="1" spans="1:11">
      <c r="A31" s="157" t="s">
        <v>144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ht="17.25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4"/>
    </row>
    <row r="33" ht="17.25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48"/>
    </row>
    <row r="34" ht="17.25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48"/>
    </row>
    <row r="35" ht="17.25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48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48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48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48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48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48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48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48"/>
    </row>
    <row r="43" ht="17.25" customHeight="1" spans="1:11">
      <c r="A43" s="176" t="s">
        <v>89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03"/>
    </row>
    <row r="44" customHeight="1" spans="1:11">
      <c r="A44" s="157" t="s">
        <v>145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ht="18" customHeight="1" spans="1:11">
      <c r="A45" s="84" t="s">
        <v>84</v>
      </c>
      <c r="B45" s="85"/>
      <c r="C45" s="85"/>
      <c r="D45" s="85"/>
      <c r="E45" s="85"/>
      <c r="F45" s="85"/>
      <c r="G45" s="85"/>
      <c r="H45" s="85"/>
      <c r="I45" s="85"/>
      <c r="J45" s="85"/>
      <c r="K45" s="115"/>
    </row>
    <row r="46" ht="18" customHeight="1" spans="1:11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115"/>
    </row>
    <row r="47" ht="18" customHeight="1" spans="1:1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202"/>
    </row>
    <row r="48" ht="21" customHeight="1" spans="1:11">
      <c r="A48" s="182" t="s">
        <v>95</v>
      </c>
      <c r="B48" s="183" t="s">
        <v>96</v>
      </c>
      <c r="C48" s="183"/>
      <c r="D48" s="184" t="s">
        <v>97</v>
      </c>
      <c r="E48" s="185" t="s">
        <v>146</v>
      </c>
      <c r="F48" s="184" t="s">
        <v>99</v>
      </c>
      <c r="G48" s="186"/>
      <c r="H48" s="187" t="s">
        <v>100</v>
      </c>
      <c r="I48" s="187"/>
      <c r="J48" s="183" t="s">
        <v>101</v>
      </c>
      <c r="K48" s="205"/>
    </row>
    <row r="49" customHeight="1" spans="1:11">
      <c r="A49" s="188" t="s">
        <v>102</v>
      </c>
      <c r="B49" s="189"/>
      <c r="C49" s="189"/>
      <c r="D49" s="189"/>
      <c r="E49" s="189"/>
      <c r="F49" s="189"/>
      <c r="G49" s="189"/>
      <c r="H49" s="189"/>
      <c r="I49" s="189"/>
      <c r="J49" s="189"/>
      <c r="K49" s="206"/>
    </row>
    <row r="50" customHeight="1" spans="1:11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207"/>
    </row>
    <row r="51" customHeight="1" spans="1:11">
      <c r="A51" s="192"/>
      <c r="B51" s="193"/>
      <c r="C51" s="193"/>
      <c r="D51" s="193"/>
      <c r="E51" s="193"/>
      <c r="F51" s="193"/>
      <c r="G51" s="193"/>
      <c r="H51" s="193"/>
      <c r="I51" s="193"/>
      <c r="J51" s="193"/>
      <c r="K51" s="208"/>
    </row>
    <row r="52" ht="21" customHeight="1" spans="1:11">
      <c r="A52" s="182" t="s">
        <v>95</v>
      </c>
      <c r="B52" s="183" t="s">
        <v>96</v>
      </c>
      <c r="C52" s="183"/>
      <c r="D52" s="184" t="s">
        <v>97</v>
      </c>
      <c r="E52" s="184" t="s">
        <v>146</v>
      </c>
      <c r="F52" s="184" t="s">
        <v>99</v>
      </c>
      <c r="G52" s="194"/>
      <c r="H52" s="187" t="s">
        <v>100</v>
      </c>
      <c r="I52" s="187"/>
      <c r="J52" s="209" t="s">
        <v>101</v>
      </c>
      <c r="K52" s="21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18" sqref="A18:K18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ht="26.25" spans="1:11">
      <c r="A1" s="52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3" t="s">
        <v>18</v>
      </c>
      <c r="B2" s="54" t="s">
        <v>19</v>
      </c>
      <c r="C2" s="54"/>
      <c r="D2" s="55" t="s">
        <v>27</v>
      </c>
      <c r="E2" s="56" t="s">
        <v>28</v>
      </c>
      <c r="F2" s="57" t="s">
        <v>148</v>
      </c>
      <c r="G2" s="58" t="s">
        <v>34</v>
      </c>
      <c r="H2" s="58"/>
      <c r="I2" s="86" t="s">
        <v>22</v>
      </c>
      <c r="J2" s="58" t="s">
        <v>149</v>
      </c>
      <c r="K2" s="109"/>
    </row>
    <row r="3" spans="1:11">
      <c r="A3" s="59" t="s">
        <v>40</v>
      </c>
      <c r="B3" s="60">
        <v>4000</v>
      </c>
      <c r="C3" s="60"/>
      <c r="D3" s="61" t="s">
        <v>150</v>
      </c>
      <c r="E3" s="62">
        <v>45505</v>
      </c>
      <c r="F3" s="63"/>
      <c r="G3" s="63"/>
      <c r="H3" s="64" t="s">
        <v>151</v>
      </c>
      <c r="I3" s="64"/>
      <c r="J3" s="64"/>
      <c r="K3" s="110"/>
    </row>
    <row r="4" spans="1:11">
      <c r="A4" s="65" t="s">
        <v>37</v>
      </c>
      <c r="B4" s="66">
        <v>5</v>
      </c>
      <c r="C4" s="66">
        <v>6</v>
      </c>
      <c r="D4" s="67" t="s">
        <v>152</v>
      </c>
      <c r="E4" s="63" t="s">
        <v>153</v>
      </c>
      <c r="F4" s="63"/>
      <c r="G4" s="63"/>
      <c r="H4" s="67" t="s">
        <v>154</v>
      </c>
      <c r="I4" s="67"/>
      <c r="J4" s="80" t="s">
        <v>31</v>
      </c>
      <c r="K4" s="111" t="s">
        <v>32</v>
      </c>
    </row>
    <row r="5" spans="1:11">
      <c r="A5" s="65" t="s">
        <v>155</v>
      </c>
      <c r="B5" s="60">
        <v>1</v>
      </c>
      <c r="C5" s="60"/>
      <c r="D5" s="61" t="s">
        <v>156</v>
      </c>
      <c r="E5" s="61" t="s">
        <v>157</v>
      </c>
      <c r="F5" s="61" t="s">
        <v>158</v>
      </c>
      <c r="G5" s="61" t="s">
        <v>159</v>
      </c>
      <c r="H5" s="67" t="s">
        <v>160</v>
      </c>
      <c r="I5" s="67"/>
      <c r="J5" s="80" t="s">
        <v>31</v>
      </c>
      <c r="K5" s="111" t="s">
        <v>32</v>
      </c>
    </row>
    <row r="6" ht="15" spans="1:11">
      <c r="A6" s="68" t="s">
        <v>161</v>
      </c>
      <c r="B6" s="69"/>
      <c r="C6" s="69"/>
      <c r="D6" s="70" t="s">
        <v>162</v>
      </c>
      <c r="E6" s="71"/>
      <c r="F6" s="72"/>
      <c r="G6" s="70"/>
      <c r="H6" s="73" t="s">
        <v>163</v>
      </c>
      <c r="I6" s="73"/>
      <c r="J6" s="72" t="s">
        <v>31</v>
      </c>
      <c r="K6" s="112" t="s">
        <v>32</v>
      </c>
    </row>
    <row r="7" ht="15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164</v>
      </c>
      <c r="B8" s="57" t="s">
        <v>165</v>
      </c>
      <c r="C8" s="57" t="s">
        <v>166</v>
      </c>
      <c r="D8" s="57" t="s">
        <v>167</v>
      </c>
      <c r="E8" s="57" t="s">
        <v>168</v>
      </c>
      <c r="F8" s="57" t="s">
        <v>169</v>
      </c>
      <c r="G8" s="78"/>
      <c r="H8" s="79"/>
      <c r="I8" s="79"/>
      <c r="J8" s="79"/>
      <c r="K8" s="113"/>
    </row>
    <row r="9" spans="1:11">
      <c r="A9" s="65" t="s">
        <v>170</v>
      </c>
      <c r="B9" s="67"/>
      <c r="C9" s="80" t="s">
        <v>31</v>
      </c>
      <c r="D9" s="80" t="s">
        <v>32</v>
      </c>
      <c r="E9" s="61" t="s">
        <v>171</v>
      </c>
      <c r="F9" s="81" t="s">
        <v>172</v>
      </c>
      <c r="G9" s="82"/>
      <c r="H9" s="83"/>
      <c r="I9" s="83"/>
      <c r="J9" s="83"/>
      <c r="K9" s="114"/>
    </row>
    <row r="10" spans="1:11">
      <c r="A10" s="65" t="s">
        <v>173</v>
      </c>
      <c r="B10" s="67"/>
      <c r="C10" s="80" t="s">
        <v>31</v>
      </c>
      <c r="D10" s="80" t="s">
        <v>32</v>
      </c>
      <c r="E10" s="61" t="s">
        <v>174</v>
      </c>
      <c r="F10" s="81" t="s">
        <v>175</v>
      </c>
      <c r="G10" s="82" t="s">
        <v>176</v>
      </c>
      <c r="H10" s="83"/>
      <c r="I10" s="83"/>
      <c r="J10" s="83"/>
      <c r="K10" s="114"/>
    </row>
    <row r="11" spans="1:11">
      <c r="A11" s="84" t="s">
        <v>140</v>
      </c>
      <c r="B11" s="85"/>
      <c r="C11" s="85"/>
      <c r="D11" s="85"/>
      <c r="E11" s="85"/>
      <c r="F11" s="85"/>
      <c r="G11" s="85"/>
      <c r="H11" s="85"/>
      <c r="I11" s="85"/>
      <c r="J11" s="85"/>
      <c r="K11" s="115"/>
    </row>
    <row r="12" spans="1:11">
      <c r="A12" s="59" t="s">
        <v>52</v>
      </c>
      <c r="B12" s="80" t="s">
        <v>48</v>
      </c>
      <c r="C12" s="80" t="s">
        <v>49</v>
      </c>
      <c r="D12" s="81"/>
      <c r="E12" s="61" t="s">
        <v>50</v>
      </c>
      <c r="F12" s="80" t="s">
        <v>48</v>
      </c>
      <c r="G12" s="80" t="s">
        <v>49</v>
      </c>
      <c r="H12" s="80"/>
      <c r="I12" s="61" t="s">
        <v>177</v>
      </c>
      <c r="J12" s="80" t="s">
        <v>48</v>
      </c>
      <c r="K12" s="111" t="s">
        <v>49</v>
      </c>
    </row>
    <row r="13" spans="1:11">
      <c r="A13" s="59" t="s">
        <v>55</v>
      </c>
      <c r="B13" s="80" t="s">
        <v>48</v>
      </c>
      <c r="C13" s="80" t="s">
        <v>49</v>
      </c>
      <c r="D13" s="81"/>
      <c r="E13" s="61" t="s">
        <v>60</v>
      </c>
      <c r="F13" s="80" t="s">
        <v>48</v>
      </c>
      <c r="G13" s="80" t="s">
        <v>49</v>
      </c>
      <c r="H13" s="80"/>
      <c r="I13" s="61" t="s">
        <v>178</v>
      </c>
      <c r="J13" s="80" t="s">
        <v>48</v>
      </c>
      <c r="K13" s="111" t="s">
        <v>49</v>
      </c>
    </row>
    <row r="14" ht="15" spans="1:11">
      <c r="A14" s="68" t="s">
        <v>179</v>
      </c>
      <c r="B14" s="72" t="s">
        <v>48</v>
      </c>
      <c r="C14" s="72" t="s">
        <v>49</v>
      </c>
      <c r="D14" s="71"/>
      <c r="E14" s="70" t="s">
        <v>180</v>
      </c>
      <c r="F14" s="72" t="s">
        <v>48</v>
      </c>
      <c r="G14" s="72" t="s">
        <v>49</v>
      </c>
      <c r="H14" s="72"/>
      <c r="I14" s="70" t="s">
        <v>181</v>
      </c>
      <c r="J14" s="72" t="s">
        <v>48</v>
      </c>
      <c r="K14" s="112" t="s">
        <v>49</v>
      </c>
    </row>
    <row r="15" ht="15" spans="1:11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53" t="s">
        <v>182</v>
      </c>
      <c r="B16" s="86"/>
      <c r="C16" s="86"/>
      <c r="D16" s="86"/>
      <c r="E16" s="86"/>
      <c r="F16" s="86"/>
      <c r="G16" s="86"/>
      <c r="H16" s="86"/>
      <c r="I16" s="86"/>
      <c r="J16" s="86"/>
      <c r="K16" s="116"/>
    </row>
    <row r="17" spans="1:11">
      <c r="A17" s="65" t="s">
        <v>183</v>
      </c>
      <c r="B17" s="67"/>
      <c r="C17" s="67"/>
      <c r="D17" s="67"/>
      <c r="E17" s="67"/>
      <c r="F17" s="67"/>
      <c r="G17" s="67"/>
      <c r="H17" s="67"/>
      <c r="I17" s="67"/>
      <c r="J17" s="67"/>
      <c r="K17" s="117"/>
    </row>
    <row r="18" spans="1:11">
      <c r="A18" s="65" t="s">
        <v>184</v>
      </c>
      <c r="B18" s="67"/>
      <c r="C18" s="67"/>
      <c r="D18" s="67"/>
      <c r="E18" s="67"/>
      <c r="F18" s="67"/>
      <c r="G18" s="67"/>
      <c r="H18" s="67"/>
      <c r="I18" s="67"/>
      <c r="J18" s="67"/>
      <c r="K18" s="117"/>
    </row>
    <row r="19" spans="1:11">
      <c r="A19" s="87"/>
      <c r="B19" s="80"/>
      <c r="C19" s="80"/>
      <c r="D19" s="80"/>
      <c r="E19" s="80"/>
      <c r="F19" s="80"/>
      <c r="G19" s="80"/>
      <c r="H19" s="80"/>
      <c r="I19" s="80"/>
      <c r="J19" s="80"/>
      <c r="K19" s="111"/>
    </row>
    <row r="20" spans="1:11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118"/>
    </row>
    <row r="21" spans="1:1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118"/>
    </row>
    <row r="22" spans="1:1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118"/>
    </row>
    <row r="23" spans="1:11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119"/>
    </row>
    <row r="24" spans="1:11">
      <c r="A24" s="65" t="s">
        <v>83</v>
      </c>
      <c r="B24" s="67"/>
      <c r="C24" s="80" t="s">
        <v>31</v>
      </c>
      <c r="D24" s="80" t="s">
        <v>32</v>
      </c>
      <c r="E24" s="64"/>
      <c r="F24" s="64"/>
      <c r="G24" s="64"/>
      <c r="H24" s="64"/>
      <c r="I24" s="64"/>
      <c r="J24" s="64"/>
      <c r="K24" s="110"/>
    </row>
    <row r="25" ht="15" spans="1:11">
      <c r="A25" s="92" t="s">
        <v>185</v>
      </c>
      <c r="B25" s="93"/>
      <c r="C25" s="93"/>
      <c r="D25" s="93"/>
      <c r="E25" s="93"/>
      <c r="F25" s="93"/>
      <c r="G25" s="93"/>
      <c r="H25" s="93"/>
      <c r="I25" s="93"/>
      <c r="J25" s="93"/>
      <c r="K25" s="120"/>
    </row>
    <row r="26" ht="15" spans="1:1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>
      <c r="A27" s="95" t="s">
        <v>186</v>
      </c>
      <c r="B27" s="96"/>
      <c r="C27" s="96"/>
      <c r="D27" s="96"/>
      <c r="E27" s="96"/>
      <c r="F27" s="96"/>
      <c r="G27" s="96"/>
      <c r="H27" s="96"/>
      <c r="I27" s="96"/>
      <c r="J27" s="96"/>
      <c r="K27" s="121"/>
    </row>
    <row r="28" spans="1:11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122"/>
    </row>
    <row r="29" spans="1:11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122"/>
    </row>
    <row r="30" spans="1:11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122"/>
    </row>
    <row r="31" spans="1:11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122"/>
    </row>
    <row r="32" spans="1:11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122"/>
    </row>
    <row r="33" ht="23.1" customHeight="1" spans="1:11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122"/>
    </row>
    <row r="34" ht="23.1" customHeight="1" spans="1:11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118"/>
    </row>
    <row r="35" ht="23.1" customHeight="1" spans="1:11">
      <c r="A35" s="99"/>
      <c r="B35" s="89"/>
      <c r="C35" s="89"/>
      <c r="D35" s="89"/>
      <c r="E35" s="89"/>
      <c r="F35" s="89"/>
      <c r="G35" s="89"/>
      <c r="H35" s="89"/>
      <c r="I35" s="89"/>
      <c r="J35" s="89"/>
      <c r="K35" s="118"/>
    </row>
    <row r="36" ht="23.1" customHeight="1" spans="1:1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23"/>
    </row>
    <row r="37" ht="18.75" customHeight="1" spans="1:11">
      <c r="A37" s="102" t="s">
        <v>187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24"/>
    </row>
    <row r="38" ht="18.75" customHeight="1" spans="1:11">
      <c r="A38" s="65" t="s">
        <v>188</v>
      </c>
      <c r="B38" s="67"/>
      <c r="C38" s="67"/>
      <c r="D38" s="64" t="s">
        <v>189</v>
      </c>
      <c r="E38" s="64"/>
      <c r="F38" s="104" t="s">
        <v>190</v>
      </c>
      <c r="G38" s="105"/>
      <c r="H38" s="67" t="s">
        <v>191</v>
      </c>
      <c r="I38" s="67"/>
      <c r="J38" s="67" t="s">
        <v>192</v>
      </c>
      <c r="K38" s="117"/>
    </row>
    <row r="39" ht="18.75" customHeight="1" spans="1:11">
      <c r="A39" s="65" t="s">
        <v>84</v>
      </c>
      <c r="B39" s="67" t="s">
        <v>193</v>
      </c>
      <c r="C39" s="67"/>
      <c r="D39" s="67"/>
      <c r="E39" s="67"/>
      <c r="F39" s="67"/>
      <c r="G39" s="67"/>
      <c r="H39" s="67"/>
      <c r="I39" s="67"/>
      <c r="J39" s="67"/>
      <c r="K39" s="117"/>
    </row>
    <row r="40" ht="30.95" customHeight="1" spans="1:11">
      <c r="A40" s="65"/>
      <c r="B40" s="67"/>
      <c r="C40" s="67"/>
      <c r="D40" s="67"/>
      <c r="E40" s="67"/>
      <c r="F40" s="67"/>
      <c r="G40" s="67"/>
      <c r="H40" s="67"/>
      <c r="I40" s="67"/>
      <c r="J40" s="67"/>
      <c r="K40" s="117"/>
    </row>
    <row r="41" ht="18.75" customHeight="1" spans="1:11">
      <c r="A41" s="65"/>
      <c r="B41" s="67"/>
      <c r="C41" s="67"/>
      <c r="D41" s="67"/>
      <c r="E41" s="67"/>
      <c r="F41" s="67"/>
      <c r="G41" s="67"/>
      <c r="H41" s="67"/>
      <c r="I41" s="67"/>
      <c r="J41" s="67"/>
      <c r="K41" s="117"/>
    </row>
    <row r="42" ht="32.1" customHeight="1" spans="1:11">
      <c r="A42" s="68" t="s">
        <v>95</v>
      </c>
      <c r="B42" s="106" t="s">
        <v>194</v>
      </c>
      <c r="C42" s="106"/>
      <c r="D42" s="70" t="s">
        <v>195</v>
      </c>
      <c r="E42" s="71" t="s">
        <v>146</v>
      </c>
      <c r="F42" s="70" t="s">
        <v>99</v>
      </c>
      <c r="G42" s="107"/>
      <c r="H42" s="108" t="s">
        <v>100</v>
      </c>
      <c r="I42" s="108"/>
      <c r="J42" s="106" t="s">
        <v>101</v>
      </c>
      <c r="K42" s="1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B4" sqref="B4: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197</v>
      </c>
      <c r="B2" s="5" t="s">
        <v>198</v>
      </c>
      <c r="C2" s="5" t="s">
        <v>199</v>
      </c>
      <c r="D2" s="5" t="s">
        <v>200</v>
      </c>
      <c r="E2" s="5" t="s">
        <v>201</v>
      </c>
      <c r="F2" s="5" t="s">
        <v>202</v>
      </c>
      <c r="G2" s="5" t="s">
        <v>203</v>
      </c>
      <c r="H2" s="5" t="s">
        <v>204</v>
      </c>
      <c r="I2" s="4" t="s">
        <v>205</v>
      </c>
      <c r="J2" s="4" t="s">
        <v>206</v>
      </c>
      <c r="K2" s="4" t="s">
        <v>207</v>
      </c>
      <c r="L2" s="4" t="s">
        <v>208</v>
      </c>
      <c r="M2" s="4" t="s">
        <v>209</v>
      </c>
      <c r="N2" s="5" t="s">
        <v>210</v>
      </c>
      <c r="O2" s="5" t="s">
        <v>211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212</v>
      </c>
      <c r="J3" s="4" t="s">
        <v>212</v>
      </c>
      <c r="K3" s="4" t="s">
        <v>212</v>
      </c>
      <c r="L3" s="4" t="s">
        <v>212</v>
      </c>
      <c r="M3" s="4" t="s">
        <v>212</v>
      </c>
      <c r="N3" s="7"/>
      <c r="O3" s="7"/>
    </row>
    <row r="4" ht="27" spans="1:15">
      <c r="A4" s="9">
        <v>1</v>
      </c>
      <c r="B4" s="12">
        <v>1168</v>
      </c>
      <c r="C4" s="320" t="s">
        <v>213</v>
      </c>
      <c r="D4" s="321" t="s">
        <v>214</v>
      </c>
      <c r="E4" s="12" t="s">
        <v>28</v>
      </c>
      <c r="F4" s="320" t="s">
        <v>215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8" si="0">SUM(I4:M4)</f>
        <v>9</v>
      </c>
      <c r="O4" s="12" t="s">
        <v>216</v>
      </c>
    </row>
    <row r="5" ht="27" spans="1:15">
      <c r="A5" s="9">
        <v>1</v>
      </c>
      <c r="B5" s="12">
        <v>1056</v>
      </c>
      <c r="C5" s="320" t="s">
        <v>213</v>
      </c>
      <c r="D5" s="322" t="s">
        <v>217</v>
      </c>
      <c r="E5" s="12" t="s">
        <v>28</v>
      </c>
      <c r="F5" s="320" t="s">
        <v>215</v>
      </c>
      <c r="G5" s="12" t="s">
        <v>31</v>
      </c>
      <c r="H5" s="12" t="s">
        <v>31</v>
      </c>
      <c r="I5" s="12">
        <v>3</v>
      </c>
      <c r="J5" s="12">
        <v>1</v>
      </c>
      <c r="K5" s="12">
        <v>1</v>
      </c>
      <c r="L5" s="12">
        <v>1</v>
      </c>
      <c r="M5" s="12">
        <v>2</v>
      </c>
      <c r="N5" s="12">
        <f t="shared" si="0"/>
        <v>8</v>
      </c>
      <c r="O5" s="12" t="s">
        <v>216</v>
      </c>
    </row>
    <row r="6" ht="27" spans="1:15">
      <c r="A6" s="9">
        <v>1</v>
      </c>
      <c r="B6" s="12">
        <v>1122</v>
      </c>
      <c r="C6" s="320" t="s">
        <v>213</v>
      </c>
      <c r="D6" s="321" t="s">
        <v>218</v>
      </c>
      <c r="E6" s="12" t="s">
        <v>28</v>
      </c>
      <c r="F6" s="320" t="s">
        <v>215</v>
      </c>
      <c r="G6" s="12" t="s">
        <v>31</v>
      </c>
      <c r="H6" s="12" t="s">
        <v>31</v>
      </c>
      <c r="I6" s="12">
        <v>3</v>
      </c>
      <c r="J6" s="12">
        <v>2</v>
      </c>
      <c r="K6" s="12">
        <v>1</v>
      </c>
      <c r="L6" s="12">
        <v>1</v>
      </c>
      <c r="M6" s="12">
        <v>2</v>
      </c>
      <c r="N6" s="12">
        <f t="shared" si="0"/>
        <v>9</v>
      </c>
      <c r="O6" s="12" t="s">
        <v>216</v>
      </c>
    </row>
    <row r="7" ht="40.5" spans="1:15">
      <c r="A7" s="9">
        <v>1</v>
      </c>
      <c r="B7" s="12">
        <v>2360</v>
      </c>
      <c r="C7" s="320" t="s">
        <v>213</v>
      </c>
      <c r="D7" s="323" t="s">
        <v>219</v>
      </c>
      <c r="E7" s="12" t="s">
        <v>28</v>
      </c>
      <c r="F7" s="320" t="s">
        <v>215</v>
      </c>
      <c r="G7" s="12" t="s">
        <v>31</v>
      </c>
      <c r="H7" s="12" t="s">
        <v>31</v>
      </c>
      <c r="I7" s="9">
        <v>2</v>
      </c>
      <c r="J7" s="9">
        <v>1</v>
      </c>
      <c r="K7" s="9">
        <v>1</v>
      </c>
      <c r="L7" s="9">
        <v>1</v>
      </c>
      <c r="M7" s="9">
        <v>3</v>
      </c>
      <c r="N7" s="9">
        <f t="shared" si="0"/>
        <v>8</v>
      </c>
      <c r="O7" s="9" t="s">
        <v>216</v>
      </c>
    </row>
    <row r="8" ht="27" spans="1:15">
      <c r="A8" s="9">
        <v>1</v>
      </c>
      <c r="B8" s="9">
        <v>1236</v>
      </c>
      <c r="C8" s="320" t="s">
        <v>213</v>
      </c>
      <c r="D8" s="321" t="s">
        <v>220</v>
      </c>
      <c r="E8" s="12" t="s">
        <v>28</v>
      </c>
      <c r="F8" s="320" t="s">
        <v>215</v>
      </c>
      <c r="G8" s="12" t="s">
        <v>31</v>
      </c>
      <c r="H8" s="12" t="s">
        <v>31</v>
      </c>
      <c r="I8" s="12">
        <v>1</v>
      </c>
      <c r="J8" s="12">
        <v>0</v>
      </c>
      <c r="K8" s="12">
        <v>1</v>
      </c>
      <c r="L8" s="12">
        <v>1</v>
      </c>
      <c r="M8" s="12">
        <v>4</v>
      </c>
      <c r="N8" s="9">
        <f t="shared" si="0"/>
        <v>7</v>
      </c>
      <c r="O8" s="9" t="s">
        <v>216</v>
      </c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221</v>
      </c>
      <c r="B11" s="15"/>
      <c r="C11" s="15"/>
      <c r="D11" s="16"/>
      <c r="E11" s="17"/>
      <c r="F11" s="32"/>
      <c r="G11" s="32"/>
      <c r="H11" s="32"/>
      <c r="I11" s="27"/>
      <c r="J11" s="14" t="s">
        <v>222</v>
      </c>
      <c r="K11" s="15"/>
      <c r="L11" s="15"/>
      <c r="M11" s="16"/>
      <c r="N11" s="15"/>
      <c r="O11" s="22"/>
    </row>
    <row r="12" ht="63" customHeight="1" spans="1:15">
      <c r="A12" s="18" t="s">
        <v>223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224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197</v>
      </c>
      <c r="B2" s="5" t="s">
        <v>202</v>
      </c>
      <c r="C2" s="5" t="s">
        <v>198</v>
      </c>
      <c r="D2" s="5" t="s">
        <v>199</v>
      </c>
      <c r="E2" s="5" t="s">
        <v>200</v>
      </c>
      <c r="F2" s="5" t="s">
        <v>201</v>
      </c>
      <c r="G2" s="4" t="s">
        <v>226</v>
      </c>
      <c r="H2" s="4"/>
      <c r="I2" s="4" t="s">
        <v>227</v>
      </c>
      <c r="J2" s="4"/>
      <c r="K2" s="6" t="s">
        <v>228</v>
      </c>
      <c r="L2" s="47" t="s">
        <v>229</v>
      </c>
      <c r="M2" s="20" t="s">
        <v>230</v>
      </c>
    </row>
    <row r="3" s="1" customFormat="1" ht="16.5" spans="1:13">
      <c r="A3" s="4"/>
      <c r="B3" s="7"/>
      <c r="C3" s="7"/>
      <c r="D3" s="7"/>
      <c r="E3" s="7"/>
      <c r="F3" s="7"/>
      <c r="G3" s="4" t="s">
        <v>231</v>
      </c>
      <c r="H3" s="4" t="s">
        <v>232</v>
      </c>
      <c r="I3" s="4" t="s">
        <v>231</v>
      </c>
      <c r="J3" s="4" t="s">
        <v>232</v>
      </c>
      <c r="K3" s="8"/>
      <c r="L3" s="48"/>
      <c r="M3" s="21"/>
    </row>
    <row r="4" ht="27" spans="1:13">
      <c r="A4" s="9">
        <v>1</v>
      </c>
      <c r="B4" s="320" t="s">
        <v>215</v>
      </c>
      <c r="C4" s="12">
        <v>1168</v>
      </c>
      <c r="D4" s="320" t="s">
        <v>213</v>
      </c>
      <c r="E4" s="321" t="s">
        <v>214</v>
      </c>
      <c r="F4" s="12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233</v>
      </c>
      <c r="M4" s="12" t="s">
        <v>216</v>
      </c>
    </row>
    <row r="5" ht="27" spans="1:13">
      <c r="A5" s="9">
        <v>1</v>
      </c>
      <c r="B5" s="320" t="s">
        <v>215</v>
      </c>
      <c r="C5" s="12">
        <v>1056</v>
      </c>
      <c r="D5" s="320" t="s">
        <v>213</v>
      </c>
      <c r="E5" s="322" t="s">
        <v>217</v>
      </c>
      <c r="F5" s="12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233</v>
      </c>
      <c r="M5" s="12" t="s">
        <v>216</v>
      </c>
    </row>
    <row r="6" ht="27" spans="1:13">
      <c r="A6" s="9">
        <v>1</v>
      </c>
      <c r="B6" s="320" t="s">
        <v>215</v>
      </c>
      <c r="C6" s="12">
        <v>1122</v>
      </c>
      <c r="D6" s="320" t="s">
        <v>213</v>
      </c>
      <c r="E6" s="321" t="s">
        <v>218</v>
      </c>
      <c r="F6" s="12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233</v>
      </c>
      <c r="M6" s="12" t="s">
        <v>216</v>
      </c>
    </row>
    <row r="7" ht="27" spans="1:13">
      <c r="A7" s="9">
        <v>1</v>
      </c>
      <c r="B7" s="320" t="s">
        <v>215</v>
      </c>
      <c r="C7" s="12">
        <v>2360</v>
      </c>
      <c r="D7" s="320" t="s">
        <v>213</v>
      </c>
      <c r="E7" s="323" t="s">
        <v>219</v>
      </c>
      <c r="F7" s="12" t="s">
        <v>28</v>
      </c>
      <c r="G7" s="13">
        <v>0.02</v>
      </c>
      <c r="H7" s="13">
        <v>0.03</v>
      </c>
      <c r="I7" s="13">
        <v>0.02</v>
      </c>
      <c r="J7" s="13">
        <v>0.03</v>
      </c>
      <c r="K7" s="13">
        <f>SUM(G7:J7)</f>
        <v>0.1</v>
      </c>
      <c r="L7" s="12" t="s">
        <v>233</v>
      </c>
      <c r="M7" s="12" t="s">
        <v>216</v>
      </c>
    </row>
    <row r="8" ht="27" spans="1:13">
      <c r="A8" s="9">
        <v>1</v>
      </c>
      <c r="B8" s="320" t="s">
        <v>215</v>
      </c>
      <c r="C8" s="9">
        <v>1236</v>
      </c>
      <c r="D8" s="320" t="s">
        <v>213</v>
      </c>
      <c r="E8" s="321" t="s">
        <v>220</v>
      </c>
      <c r="F8" s="12" t="s">
        <v>28</v>
      </c>
      <c r="G8" s="13">
        <v>0.02</v>
      </c>
      <c r="H8" s="13">
        <v>0.02</v>
      </c>
      <c r="I8" s="13">
        <v>0.02</v>
      </c>
      <c r="J8" s="13">
        <v>0.02</v>
      </c>
      <c r="K8" s="49">
        <f>SUM(G8:J8)</f>
        <v>0.08</v>
      </c>
      <c r="L8" s="12" t="s">
        <v>233</v>
      </c>
      <c r="M8" s="9" t="s">
        <v>216</v>
      </c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221</v>
      </c>
      <c r="B11" s="15"/>
      <c r="C11" s="15"/>
      <c r="D11" s="15"/>
      <c r="E11" s="16"/>
      <c r="F11" s="17"/>
      <c r="G11" s="27"/>
      <c r="H11" s="14" t="s">
        <v>234</v>
      </c>
      <c r="I11" s="15"/>
      <c r="J11" s="15"/>
      <c r="K11" s="16"/>
      <c r="L11" s="50"/>
      <c r="M11" s="22"/>
    </row>
    <row r="12" ht="112.5" customHeight="1" spans="1:13">
      <c r="A12" s="46" t="s">
        <v>235</v>
      </c>
      <c r="B12" s="4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236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G20" sqref="G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238</v>
      </c>
      <c r="B2" s="5" t="s">
        <v>202</v>
      </c>
      <c r="C2" s="5" t="s">
        <v>198</v>
      </c>
      <c r="D2" s="5" t="s">
        <v>199</v>
      </c>
      <c r="E2" s="5" t="s">
        <v>200</v>
      </c>
      <c r="F2" s="5" t="s">
        <v>201</v>
      </c>
      <c r="G2" s="33" t="s">
        <v>239</v>
      </c>
      <c r="H2" s="34"/>
      <c r="I2" s="43"/>
      <c r="J2" s="33" t="s">
        <v>240</v>
      </c>
      <c r="K2" s="34"/>
      <c r="L2" s="43"/>
      <c r="M2" s="33" t="s">
        <v>241</v>
      </c>
      <c r="N2" s="34"/>
      <c r="O2" s="43"/>
      <c r="P2" s="33" t="s">
        <v>242</v>
      </c>
      <c r="Q2" s="34"/>
      <c r="R2" s="43"/>
      <c r="S2" s="34" t="s">
        <v>243</v>
      </c>
      <c r="T2" s="34"/>
      <c r="U2" s="43"/>
      <c r="V2" s="29" t="s">
        <v>244</v>
      </c>
      <c r="W2" s="29" t="s">
        <v>211</v>
      </c>
    </row>
    <row r="3" s="1" customFormat="1" ht="16.5" spans="1:23">
      <c r="A3" s="7"/>
      <c r="B3" s="35"/>
      <c r="C3" s="35"/>
      <c r="D3" s="35"/>
      <c r="E3" s="35"/>
      <c r="F3" s="35"/>
      <c r="G3" s="4" t="s">
        <v>245</v>
      </c>
      <c r="H3" s="4" t="s">
        <v>33</v>
      </c>
      <c r="I3" s="4" t="s">
        <v>202</v>
      </c>
      <c r="J3" s="4" t="s">
        <v>245</v>
      </c>
      <c r="K3" s="4" t="s">
        <v>33</v>
      </c>
      <c r="L3" s="4" t="s">
        <v>202</v>
      </c>
      <c r="M3" s="4" t="s">
        <v>245</v>
      </c>
      <c r="N3" s="4" t="s">
        <v>33</v>
      </c>
      <c r="O3" s="4" t="s">
        <v>202</v>
      </c>
      <c r="P3" s="4" t="s">
        <v>245</v>
      </c>
      <c r="Q3" s="4" t="s">
        <v>33</v>
      </c>
      <c r="R3" s="4" t="s">
        <v>202</v>
      </c>
      <c r="S3" s="4" t="s">
        <v>245</v>
      </c>
      <c r="T3" s="4" t="s">
        <v>33</v>
      </c>
      <c r="U3" s="4" t="s">
        <v>202</v>
      </c>
      <c r="V3" s="45"/>
      <c r="W3" s="45"/>
    </row>
    <row r="4" ht="27" spans="1:23">
      <c r="A4" s="36" t="s">
        <v>246</v>
      </c>
      <c r="B4" s="324" t="s">
        <v>215</v>
      </c>
      <c r="C4" s="12">
        <v>1168</v>
      </c>
      <c r="D4" s="320" t="s">
        <v>213</v>
      </c>
      <c r="E4" s="321" t="s">
        <v>214</v>
      </c>
      <c r="F4" s="12" t="s">
        <v>28</v>
      </c>
      <c r="G4" s="325" t="s">
        <v>247</v>
      </c>
      <c r="H4" s="325" t="s">
        <v>248</v>
      </c>
      <c r="I4" s="325" t="s">
        <v>249</v>
      </c>
      <c r="J4" s="12"/>
      <c r="K4" s="12"/>
      <c r="L4" s="12"/>
      <c r="M4" s="44"/>
      <c r="N4" s="44"/>
      <c r="O4" s="12"/>
      <c r="P4" s="12"/>
      <c r="Q4" s="12"/>
      <c r="R4" s="12"/>
      <c r="S4" s="12"/>
      <c r="T4" s="12"/>
      <c r="U4" s="12"/>
      <c r="V4" s="12"/>
      <c r="W4" s="12"/>
    </row>
    <row r="5" ht="27" spans="1:23">
      <c r="A5" s="38"/>
      <c r="B5" s="39"/>
      <c r="C5" s="12">
        <v>1056</v>
      </c>
      <c r="D5" s="320" t="s">
        <v>213</v>
      </c>
      <c r="E5" s="322" t="s">
        <v>217</v>
      </c>
      <c r="F5" s="12" t="s">
        <v>28</v>
      </c>
      <c r="G5" s="33" t="s">
        <v>250</v>
      </c>
      <c r="H5" s="34"/>
      <c r="I5" s="43"/>
      <c r="J5" s="33" t="s">
        <v>251</v>
      </c>
      <c r="K5" s="34"/>
      <c r="L5" s="43"/>
      <c r="M5" s="33" t="s">
        <v>252</v>
      </c>
      <c r="N5" s="34"/>
      <c r="O5" s="43"/>
      <c r="P5" s="33" t="s">
        <v>253</v>
      </c>
      <c r="Q5" s="34"/>
      <c r="R5" s="43"/>
      <c r="S5" s="34" t="s">
        <v>254</v>
      </c>
      <c r="T5" s="34"/>
      <c r="U5" s="43"/>
      <c r="V5" s="12"/>
      <c r="W5" s="12"/>
    </row>
    <row r="6" ht="27" spans="1:23">
      <c r="A6" s="38"/>
      <c r="B6" s="39"/>
      <c r="C6" s="12">
        <v>1122</v>
      </c>
      <c r="D6" s="320" t="s">
        <v>213</v>
      </c>
      <c r="E6" s="321" t="s">
        <v>218</v>
      </c>
      <c r="F6" s="12" t="s">
        <v>28</v>
      </c>
      <c r="G6" s="4" t="s">
        <v>245</v>
      </c>
      <c r="H6" s="4" t="s">
        <v>33</v>
      </c>
      <c r="I6" s="4" t="s">
        <v>202</v>
      </c>
      <c r="J6" s="4" t="s">
        <v>245</v>
      </c>
      <c r="K6" s="4" t="s">
        <v>33</v>
      </c>
      <c r="L6" s="4" t="s">
        <v>202</v>
      </c>
      <c r="M6" s="4" t="s">
        <v>245</v>
      </c>
      <c r="N6" s="4" t="s">
        <v>33</v>
      </c>
      <c r="O6" s="4" t="s">
        <v>202</v>
      </c>
      <c r="P6" s="4" t="s">
        <v>245</v>
      </c>
      <c r="Q6" s="4" t="s">
        <v>33</v>
      </c>
      <c r="R6" s="4" t="s">
        <v>202</v>
      </c>
      <c r="S6" s="4" t="s">
        <v>245</v>
      </c>
      <c r="T6" s="4" t="s">
        <v>33</v>
      </c>
      <c r="U6" s="4" t="s">
        <v>202</v>
      </c>
      <c r="V6" s="12"/>
      <c r="W6" s="12"/>
    </row>
    <row r="7" ht="27" spans="1:23">
      <c r="A7" s="40"/>
      <c r="B7" s="41"/>
      <c r="C7" s="12">
        <v>2360</v>
      </c>
      <c r="D7" s="320" t="s">
        <v>213</v>
      </c>
      <c r="E7" s="323" t="s">
        <v>219</v>
      </c>
      <c r="F7" s="12" t="s">
        <v>28</v>
      </c>
      <c r="G7" s="325" t="s">
        <v>255</v>
      </c>
      <c r="H7" s="12" t="s">
        <v>256</v>
      </c>
      <c r="I7" s="325" t="s">
        <v>257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0"/>
      <c r="B8" s="41"/>
      <c r="C8" s="12"/>
      <c r="D8" s="42"/>
      <c r="E8" s="2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0"/>
      <c r="B9" s="41"/>
      <c r="C9" s="12"/>
      <c r="D9" s="42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0"/>
      <c r="B10" s="41"/>
      <c r="C10" s="12"/>
      <c r="D10" s="42"/>
      <c r="E10" s="26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0"/>
      <c r="B11" s="41"/>
      <c r="C11" s="12"/>
      <c r="D11" s="42"/>
      <c r="E11" s="2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0"/>
      <c r="B12" s="41"/>
      <c r="C12" s="12"/>
      <c r="D12" s="42"/>
      <c r="E12" s="2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0"/>
      <c r="B13" s="41"/>
      <c r="C13" s="12"/>
      <c r="D13" s="42"/>
      <c r="E13" s="2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0"/>
      <c r="B14" s="41"/>
      <c r="C14" s="12"/>
      <c r="D14" s="42"/>
      <c r="E14" s="2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4" t="s">
        <v>221</v>
      </c>
      <c r="B16" s="15"/>
      <c r="C16" s="15"/>
      <c r="D16" s="15"/>
      <c r="E16" s="16"/>
      <c r="F16" s="17"/>
      <c r="G16" s="27"/>
      <c r="H16" s="32"/>
      <c r="I16" s="32"/>
      <c r="J16" s="14" t="s">
        <v>234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15"/>
      <c r="W16" s="22"/>
    </row>
    <row r="17" ht="60.75" customHeight="1" spans="1:23">
      <c r="A17" s="18" t="s">
        <v>258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1">
      <c r="A18" t="s">
        <v>236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260</v>
      </c>
      <c r="B2" s="29" t="s">
        <v>198</v>
      </c>
      <c r="C2" s="29" t="s">
        <v>199</v>
      </c>
      <c r="D2" s="29" t="s">
        <v>200</v>
      </c>
      <c r="E2" s="29" t="s">
        <v>201</v>
      </c>
      <c r="F2" s="29" t="s">
        <v>202</v>
      </c>
      <c r="G2" s="28" t="s">
        <v>261</v>
      </c>
      <c r="H2" s="28" t="s">
        <v>262</v>
      </c>
      <c r="I2" s="28" t="s">
        <v>263</v>
      </c>
      <c r="J2" s="28" t="s">
        <v>262</v>
      </c>
      <c r="K2" s="28" t="s">
        <v>264</v>
      </c>
      <c r="L2" s="28" t="s">
        <v>262</v>
      </c>
      <c r="M2" s="29" t="s">
        <v>244</v>
      </c>
      <c r="N2" s="29" t="s">
        <v>211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260</v>
      </c>
      <c r="B4" s="31" t="s">
        <v>265</v>
      </c>
      <c r="C4" s="31" t="s">
        <v>245</v>
      </c>
      <c r="D4" s="31" t="s">
        <v>200</v>
      </c>
      <c r="E4" s="29" t="s">
        <v>201</v>
      </c>
      <c r="F4" s="29" t="s">
        <v>202</v>
      </c>
      <c r="G4" s="28" t="s">
        <v>261</v>
      </c>
      <c r="H4" s="28" t="s">
        <v>262</v>
      </c>
      <c r="I4" s="28" t="s">
        <v>263</v>
      </c>
      <c r="J4" s="28" t="s">
        <v>262</v>
      </c>
      <c r="K4" s="28" t="s">
        <v>264</v>
      </c>
      <c r="L4" s="28" t="s">
        <v>262</v>
      </c>
      <c r="M4" s="29" t="s">
        <v>244</v>
      </c>
      <c r="N4" s="29" t="s">
        <v>211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266</v>
      </c>
      <c r="B11" s="15"/>
      <c r="C11" s="15"/>
      <c r="D11" s="16"/>
      <c r="E11" s="17"/>
      <c r="F11" s="32"/>
      <c r="G11" s="27"/>
      <c r="H11" s="32"/>
      <c r="I11" s="14" t="s">
        <v>267</v>
      </c>
      <c r="J11" s="15"/>
      <c r="K11" s="15"/>
      <c r="L11" s="15"/>
      <c r="M11" s="15"/>
      <c r="N11" s="22"/>
    </row>
    <row r="12" ht="68.25" customHeight="1" spans="1:14">
      <c r="A12" s="18" t="s">
        <v>268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236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2024-05-29T02:32:03Z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4C5DC0FD4B904A949F15E5651997A850_12</vt:lpwstr>
  </property>
  <property fmtid="{D5CDD505-2E9C-101B-9397-08002B2CF9AE}" pid="3" name="KSOProductBuildVer">
    <vt:lpwstr>2052-12.1.0.16929</vt:lpwstr>
  </property>
</Properties>
</file>