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<sst xmlns="http://schemas.openxmlformats.org/spreadsheetml/2006/main" count="61" uniqueCount="44">
  <si>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探路者产品规格表</t>
  </si>
  <si>
    <t>单位：cm</t>
  </si>
  <si>
    <t>日期</t>
  </si>
  <si>
    <t>产品代码：</t>
  </si>
  <si>
    <t>男冲锋衣外套类</t>
  </si>
  <si>
    <t>款号</t>
  </si>
  <si>
    <t>TADDAM90256</t>
  </si>
  <si>
    <t>码号</t>
  </si>
  <si>
    <t>XS</t>
  </si>
  <si>
    <t>S</t>
  </si>
  <si>
    <t>M</t>
  </si>
  <si>
    <t>L</t>
  </si>
  <si>
    <t>XL</t>
  </si>
  <si>
    <t>XXL</t>
  </si>
  <si>
    <t>XXXL</t>
  </si>
  <si>
    <t>XXXXL</t>
  </si>
  <si>
    <t>号型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</si>
  <si>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</si>
  <si>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</si>
  <si>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</si>
  <si>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</si>
  <si>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</si>
  <si>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</si>
  <si>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</si>
  <si>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</si>
  <si>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</si>
  <si>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+1+1+1</t>
  </si>
  <si>
    <t>胸围</t>
  </si>
  <si>
    <t>-1+1-1</t>
  </si>
  <si>
    <t>腰围</t>
  </si>
  <si>
    <t>-1-1+0.5</t>
  </si>
  <si>
    <t>摆围</t>
  </si>
  <si>
    <t>-1-1-1</t>
  </si>
  <si>
    <t>肩宽</t>
  </si>
  <si>
    <t>+0.4+0.5+0.5</t>
  </si>
  <si>
    <t>下领围</t>
  </si>
  <si>
    <t>-0.5-0.5-0.5</t>
  </si>
  <si>
    <t>肩点袖长</t>
  </si>
  <si>
    <t>袖肥/2（参考）</t>
  </si>
  <si>
    <t>袖肘围/2</t>
  </si>
  <si>
    <t>袖口围/2(松量)</t>
  </si>
  <si>
    <t>-0-0.4-0.4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</si>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</sst>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left"/>
    </xf>
    <xf numFmtId="0" fontId="2" fillId="0" borderId="0" xfId="49" applyFont="1" applyAlignment="1">
      <alignment horizontal="center"/>
    </xf>
    <xf numFmtId="14" fontId="2" fillId="0" borderId="0" xfId="50" applyNumberFormat="1" applyFont="1" applyAlignment="1">
      <alignment horizontal="center"/>
    </xf>
    <xf numFmtId="14" fontId="2" fillId="0" borderId="0" xfId="49" applyNumberFormat="1" applyFont="1" applyAlignment="1">
      <alignment horizontal="center"/>
    </xf>
    <xf numFmtId="0" fontId="2" fillId="0" borderId="1" xfId="49" applyFont="1" applyBorder="1" applyAlignment="1">
      <alignment horizontal="left"/>
    </xf>
    <xf numFmtId="0" fontId="2" fillId="0" borderId="1" xfId="49" applyFont="1" applyBorder="1" applyAlignment="1">
      <alignment horizontal="center"/>
    </xf>
    <xf numFmtId="0" fontId="2" fillId="0" borderId="1" xfId="49" applyFont="1" applyFill="1" applyBorder="1" applyAlignment="1">
      <alignment horizontal="left"/>
    </xf>
    <xf numFmtId="0" fontId="2" fillId="0" borderId="1" xfId="49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 3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N13" sqref="N13"/>
    </sheetView>
  </sheetViews>
  <sheetFormatPr defaultColWidth="9.02654867256637" defaultRowHeight="13.5"/>
  <cols>
    <col min="10" max="15" width="13.5486725663717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  <c r="I1" s="10"/>
    </row>
    <row r="2" ht="15.75" spans="1:9">
      <c r="A2" s="2" t="s">
        <v>1</v>
      </c>
      <c r="B2" s="2"/>
      <c r="C2" s="3"/>
      <c r="D2" s="3"/>
      <c r="E2" s="3"/>
      <c r="F2" s="4" t="s">
        <v>2</v>
      </c>
      <c r="G2" s="5"/>
      <c r="H2" s="3"/>
      <c r="I2" s="10"/>
    </row>
    <row r="3" ht="15.75" spans="1:9">
      <c r="A3" s="6" t="s">
        <v>3</v>
      </c>
      <c r="B3" s="6"/>
      <c r="C3" s="7" t="s">
        <v>4</v>
      </c>
      <c r="D3" s="7"/>
      <c r="E3" s="7"/>
      <c r="F3" s="7" t="s">
        <v>5</v>
      </c>
      <c r="G3" s="7" t="s">
        <v>6</v>
      </c>
      <c r="H3" s="7"/>
      <c r="I3" s="7"/>
    </row>
    <row r="4" ht="15.75" spans="1:1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</row>
    <row r="5" ht="15.75" spans="1:15">
      <c r="A5" s="8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18</v>
      </c>
      <c r="K5" s="9" t="s">
        <v>19</v>
      </c>
      <c r="L5" s="9" t="s">
        <v>20</v>
      </c>
      <c r="M5" s="9" t="s">
        <v>21</v>
      </c>
      <c r="N5" s="9" t="s">
        <v>22</v>
      </c>
      <c r="O5" s="9" t="s">
        <v>23</v>
      </c>
    </row>
    <row r="6" ht="15.75" spans="1:15">
      <c r="A6" s="8" t="s">
        <v>25</v>
      </c>
      <c r="B6" s="9">
        <f>C6-1</f>
        <v>78</v>
      </c>
      <c r="C6" s="9">
        <f>D6-1</f>
        <v>79</v>
      </c>
      <c r="D6" s="9">
        <f>E6-2</f>
        <v>80</v>
      </c>
      <c r="E6" s="9">
        <v>82</v>
      </c>
      <c r="F6" s="9">
        <f>E6+2</f>
        <v>84</v>
      </c>
      <c r="G6" s="9">
        <f>F6+2</f>
        <v>86</v>
      </c>
      <c r="H6" s="9">
        <f>G6+1</f>
        <v>87</v>
      </c>
      <c r="I6" s="9">
        <f>H6+1</f>
        <v>88</v>
      </c>
      <c r="J6" s="11"/>
      <c r="K6" s="11"/>
      <c r="L6" s="12" t="s">
        <v>26</v>
      </c>
      <c r="M6" s="11"/>
      <c r="N6" s="11"/>
      <c r="O6" s="11"/>
    </row>
    <row r="7" ht="15.75" spans="1:15">
      <c r="A7" s="8" t="s">
        <v>27</v>
      </c>
      <c r="B7" s="9">
        <f t="shared" ref="B7:B9" si="0">C7-4</f>
        <v>116</v>
      </c>
      <c r="C7" s="9">
        <f t="shared" ref="C7:C9" si="1">D7-4</f>
        <v>120</v>
      </c>
      <c r="D7" s="9">
        <f t="shared" ref="D7:D9" si="2">E7-4</f>
        <v>124</v>
      </c>
      <c r="E7" s="9">
        <v>128</v>
      </c>
      <c r="F7" s="9">
        <f t="shared" ref="F7:F9" si="3">E7+4</f>
        <v>132</v>
      </c>
      <c r="G7" s="9">
        <f>F7+4</f>
        <v>136</v>
      </c>
      <c r="H7" s="9">
        <f t="shared" ref="H7:H9" si="4">G7+6</f>
        <v>142</v>
      </c>
      <c r="I7" s="9">
        <f>H7+6</f>
        <v>148</v>
      </c>
      <c r="J7" s="11"/>
      <c r="K7" s="11"/>
      <c r="L7" s="12" t="s">
        <v>28</v>
      </c>
      <c r="M7" s="11"/>
      <c r="N7" s="11"/>
      <c r="O7" s="11"/>
    </row>
    <row r="8" ht="15.75" spans="1:15">
      <c r="A8" s="8" t="s">
        <v>29</v>
      </c>
      <c r="B8" s="9">
        <f t="shared" si="0"/>
        <v>114</v>
      </c>
      <c r="C8" s="9">
        <f t="shared" si="1"/>
        <v>118</v>
      </c>
      <c r="D8" s="9">
        <f t="shared" si="2"/>
        <v>122</v>
      </c>
      <c r="E8" s="9">
        <v>126</v>
      </c>
      <c r="F8" s="9">
        <f t="shared" si="3"/>
        <v>130</v>
      </c>
      <c r="G8" s="9">
        <f>F8+5</f>
        <v>135</v>
      </c>
      <c r="H8" s="9">
        <f t="shared" si="4"/>
        <v>141</v>
      </c>
      <c r="I8" s="9">
        <f>H8+7</f>
        <v>148</v>
      </c>
      <c r="J8" s="11"/>
      <c r="K8" s="11"/>
      <c r="L8" s="12" t="s">
        <v>30</v>
      </c>
      <c r="M8" s="11"/>
      <c r="N8" s="11"/>
      <c r="O8" s="11"/>
    </row>
    <row r="9" ht="15.75" spans="1:15">
      <c r="A9" s="8" t="s">
        <v>31</v>
      </c>
      <c r="B9" s="9">
        <f t="shared" si="0"/>
        <v>112</v>
      </c>
      <c r="C9" s="9">
        <f t="shared" si="1"/>
        <v>116</v>
      </c>
      <c r="D9" s="9">
        <f t="shared" si="2"/>
        <v>120</v>
      </c>
      <c r="E9" s="9">
        <v>124</v>
      </c>
      <c r="F9" s="9">
        <f t="shared" si="3"/>
        <v>128</v>
      </c>
      <c r="G9" s="9">
        <f>F9+5</f>
        <v>133</v>
      </c>
      <c r="H9" s="9">
        <f t="shared" si="4"/>
        <v>139</v>
      </c>
      <c r="I9" s="9">
        <f>H9+7</f>
        <v>146</v>
      </c>
      <c r="J9" s="11"/>
      <c r="K9" s="11"/>
      <c r="L9" s="12" t="s">
        <v>32</v>
      </c>
      <c r="M9" s="11"/>
      <c r="N9" s="11"/>
      <c r="O9" s="11"/>
    </row>
    <row r="10" ht="15.75" spans="1:15">
      <c r="A10" s="8" t="s">
        <v>33</v>
      </c>
      <c r="B10" s="9">
        <f>C10-1.2</f>
        <v>45.4</v>
      </c>
      <c r="C10" s="9">
        <f>D10-1.2</f>
        <v>46.6</v>
      </c>
      <c r="D10" s="9">
        <f>E10-1.2</f>
        <v>47.8</v>
      </c>
      <c r="E10" s="9">
        <v>49</v>
      </c>
      <c r="F10" s="9">
        <f>E10+1.2</f>
        <v>50.2</v>
      </c>
      <c r="G10" s="9">
        <f>F10+1.2</f>
        <v>51.4</v>
      </c>
      <c r="H10" s="9">
        <f>G10+1.4</f>
        <v>52.8</v>
      </c>
      <c r="I10" s="9">
        <f>H10+1.4</f>
        <v>54.2</v>
      </c>
      <c r="J10" s="11"/>
      <c r="K10" s="11"/>
      <c r="L10" s="12" t="s">
        <v>34</v>
      </c>
      <c r="M10" s="11"/>
      <c r="N10" s="11"/>
      <c r="O10" s="11"/>
    </row>
    <row r="11" ht="15.75" spans="1:15">
      <c r="A11" s="8" t="s">
        <v>35</v>
      </c>
      <c r="B11" s="9">
        <f>C11-1</f>
        <v>65</v>
      </c>
      <c r="C11" s="9">
        <f>D11-1</f>
        <v>66</v>
      </c>
      <c r="D11" s="9">
        <f>E11-1</f>
        <v>67</v>
      </c>
      <c r="E11" s="9">
        <v>68</v>
      </c>
      <c r="F11" s="9">
        <f>E11+1</f>
        <v>69</v>
      </c>
      <c r="G11" s="9">
        <f>F11+1</f>
        <v>70</v>
      </c>
      <c r="H11" s="9">
        <f>G11+1.5</f>
        <v>71.5</v>
      </c>
      <c r="I11" s="9">
        <f>H11+1.2</f>
        <v>72.7</v>
      </c>
      <c r="J11" s="11"/>
      <c r="K11" s="11"/>
      <c r="L11" s="12" t="s">
        <v>36</v>
      </c>
      <c r="M11" s="11"/>
      <c r="N11" s="11"/>
      <c r="O11" s="11"/>
    </row>
    <row r="12" ht="15.75" spans="1:15">
      <c r="A12" s="8" t="s">
        <v>37</v>
      </c>
      <c r="B12" s="9">
        <f>C12-0.6</f>
        <v>64.6</v>
      </c>
      <c r="C12" s="9">
        <f>D12-0.6</f>
        <v>65.2</v>
      </c>
      <c r="D12" s="9">
        <f>E12-1.2</f>
        <v>65.8</v>
      </c>
      <c r="E12" s="9">
        <v>67</v>
      </c>
      <c r="F12" s="9">
        <f>E12+1.2</f>
        <v>68.2</v>
      </c>
      <c r="G12" s="9">
        <f>F12+1.2</f>
        <v>69.4</v>
      </c>
      <c r="H12" s="9">
        <f>G12+0.6</f>
        <v>70</v>
      </c>
      <c r="I12" s="9">
        <f>H12+0.6</f>
        <v>70.6</v>
      </c>
      <c r="J12" s="11"/>
      <c r="K12" s="11"/>
      <c r="L12" s="12" t="s">
        <v>34</v>
      </c>
      <c r="M12" s="11"/>
      <c r="N12" s="11"/>
      <c r="O12" s="11"/>
    </row>
    <row r="13" ht="15.75" spans="1:15">
      <c r="A13" s="8" t="s">
        <v>38</v>
      </c>
      <c r="B13" s="9">
        <f>C13-0.8</f>
        <v>23.1</v>
      </c>
      <c r="C13" s="9">
        <f>D13-0.8</f>
        <v>23.9</v>
      </c>
      <c r="D13" s="9">
        <f>E13-0.8</f>
        <v>24.7</v>
      </c>
      <c r="E13" s="9">
        <v>25.5</v>
      </c>
      <c r="F13" s="9">
        <f>E13+0.8</f>
        <v>26.3</v>
      </c>
      <c r="G13" s="9">
        <f>F13+0.8</f>
        <v>27.1</v>
      </c>
      <c r="H13" s="9">
        <f>G13+1.3</f>
        <v>28.4</v>
      </c>
      <c r="I13" s="9">
        <f>H13+1.3</f>
        <v>29.7</v>
      </c>
      <c r="J13" s="11"/>
      <c r="K13" s="11"/>
      <c r="L13" s="12" t="s">
        <v>36</v>
      </c>
      <c r="M13" s="11"/>
      <c r="N13" s="11"/>
      <c r="O13" s="11"/>
    </row>
    <row r="14" ht="15.75" spans="1:15">
      <c r="A14" s="8" t="s">
        <v>39</v>
      </c>
      <c r="B14" s="9">
        <f>C14-0.7</f>
        <v>19.9</v>
      </c>
      <c r="C14" s="9">
        <f>D14-0.7</f>
        <v>20.6</v>
      </c>
      <c r="D14" s="9">
        <f>E14-0.7</f>
        <v>21.3</v>
      </c>
      <c r="E14" s="9">
        <v>22</v>
      </c>
      <c r="F14" s="9">
        <f>E14+0.7</f>
        <v>22.7</v>
      </c>
      <c r="G14" s="9">
        <f>F14+0.7</f>
        <v>23.4</v>
      </c>
      <c r="H14" s="9">
        <f>G14+1</f>
        <v>24.4</v>
      </c>
      <c r="I14" s="9">
        <f>H14+1</f>
        <v>25.4</v>
      </c>
      <c r="J14" s="11"/>
      <c r="K14" s="11"/>
      <c r="L14" s="12" t="s">
        <v>36</v>
      </c>
      <c r="M14" s="11"/>
      <c r="N14" s="11"/>
      <c r="O14" s="11"/>
    </row>
    <row r="15" ht="15.75" spans="1:15">
      <c r="A15" s="8" t="s">
        <v>40</v>
      </c>
      <c r="B15" s="9">
        <f t="shared" ref="B15:B17" si="5">C15-0.5</f>
        <v>13.5</v>
      </c>
      <c r="C15" s="9">
        <f t="shared" ref="C15:C17" si="6">D15-0.5</f>
        <v>14</v>
      </c>
      <c r="D15" s="9">
        <f t="shared" ref="D15:D17" si="7">E15-0.5</f>
        <v>14.5</v>
      </c>
      <c r="E15" s="9">
        <v>15</v>
      </c>
      <c r="F15" s="9">
        <f>E15+0.5</f>
        <v>15.5</v>
      </c>
      <c r="G15" s="9">
        <f>F15+0.5</f>
        <v>16</v>
      </c>
      <c r="H15" s="9">
        <f>G15+0.7</f>
        <v>16.7</v>
      </c>
      <c r="I15" s="9">
        <f>H15+0.7</f>
        <v>17.4</v>
      </c>
      <c r="J15" s="11"/>
      <c r="K15" s="11"/>
      <c r="L15" s="12" t="s">
        <v>41</v>
      </c>
      <c r="M15" s="11"/>
      <c r="N15" s="11"/>
      <c r="O15" s="11"/>
    </row>
    <row r="16" ht="15.75" spans="1:15">
      <c r="A16" s="8" t="s">
        <v>42</v>
      </c>
      <c r="B16" s="9">
        <f t="shared" si="5"/>
        <v>37</v>
      </c>
      <c r="C16" s="9">
        <f t="shared" si="6"/>
        <v>37.5</v>
      </c>
      <c r="D16" s="9">
        <f t="shared" si="7"/>
        <v>38</v>
      </c>
      <c r="E16" s="9">
        <v>38.5</v>
      </c>
      <c r="F16" s="9">
        <f t="shared" ref="F16:H16" si="8">E16+0.5</f>
        <v>39</v>
      </c>
      <c r="G16" s="9">
        <f t="shared" si="8"/>
        <v>39.5</v>
      </c>
      <c r="H16" s="9">
        <f t="shared" si="8"/>
        <v>40</v>
      </c>
      <c r="I16" s="9">
        <f>H16</f>
        <v>40</v>
      </c>
      <c r="J16" s="11"/>
      <c r="K16" s="11"/>
      <c r="L16" s="12" t="s">
        <v>36</v>
      </c>
      <c r="M16" s="11"/>
      <c r="N16" s="11"/>
      <c r="O16" s="11"/>
    </row>
    <row r="17" ht="15.75" spans="1:15">
      <c r="A17" s="8" t="s">
        <v>43</v>
      </c>
      <c r="B17" s="9">
        <f t="shared" si="5"/>
        <v>25.5</v>
      </c>
      <c r="C17" s="9">
        <f t="shared" si="6"/>
        <v>26</v>
      </c>
      <c r="D17" s="9">
        <f t="shared" si="7"/>
        <v>26.5</v>
      </c>
      <c r="E17" s="9">
        <v>27</v>
      </c>
      <c r="F17" s="9">
        <f>E17+0.5</f>
        <v>27.5</v>
      </c>
      <c r="G17" s="9">
        <f>F17+0.5</f>
        <v>28</v>
      </c>
      <c r="H17" s="9">
        <f>G17+0.75</f>
        <v>28.75</v>
      </c>
      <c r="I17" s="9">
        <f>H17</f>
        <v>28.75</v>
      </c>
      <c r="J17" s="11"/>
      <c r="K17" s="11"/>
      <c r="L17" s="12" t="s">
        <v>34</v>
      </c>
      <c r="M17" s="11"/>
      <c r="N17" s="11"/>
      <c r="O17" s="11"/>
    </row>
  </sheetData>
  <mergeCells count="4">
    <mergeCell ref="A1:H1"/>
    <mergeCell ref="G2:H2"/>
    <mergeCell ref="C3:E3"/>
    <mergeCell ref="G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2024-05-28T02:26:06Z</dcterms:created>
  <dcterms:modified xsi:type="dcterms:W3CDTF">2024-05-28T02:30:25Z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EC66A8F350C1467CAC77D5300ABA371B_11</vt:lpwstr>
  </property>
  <property fmtid="{D5CDD505-2E9C-101B-9397-08002B2CF9AE}" pid="3" name="KSOProductBuildVer">
    <vt:lpwstr>2052-12.1.0.16364</vt:lpwstr>
  </property>
</Properties>
</file>