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85" windowHeight="8902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<sst xmlns="http://schemas.openxmlformats.org/spreadsheetml/2006/main" count="57" uniqueCount="38">
  <si>
    <t>探路者男女同款规格</t>
  </si>
  <si>
    <t>单位：CM</t>
  </si>
  <si>
    <t>日期：</t>
  </si>
  <si>
    <t>款式名称</t>
  </si>
  <si>
    <t>款号：</t>
  </si>
  <si>
    <t>TADDAM0255</t>
  </si>
  <si>
    <t>放码规格表（探路者用B/DX用A）</t>
  </si>
  <si>
    <t>探路者码号</t>
  </si>
  <si>
    <t>XS160/84B</t>
  </si>
  <si>
    <t>S165/88B</t>
  </si>
  <si>
    <t>M170/92B</t>
  </si>
  <si>
    <t>L175/96B</t>
  </si>
  <si>
    <t>XL180/100B</t>
  </si>
  <si>
    <t>XXL185/104B</t>
  </si>
  <si>
    <t>XXXL190/108B</t>
  </si>
  <si>
    <t>后中长*</t>
  </si>
  <si>
    <t>-0.6-0.5</t>
  </si>
  <si>
    <t>-0.5-0.5</t>
  </si>
  <si>
    <t>胸围</t>
  </si>
  <si>
    <t>-1+1</t>
  </si>
  <si>
    <t>-0-0</t>
  </si>
  <si>
    <t>+1-0</t>
  </si>
  <si>
    <t>摆围</t>
  </si>
  <si>
    <t>+1+1</t>
  </si>
  <si>
    <t>+0.8+0.8</t>
  </si>
  <si>
    <t>+0.6+1</t>
  </si>
  <si>
    <t>肩宽</t>
  </si>
  <si>
    <t>-0.4-0.4</t>
  </si>
  <si>
    <t>肩点袖长</t>
  </si>
  <si>
    <t>+0.4+0.5</t>
  </si>
  <si>
    <t>+0.5+0.5</t>
  </si>
  <si>
    <t>袖肥/2（参考值见注解）</t>
  </si>
  <si>
    <t>-0-1</t>
  </si>
  <si>
    <t>下领围</t>
  </si>
  <si>
    <t>-1-0.5</t>
  </si>
  <si>
    <t>帽高</t>
  </si>
  <si>
    <t>帽宽</t>
  </si>
  <si>
    <t>-0-1-0.5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</si>
</sst>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26">
    <font>
      <sz val="11"/>
      <color theme="1"/>
      <name val="宋体"/>
      <charset val="134"/>
      <scheme val="minor"/>
    </font>
    <font>
      <b/>
      <sz val="12"/>
      <name val="微软雅黑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b/>
      <sz val="12"/>
      <name val="仿宋_GB2312"/>
      <charset val="134"/>
    </font>
    <font>
      <b/>
      <sz val="11"/>
      <name val="宋体"/>
      <charset val="134"/>
    </font>
    <font>
      <b/>
      <sz val="9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176" fontId="3" fillId="0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/>
    <xf numFmtId="176" fontId="5" fillId="0" borderId="1" xfId="0" applyNumberFormat="1" applyFont="1" applyFill="1" applyBorder="1" applyAlignment="1">
      <alignment horizontal="center"/>
    </xf>
    <xf numFmtId="0" fontId="6" fillId="0" borderId="1" xfId="0" applyFont="1" applyFill="1" applyBorder="1" applyAlignment="1"/>
    <xf numFmtId="0" fontId="0" fillId="0" borderId="1" xfId="0" applyBorder="1">
      <alignment vertical="center"/>
    </xf>
    <xf numFmtId="49" fontId="0" fillId="0" borderId="1" xfId="0" applyNumberForma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4</xdr:row>
      <xdr:rowOff>6350</xdr:rowOff>
    </xdr:from>
    <xdr:to>
      <xdr:col>1</xdr:col>
      <xdr:colOff>0</xdr:colOff>
      <xdr:row>5</xdr:row>
      <xdr:rowOff>0</xdr:rowOff>
    </xdr:to>
    <xdr:cxnSp>
      <xdr:nvCxnSpPr>
        <xdr:cNvPr id="2" name="直接连接符 1"/>
        <xdr:cNvCxnSpPr/>
      </xdr:nvCxnSpPr>
      <xdr:spPr>
        <a:xfrm>
          <a:off x="0" y="776605"/>
          <a:ext cx="647700" cy="17907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4</xdr:row>
      <xdr:rowOff>6350</xdr:rowOff>
    </xdr:from>
    <xdr:to>
      <xdr:col>1</xdr:col>
      <xdr:colOff>0</xdr:colOff>
      <xdr:row>5</xdr:row>
      <xdr:rowOff>0</xdr:rowOff>
    </xdr:to>
    <xdr:cxnSp>
      <xdr:nvCxnSpPr>
        <xdr:cNvPr id="3" name="直接连接符 2"/>
        <xdr:cNvCxnSpPr/>
      </xdr:nvCxnSpPr>
      <xdr:spPr>
        <a:xfrm>
          <a:off x="0" y="776605"/>
          <a:ext cx="647700" cy="17907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4</xdr:row>
      <xdr:rowOff>6350</xdr:rowOff>
    </xdr:from>
    <xdr:to>
      <xdr:col>1</xdr:col>
      <xdr:colOff>0</xdr:colOff>
      <xdr:row>5</xdr:row>
      <xdr:rowOff>0</xdr:rowOff>
    </xdr:to>
    <xdr:cxnSp>
      <xdr:nvCxnSpPr>
        <xdr:cNvPr id="4" name="直接连接符 3"/>
        <xdr:cNvCxnSpPr/>
      </xdr:nvCxnSpPr>
      <xdr:spPr>
        <a:xfrm>
          <a:off x="0" y="776605"/>
          <a:ext cx="647700" cy="17907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4"/>
  <sheetViews>
    <sheetView tabSelected="1" workbookViewId="0">
      <selection activeCell="H20" sqref="H20:H21"/>
    </sheetView>
  </sheetViews>
  <sheetFormatPr defaultColWidth="9.02654867256637" defaultRowHeight="13.5"/>
  <cols>
    <col min="7" max="7" width="13.5398230088496" customWidth="1"/>
    <col min="8" max="8" width="14.0088495575221" customWidth="1"/>
    <col min="9" max="10" width="13.5486725663717" customWidth="1"/>
    <col min="11" max="13" width="13.5486725663717" style="1" customWidth="1"/>
    <col min="14" max="14" width="14.4778761061947" customWidth="1"/>
  </cols>
  <sheetData>
    <row r="1" ht="16.85" spans="1:8">
      <c r="A1" s="2" t="s">
        <v>0</v>
      </c>
      <c r="B1" s="2"/>
      <c r="C1" s="2"/>
      <c r="D1" s="2"/>
      <c r="E1" s="2"/>
      <c r="F1" s="2"/>
      <c r="G1" s="2"/>
      <c r="H1" s="3"/>
    </row>
    <row r="2" ht="14.6" spans="1:8">
      <c r="A2" s="4" t="s">
        <v>1</v>
      </c>
      <c r="B2" s="4"/>
      <c r="C2" s="4"/>
      <c r="D2" s="4"/>
      <c r="E2" s="4"/>
      <c r="F2" s="4" t="s">
        <v>2</v>
      </c>
      <c r="G2" s="4"/>
      <c r="H2" s="4"/>
    </row>
    <row r="3" ht="14.6" spans="1:8">
      <c r="A3" s="4" t="s">
        <v>3</v>
      </c>
      <c r="B3" s="4"/>
      <c r="C3" s="4"/>
      <c r="D3" s="4"/>
      <c r="E3" s="4"/>
      <c r="F3" s="4" t="s">
        <v>4</v>
      </c>
      <c r="G3" s="4" t="s">
        <v>5</v>
      </c>
      <c r="H3" s="4"/>
    </row>
    <row r="4" ht="14.6" spans="1:8">
      <c r="A4" s="4" t="s">
        <v>6</v>
      </c>
      <c r="B4" s="4"/>
      <c r="C4" s="4"/>
      <c r="D4" s="4"/>
      <c r="E4" s="4"/>
      <c r="F4" s="4"/>
      <c r="G4" s="4"/>
      <c r="H4" s="4"/>
    </row>
    <row r="5" ht="14.6" spans="1:14">
      <c r="A5" s="4" t="s">
        <v>7</v>
      </c>
      <c r="B5" s="4" t="s">
        <v>8</v>
      </c>
      <c r="C5" s="4" t="s">
        <v>9</v>
      </c>
      <c r="D5" s="4" t="s">
        <v>10</v>
      </c>
      <c r="E5" s="4" t="s">
        <v>11</v>
      </c>
      <c r="F5" s="4" t="s">
        <v>12</v>
      </c>
      <c r="G5" s="4" t="s">
        <v>13</v>
      </c>
      <c r="H5" s="4" t="s">
        <v>14</v>
      </c>
      <c r="I5" s="4" t="s">
        <v>9</v>
      </c>
      <c r="J5" s="4" t="s">
        <v>10</v>
      </c>
      <c r="K5" s="4" t="s">
        <v>11</v>
      </c>
      <c r="L5" s="4" t="s">
        <v>12</v>
      </c>
      <c r="M5" s="4" t="s">
        <v>13</v>
      </c>
      <c r="N5" s="4" t="s">
        <v>14</v>
      </c>
    </row>
    <row r="6" ht="14.6" spans="1:14">
      <c r="A6" s="4" t="s">
        <v>15</v>
      </c>
      <c r="B6" s="5">
        <f>C6-2</f>
        <v>64</v>
      </c>
      <c r="C6" s="5">
        <f>D6-2</f>
        <v>66</v>
      </c>
      <c r="D6" s="5">
        <f>E6-2</f>
        <v>68</v>
      </c>
      <c r="E6" s="4">
        <v>70</v>
      </c>
      <c r="F6" s="5">
        <f t="shared" ref="F6:H6" si="0">E6+2</f>
        <v>72</v>
      </c>
      <c r="G6" s="5">
        <f t="shared" si="0"/>
        <v>74</v>
      </c>
      <c r="H6" s="5">
        <f t="shared" si="0"/>
        <v>76</v>
      </c>
      <c r="I6" s="11"/>
      <c r="J6" s="11"/>
      <c r="K6" s="12" t="s">
        <v>16</v>
      </c>
      <c r="L6" s="12" t="s">
        <v>17</v>
      </c>
      <c r="M6" s="12" t="s">
        <v>17</v>
      </c>
      <c r="N6" s="11"/>
    </row>
    <row r="7" ht="14.6" spans="1:14">
      <c r="A7" s="4" t="s">
        <v>18</v>
      </c>
      <c r="B7" s="5">
        <f>C7-4</f>
        <v>112</v>
      </c>
      <c r="C7" s="5">
        <f>D7-4</f>
        <v>116</v>
      </c>
      <c r="D7" s="5">
        <f>E7-6</f>
        <v>120</v>
      </c>
      <c r="E7" s="4">
        <v>126</v>
      </c>
      <c r="F7" s="5">
        <f t="shared" ref="F7:H7" si="1">E7+6</f>
        <v>132</v>
      </c>
      <c r="G7" s="5">
        <f t="shared" si="1"/>
        <v>138</v>
      </c>
      <c r="H7" s="5">
        <f t="shared" si="1"/>
        <v>144</v>
      </c>
      <c r="I7" s="11"/>
      <c r="J7" s="11"/>
      <c r="K7" s="12" t="s">
        <v>19</v>
      </c>
      <c r="L7" s="12" t="s">
        <v>20</v>
      </c>
      <c r="M7" s="12" t="s">
        <v>21</v>
      </c>
      <c r="N7" s="11"/>
    </row>
    <row r="8" ht="14.6" spans="1:14">
      <c r="A8" s="4" t="s">
        <v>22</v>
      </c>
      <c r="B8" s="5">
        <f>C8-4</f>
        <v>112</v>
      </c>
      <c r="C8" s="5">
        <f>D8-2</f>
        <v>116</v>
      </c>
      <c r="D8" s="5">
        <f>E8-6</f>
        <v>118</v>
      </c>
      <c r="E8" s="4">
        <v>124</v>
      </c>
      <c r="F8" s="5">
        <f t="shared" ref="F8:H8" si="2">E8+6</f>
        <v>130</v>
      </c>
      <c r="G8" s="5">
        <f t="shared" si="2"/>
        <v>136</v>
      </c>
      <c r="H8" s="5">
        <f t="shared" si="2"/>
        <v>142</v>
      </c>
      <c r="I8" s="11"/>
      <c r="J8" s="11"/>
      <c r="K8" s="12" t="s">
        <v>23</v>
      </c>
      <c r="L8" s="12" t="s">
        <v>24</v>
      </c>
      <c r="M8" s="12" t="s">
        <v>25</v>
      </c>
      <c r="N8" s="11"/>
    </row>
    <row r="9" ht="14.6" spans="1:14">
      <c r="A9" s="6" t="s">
        <v>26</v>
      </c>
      <c r="B9" s="7">
        <f t="shared" ref="B9:B11" si="3">C9-1.2</f>
        <v>50.8</v>
      </c>
      <c r="C9" s="7">
        <f t="shared" ref="C9:C11" si="4">D9-1.2</f>
        <v>52</v>
      </c>
      <c r="D9" s="7">
        <f>E9-1.8</f>
        <v>53.2</v>
      </c>
      <c r="E9" s="4">
        <v>55</v>
      </c>
      <c r="F9" s="7">
        <f t="shared" ref="F9:H9" si="5">E9+1.8</f>
        <v>56.8</v>
      </c>
      <c r="G9" s="7">
        <f t="shared" si="5"/>
        <v>58.6</v>
      </c>
      <c r="H9" s="7">
        <f t="shared" si="5"/>
        <v>60.4</v>
      </c>
      <c r="I9" s="11"/>
      <c r="J9" s="11"/>
      <c r="K9" s="12" t="s">
        <v>17</v>
      </c>
      <c r="L9" s="12" t="s">
        <v>27</v>
      </c>
      <c r="M9" s="12" t="s">
        <v>17</v>
      </c>
      <c r="N9" s="11"/>
    </row>
    <row r="10" ht="15.75" spans="1:14">
      <c r="A10" s="8" t="s">
        <v>28</v>
      </c>
      <c r="B10" s="9">
        <f t="shared" si="3"/>
        <v>60.4</v>
      </c>
      <c r="C10" s="9">
        <f t="shared" si="4"/>
        <v>61.6</v>
      </c>
      <c r="D10" s="9">
        <f>E10-1.2</f>
        <v>62.8</v>
      </c>
      <c r="E10" s="9">
        <v>64</v>
      </c>
      <c r="F10" s="9">
        <f t="shared" ref="F10:H10" si="6">E10+1.2</f>
        <v>65.2</v>
      </c>
      <c r="G10" s="9">
        <f t="shared" si="6"/>
        <v>66.4</v>
      </c>
      <c r="H10" s="9">
        <f t="shared" si="6"/>
        <v>67.6</v>
      </c>
      <c r="I10" s="11"/>
      <c r="J10" s="11"/>
      <c r="K10" s="12" t="s">
        <v>29</v>
      </c>
      <c r="L10" s="12" t="s">
        <v>30</v>
      </c>
      <c r="M10" s="12" t="s">
        <v>30</v>
      </c>
      <c r="N10" s="11"/>
    </row>
    <row r="11" spans="1:14">
      <c r="A11" s="10" t="s">
        <v>31</v>
      </c>
      <c r="B11" s="9">
        <f t="shared" si="3"/>
        <v>25.4</v>
      </c>
      <c r="C11" s="9">
        <f t="shared" si="4"/>
        <v>26.6</v>
      </c>
      <c r="D11" s="9">
        <f>E11-1.2</f>
        <v>27.8</v>
      </c>
      <c r="E11" s="9">
        <v>29</v>
      </c>
      <c r="F11" s="9">
        <f t="shared" ref="F11:H11" si="7">E11+1.2</f>
        <v>30.2</v>
      </c>
      <c r="G11" s="9">
        <f t="shared" si="7"/>
        <v>31.4</v>
      </c>
      <c r="H11" s="9">
        <f t="shared" si="7"/>
        <v>32.6</v>
      </c>
      <c r="I11" s="11"/>
      <c r="J11" s="11"/>
      <c r="K11" s="12" t="s">
        <v>17</v>
      </c>
      <c r="L11" s="12" t="s">
        <v>17</v>
      </c>
      <c r="M11" s="12" t="s">
        <v>32</v>
      </c>
      <c r="N11" s="11"/>
    </row>
    <row r="12" ht="14.6" spans="1:14">
      <c r="A12" s="4" t="s">
        <v>33</v>
      </c>
      <c r="B12" s="5">
        <f>C12-1</f>
        <v>54.5</v>
      </c>
      <c r="C12" s="5">
        <f>D12-1</f>
        <v>55.5</v>
      </c>
      <c r="D12" s="5">
        <f>E12-1.5</f>
        <v>56.5</v>
      </c>
      <c r="E12" s="4">
        <v>58</v>
      </c>
      <c r="F12" s="5">
        <f t="shared" ref="F12:H12" si="8">E12+1.5</f>
        <v>59.5</v>
      </c>
      <c r="G12" s="5">
        <f t="shared" si="8"/>
        <v>61</v>
      </c>
      <c r="H12" s="5">
        <f t="shared" si="8"/>
        <v>62.5</v>
      </c>
      <c r="I12" s="11"/>
      <c r="J12" s="11"/>
      <c r="K12" s="12" t="s">
        <v>17</v>
      </c>
      <c r="L12" s="12" t="s">
        <v>34</v>
      </c>
      <c r="M12" s="12" t="s">
        <v>17</v>
      </c>
      <c r="N12" s="11"/>
    </row>
    <row r="13" ht="14.6" spans="1:14">
      <c r="A13" s="6" t="s">
        <v>35</v>
      </c>
      <c r="B13" s="7">
        <f>C13-0.5</f>
        <v>-1.5</v>
      </c>
      <c r="C13" s="7">
        <f>D13-0.5</f>
        <v>-1</v>
      </c>
      <c r="D13" s="7">
        <f>E13-0.5</f>
        <v>-0.5</v>
      </c>
      <c r="E13" s="4">
        <v>0</v>
      </c>
      <c r="F13" s="7">
        <f t="shared" ref="F13:H13" si="9">E13+0.5</f>
        <v>0.5</v>
      </c>
      <c r="G13" s="7">
        <f t="shared" si="9"/>
        <v>1</v>
      </c>
      <c r="H13" s="7">
        <f t="shared" si="9"/>
        <v>1.5</v>
      </c>
      <c r="I13" s="11"/>
      <c r="J13" s="11"/>
      <c r="K13" s="12" t="s">
        <v>29</v>
      </c>
      <c r="L13" s="12" t="s">
        <v>30</v>
      </c>
      <c r="M13" s="12" t="s">
        <v>30</v>
      </c>
      <c r="N13" s="11"/>
    </row>
    <row r="14" ht="14.6" spans="1:14">
      <c r="A14" s="6" t="s">
        <v>36</v>
      </c>
      <c r="B14" s="7">
        <f>C14-0.5</f>
        <v>-1.75</v>
      </c>
      <c r="C14" s="7">
        <f>D14-0.5</f>
        <v>-1.25</v>
      </c>
      <c r="D14" s="7">
        <f>E14-0.75</f>
        <v>-0.75</v>
      </c>
      <c r="E14" s="4">
        <v>0</v>
      </c>
      <c r="F14" s="7">
        <f t="shared" ref="F14:H14" si="10">E14+0.75</f>
        <v>0.75</v>
      </c>
      <c r="G14" s="7">
        <f t="shared" si="10"/>
        <v>1.5</v>
      </c>
      <c r="H14" s="7">
        <f t="shared" si="10"/>
        <v>2.25</v>
      </c>
      <c r="I14" s="11"/>
      <c r="J14" s="11"/>
      <c r="K14" s="12" t="s">
        <v>17</v>
      </c>
      <c r="L14" s="12" t="s">
        <v>17</v>
      </c>
      <c r="M14" s="12" t="s">
        <v>37</v>
      </c>
      <c r="N14" s="11"/>
    </row>
  </sheetData>
  <mergeCells count="3">
    <mergeCell ref="A1:G1"/>
    <mergeCell ref="B3:E3"/>
    <mergeCell ref="A4:G4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toread</dc:creator>
  <cp:lastModifiedBy>天道酬勤</cp:lastModifiedBy>
  <dcterms:created xsi:type="dcterms:W3CDTF">2024-05-28T01:45:07Z</dcterms:created>
  <dcterms:modified xsi:type="dcterms:W3CDTF">2024-05-28T02:00:21Z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CCFB3199B38A49A095CC789A55624253_11</vt:lpwstr>
  </property>
  <property fmtid="{D5CDD505-2E9C-101B-9397-08002B2CF9AE}" pid="3" name="KSOProductBuildVer">
    <vt:lpwstr>2052-12.1.0.16364</vt:lpwstr>
  </property>
</Properties>
</file>