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600" windowHeight="9675" tabRatio="727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尾期" sheetId="5" r:id="rId6"/>
    <sheet name="2.面料缩率" sheetId="8" r:id="rId7"/>
    <sheet name="1.面料验布" sheetId="7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5621" concurrentCalc="0"/>
</workbook>
</file>

<file path=xl/calcChain.xml><?xml version="1.0" encoding="utf-8"?>
<calcChain xmlns="http://schemas.openxmlformats.org/spreadsheetml/2006/main">
  <c r="N7" i="7" l="1"/>
  <c r="N8" i="7"/>
  <c r="K7" i="8"/>
  <c r="K8" i="8"/>
  <c r="H6" i="12"/>
  <c r="H5" i="12"/>
  <c r="H4" i="12"/>
  <c r="N6" i="7"/>
  <c r="N5" i="7"/>
  <c r="N4" i="7"/>
  <c r="K6" i="8"/>
  <c r="K5" i="8"/>
  <c r="K4" i="8"/>
  <c r="E19" i="13"/>
  <c r="F19" i="13"/>
  <c r="G19" i="13"/>
  <c r="H19" i="13"/>
  <c r="C19" i="13"/>
  <c r="B19" i="13"/>
  <c r="E18" i="13"/>
  <c r="F18" i="13"/>
  <c r="G18" i="13"/>
  <c r="H18" i="13"/>
  <c r="C18" i="13"/>
  <c r="B18" i="13"/>
  <c r="E17" i="13"/>
  <c r="F17" i="13"/>
  <c r="G17" i="13"/>
  <c r="H17" i="13"/>
  <c r="C17" i="13"/>
  <c r="B17" i="13"/>
  <c r="E16" i="13"/>
  <c r="F16" i="13"/>
  <c r="G16" i="13"/>
  <c r="H16" i="13"/>
  <c r="C16" i="13"/>
  <c r="B16" i="13"/>
  <c r="E15" i="13"/>
  <c r="F15" i="13"/>
  <c r="G15" i="13"/>
  <c r="H15" i="13"/>
  <c r="C15" i="13"/>
  <c r="B15" i="13"/>
  <c r="E14" i="13"/>
  <c r="F14" i="13"/>
  <c r="G14" i="13"/>
  <c r="H14" i="13"/>
  <c r="C14" i="13"/>
  <c r="B14" i="13"/>
  <c r="E13" i="13"/>
  <c r="F13" i="13"/>
  <c r="G13" i="13"/>
  <c r="H13" i="13"/>
  <c r="C13" i="13"/>
  <c r="B13" i="13"/>
  <c r="E12" i="13"/>
  <c r="F12" i="13"/>
  <c r="G12" i="13"/>
  <c r="H12" i="13"/>
  <c r="C12" i="13"/>
  <c r="B12" i="13"/>
  <c r="E11" i="13"/>
  <c r="F11" i="13"/>
  <c r="G11" i="13"/>
  <c r="H11" i="13"/>
  <c r="C11" i="13"/>
  <c r="B11" i="13"/>
  <c r="E10" i="13"/>
  <c r="F10" i="13"/>
  <c r="G10" i="13"/>
  <c r="H10" i="13"/>
  <c r="C10" i="13"/>
  <c r="B10" i="13"/>
  <c r="E9" i="13"/>
  <c r="F9" i="13"/>
  <c r="G9" i="13"/>
  <c r="H9" i="13"/>
  <c r="C9" i="13"/>
  <c r="B9" i="13"/>
  <c r="E8" i="13"/>
  <c r="F8" i="13"/>
  <c r="G8" i="13"/>
  <c r="H8" i="13"/>
  <c r="C8" i="13"/>
  <c r="B8" i="13"/>
  <c r="E7" i="13"/>
  <c r="F7" i="13"/>
  <c r="G7" i="13"/>
  <c r="H7" i="13"/>
  <c r="C7" i="13"/>
  <c r="B7" i="13"/>
  <c r="E6" i="13"/>
  <c r="F6" i="13"/>
  <c r="G6" i="13"/>
  <c r="H6" i="13"/>
  <c r="C6" i="13"/>
  <c r="B6" i="13"/>
</calcChain>
</file>

<file path=xl/sharedStrings.xml><?xml version="1.0" encoding="utf-8"?>
<sst xmlns="http://schemas.openxmlformats.org/spreadsheetml/2006/main" count="795" uniqueCount="355">
  <si>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</si>
  <si>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</si>
  <si>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</si>
  <si>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</si>
  <si>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</si>
  <si>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</si>
  <si>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</si>
  <si>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</si>
  <si>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</si>
  <si>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</si>
  <si>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</si>
  <si>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</si>
  <si>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</si>
  <si>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</si>
  <si>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</si>
  <si>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</si>
  <si>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</si>
  <si>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</si>
  <si>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</si>
  <si>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</si>
  <si>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</si>
  <si>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</si>
  <si>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</si>
  <si>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</si>
  <si>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</si>
  <si>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</si>
  <si>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</si>
  <si>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</si>
  <si>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</si>
  <si>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</si>
  <si>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</si>
  <si>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</si>
  <si>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</si>
  <si>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</si>
  <si>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</si>
  <si>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</si>
  <si>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</si>
  <si>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</si>
  <si>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</si>
  <si>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</si>
  <si>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</si>
  <si>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</si>
  <si>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</si>
  <si>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</si>
  <si>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</si>
  <si>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</si>
  <si>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</si>
  <si>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</si>
  <si>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</si>
  <si>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</si>
  <si>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</si>
  <si>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</si>
  <si>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</si>
  <si>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</si>
  <si>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</si>
  <si>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</si>
  <si>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北京喜益祥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</si>
  <si>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</si>
  <si>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</si>
  <si>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</si>
  <si>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</si>
  <si>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</si>
  <si>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</si>
  <si>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</si>
  <si>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</si>
  <si>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</si>
  <si>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</si>
  <si>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女式徒步外套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</si>
  <si>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</si>
  <si>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</si>
  <si>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</si>
  <si>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</si>
  <si>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</si>
  <si>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</si>
  <si>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</si>
  <si>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</si>
  <si>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</si>
  <si>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</si>
  <si>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</si>
  <si>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</si>
  <si>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</si>
  <si>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</si>
  <si>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</si>
  <si>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</si>
  <si>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</si>
  <si>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</si>
  <si>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</si>
  <si>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</si>
  <si>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</si>
  <si>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</si>
  <si>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</si>
  <si>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</si>
  <si>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</si>
  <si>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</si>
  <si>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</si>
  <si>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</si>
  <si>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</si>
  <si>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</si>
  <si>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</si>
  <si>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</si>
  <si>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</si>
  <si>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</si>
  <si>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</si>
  <si>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</si>
  <si>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</si>
  <si>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</si>
  <si>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</si>
  <si>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</si>
  <si>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</si>
  <si>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</si>
  <si>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</si>
  <si>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</si>
  <si>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</si>
  <si>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</si>
  <si>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</si>
  <si>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</si>
  <si>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</si>
  <si>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寂静紫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</si>
  <si>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</si>
  <si>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</si>
  <si>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</si>
  <si>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</si>
  <si>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</si>
  <si>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</si>
  <si>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</si>
  <si>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2.号位外漏，</t>
  </si>
  <si>
    <t>3.袖口不顺，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</si>
  <si>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</si>
  <si>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</si>
  <si>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</si>
  <si>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</si>
  <si>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</si>
  <si>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</si>
  <si>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</si>
  <si>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</si>
  <si>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</si>
  <si>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</si>
  <si>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</si>
  <si>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</si>
  <si>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</si>
  <si>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</si>
  <si>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</si>
  <si>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</si>
  <si>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</si>
  <si>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号型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</si>
  <si>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</si>
  <si>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</si>
  <si>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</si>
  <si>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</si>
  <si>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</si>
  <si>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</si>
  <si>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</si>
  <si>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</si>
  <si>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+0.5</t>
  </si>
  <si>
    <t>前中拉链长</t>
  </si>
  <si>
    <t>0</t>
  </si>
  <si>
    <t>胸围</t>
  </si>
  <si>
    <t>-0.5</t>
  </si>
  <si>
    <t>-0.8</t>
  </si>
  <si>
    <t>腰围</t>
  </si>
  <si>
    <t>摆围</t>
  </si>
  <si>
    <t>肩宽</t>
  </si>
  <si>
    <t>+1</t>
  </si>
  <si>
    <t>肩点袖长</t>
  </si>
  <si>
    <t>-0.6</t>
  </si>
  <si>
    <t>袖肥/2（参考值）</t>
  </si>
  <si>
    <t>袖肘围/2</t>
  </si>
  <si>
    <t>袖口围/2(拉量)</t>
  </si>
  <si>
    <t>袖口围/2(松量)</t>
  </si>
  <si>
    <t>袖口松紧净</t>
  </si>
  <si>
    <t>前领高</t>
  </si>
  <si>
    <t>下领围</t>
  </si>
  <si>
    <t xml:space="preserve">     初期请洗测2-3件，有问题的另加测量数量。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</si>
  <si>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</si>
  <si>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</si>
  <si>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</si>
  <si>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</si>
  <si>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</si>
  <si>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</si>
  <si>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</si>
  <si>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</si>
  <si>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</si>
  <si>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</si>
  <si>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</si>
  <si>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</si>
  <si>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</si>
  <si>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</si>
  <si>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</si>
  <si>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</si>
  <si>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</si>
  <si>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</si>
  <si>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</si>
  <si>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</si>
  <si>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</si>
  <si>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</si>
  <si>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</si>
  <si>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</si>
  <si>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</si>
  <si>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</si>
  <si>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</si>
  <si>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</si>
  <si>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</si>
  <si>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</si>
  <si>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</si>
  <si>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</si>
  <si>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</si>
  <si>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</si>
  <si>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</si>
  <si>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</si>
  <si>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</si>
  <si>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</si>
  <si>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</si>
  <si>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</si>
  <si>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</si>
  <si>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</si>
  <si>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</si>
  <si>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</si>
  <si>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</si>
  <si>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</si>
  <si>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</si>
  <si>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</si>
  <si>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</si>
  <si>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</si>
  <si>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</si>
  <si>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</si>
  <si>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</si>
  <si>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</si>
  <si>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</si>
  <si>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</si>
  <si>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</si>
  <si>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</si>
  <si>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</si>
  <si>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</si>
  <si>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</si>
  <si>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TOREAD-面料缩率检测测试报告登记表</t>
  </si>
  <si>
    <t>序号</t>
  </si>
  <si>
    <t>供应商</t>
  </si>
  <si>
    <t>缸号</t>
  </si>
  <si>
    <t>面料布种编号</t>
  </si>
  <si>
    <t>颜色</t>
  </si>
  <si>
    <t>涉及到的款号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</si>
  <si>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</si>
  <si>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</si>
  <si>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</si>
  <si>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</si>
  <si>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</si>
  <si>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</si>
  <si>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</si>
  <si>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上海汇良</t>
  </si>
  <si>
    <t>E23021311</t>
  </si>
  <si>
    <t>FW09970</t>
  </si>
  <si>
    <t>19SS黑色/E77//19FW木炭灰</t>
  </si>
  <si>
    <t>合格</t>
  </si>
  <si>
    <t>YES</t>
  </si>
  <si>
    <t>E23021356</t>
  </si>
  <si>
    <t>E23021332</t>
  </si>
  <si>
    <t>23FW寂静紫/Q77//19SS高级灰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</si>
  <si>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</si>
  <si>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</si>
  <si>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TOREAD-面料验布测试报告登记表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</si>
  <si>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</si>
  <si>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</si>
  <si>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</si>
  <si>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</si>
  <si>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</si>
  <si>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</si>
  <si>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</si>
  <si>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</si>
  <si>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</si>
  <si>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</si>
  <si>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</si>
  <si>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</si>
  <si>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</si>
  <si>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</si>
  <si>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</si>
  <si>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</si>
  <si>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</si>
  <si>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</si>
  <si>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</si>
  <si>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</si>
  <si>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</si>
  <si>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</si>
  <si>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XJ00002</t>
  </si>
  <si>
    <t xml:space="preserve">光面对折弹力包边带 </t>
  </si>
  <si>
    <t>上海锦湾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</si>
  <si>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</si>
  <si>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</si>
  <si>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</si>
  <si>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</si>
  <si>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</si>
  <si>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</si>
  <si>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</si>
  <si>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</si>
  <si>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</si>
  <si>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</si>
  <si>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</si>
  <si>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</si>
  <si>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</si>
  <si>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</si>
  <si>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</si>
  <si>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</si>
  <si>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</si>
  <si>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</si>
  <si>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</si>
  <si>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</si>
  <si>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</si>
  <si>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</si>
  <si>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</si>
  <si>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</si>
  <si>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</si>
  <si>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冠荣</t>
  </si>
  <si>
    <t>ZY00278</t>
  </si>
  <si>
    <t>XXXX银色/730/</t>
  </si>
  <si>
    <t>左胸标</t>
  </si>
  <si>
    <t xml:space="preserve">TOREAD斜纹布底侧夹标 </t>
  </si>
  <si>
    <t>ZY00279</t>
  </si>
  <si>
    <t>右下标</t>
  </si>
  <si>
    <t xml:space="preserve">TOREAD THE WORLD立体LOGO转移标（无槽）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</si>
  <si>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</si>
  <si>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</si>
  <si>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</si>
  <si>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</si>
  <si>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19SS黑色/E77//</t>
  </si>
  <si>
    <t>22FW极地白/Q14//</t>
  </si>
  <si>
    <t>23FW寂静紫/Q77//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</si>
  <si>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</si>
  <si>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TAEECM92364</t>
  </si>
  <si>
    <t>TAEECM92364</t>
    <phoneticPr fontId="40" type="noConversion"/>
  </si>
  <si>
    <t>通渭</t>
    <phoneticPr fontId="40" type="noConversion"/>
  </si>
  <si>
    <t>有</t>
    <phoneticPr fontId="40" type="noConversion"/>
  </si>
  <si>
    <r>
      <t>寂静紫l/1.</t>
    </r>
    <r>
      <rPr>
        <sz val="11"/>
        <rFont val="宋体"/>
        <charset val="134"/>
      </rPr>
      <t>M/</t>
    </r>
    <r>
      <rPr>
        <sz val="11"/>
        <rFont val="宋体"/>
        <family val="3"/>
        <charset val="134"/>
      </rPr>
      <t>1.s/1.</t>
    </r>
    <r>
      <rPr>
        <sz val="11"/>
        <rFont val="宋体"/>
        <charset val="134"/>
      </rPr>
      <t>件。</t>
    </r>
    <phoneticPr fontId="40" type="noConversion"/>
  </si>
  <si>
    <r>
      <t>4</t>
    </r>
    <r>
      <rPr>
        <sz val="11"/>
        <rFont val="宋体"/>
        <family val="3"/>
        <charset val="134"/>
      </rPr>
      <t>.冒口压线不好，</t>
    </r>
    <phoneticPr fontId="40" type="noConversion"/>
  </si>
  <si>
    <r>
      <t>5</t>
    </r>
    <r>
      <rPr>
        <sz val="11"/>
        <rFont val="宋体"/>
        <family val="3"/>
        <charset val="134"/>
      </rPr>
      <t>.止口压线宽窄。</t>
    </r>
    <phoneticPr fontId="40" type="noConversion"/>
  </si>
  <si>
    <r>
      <t>6</t>
    </r>
    <r>
      <rPr>
        <sz val="11"/>
        <rFont val="宋体"/>
        <family val="3"/>
        <charset val="134"/>
      </rPr>
      <t>.拉链不平。</t>
    </r>
    <phoneticPr fontId="40" type="noConversion"/>
  </si>
  <si>
    <t>潘金刚</t>
    <phoneticPr fontId="40" type="noConversion"/>
  </si>
  <si>
    <t>寂静紫</t>
    <phoneticPr fontId="40" type="noConversion"/>
  </si>
  <si>
    <t>s</t>
    <phoneticPr fontId="40" type="noConversion"/>
  </si>
  <si>
    <t>m</t>
    <phoneticPr fontId="40" type="noConversion"/>
  </si>
  <si>
    <t>l</t>
    <phoneticPr fontId="40" type="noConversion"/>
  </si>
  <si>
    <r>
      <t>+</t>
    </r>
    <r>
      <rPr>
        <sz val="11"/>
        <rFont val="微软雅黑"/>
        <family val="2"/>
        <charset val="134"/>
      </rPr>
      <t>1</t>
    </r>
    <phoneticPr fontId="40" type="noConversion"/>
  </si>
  <si>
    <t>0</t>
    <phoneticPr fontId="40" type="noConversion"/>
  </si>
  <si>
    <r>
      <t>-</t>
    </r>
    <r>
      <rPr>
        <sz val="11"/>
        <rFont val="微软雅黑"/>
        <family val="2"/>
        <charset val="134"/>
      </rPr>
      <t>1</t>
    </r>
    <phoneticPr fontId="40" type="noConversion"/>
  </si>
  <si>
    <r>
      <t>验货时间：5</t>
    </r>
    <r>
      <rPr>
        <b/>
        <sz val="12"/>
        <color theme="1"/>
        <rFont val="宋体"/>
        <family val="3"/>
        <charset val="134"/>
      </rPr>
      <t>-15</t>
    </r>
    <phoneticPr fontId="40" type="noConversion"/>
  </si>
  <si>
    <t>通渭</t>
    <phoneticPr fontId="40" type="noConversion"/>
  </si>
  <si>
    <t>TAEECM92364</t>
    <phoneticPr fontId="40" type="noConversion"/>
  </si>
  <si>
    <t>TAEECM92364</t>
    <phoneticPr fontId="40" type="noConversion"/>
  </si>
  <si>
    <t>22FW冷灰紫/19SS高级灰</t>
    <phoneticPr fontId="51" type="noConversion"/>
  </si>
  <si>
    <t>TAEECM92364，TAEECM91363</t>
    <phoneticPr fontId="40" type="noConversion"/>
  </si>
  <si>
    <t>22FW蓝黑/O47//19FW木炭灰</t>
    <phoneticPr fontId="51" type="noConversion"/>
  </si>
  <si>
    <t>20FW灰湖绿//19FW木炭灰</t>
    <phoneticPr fontId="51" type="noConversion"/>
  </si>
  <si>
    <t>TAEECM91363</t>
  </si>
  <si>
    <r>
      <t>E230213</t>
    </r>
    <r>
      <rPr>
        <sz val="12"/>
        <color theme="1"/>
        <rFont val="宋体"/>
        <family val="3"/>
        <charset val="134"/>
        <scheme val="minor"/>
      </rPr>
      <t>78</t>
    </r>
    <phoneticPr fontId="40" type="noConversion"/>
  </si>
  <si>
    <r>
      <t>E230213</t>
    </r>
    <r>
      <rPr>
        <sz val="12"/>
        <color theme="1"/>
        <rFont val="宋体"/>
        <family val="3"/>
        <charset val="134"/>
        <scheme val="minor"/>
      </rPr>
      <t>52</t>
    </r>
    <phoneticPr fontId="40" type="noConversion"/>
  </si>
  <si>
    <r>
      <t>制表时间：202</t>
    </r>
    <r>
      <rPr>
        <b/>
        <sz val="14"/>
        <color theme="1"/>
        <rFont val="宋体"/>
        <family val="3"/>
        <charset val="134"/>
        <scheme val="minor"/>
      </rPr>
      <t>4</t>
    </r>
    <r>
      <rPr>
        <b/>
        <sz val="14"/>
        <color theme="1"/>
        <rFont val="宋体"/>
        <charset val="134"/>
        <scheme val="minor"/>
      </rPr>
      <t>-</t>
    </r>
    <r>
      <rPr>
        <b/>
        <sz val="14"/>
        <color theme="1"/>
        <rFont val="宋体"/>
        <family val="3"/>
        <charset val="134"/>
        <scheme val="minor"/>
      </rPr>
      <t>5</t>
    </r>
    <r>
      <rPr>
        <b/>
        <sz val="14"/>
        <color theme="1"/>
        <rFont val="宋体"/>
        <charset val="134"/>
        <scheme val="minor"/>
      </rPr>
      <t>-</t>
    </r>
    <r>
      <rPr>
        <b/>
        <sz val="14"/>
        <color theme="1"/>
        <rFont val="宋体"/>
        <family val="3"/>
        <charset val="134"/>
        <scheme val="minor"/>
      </rPr>
      <t>10</t>
    </r>
    <phoneticPr fontId="40" type="noConversion"/>
  </si>
  <si>
    <t>制表时间：2024-5-10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</si>
</sst>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4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0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9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9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0"/>
      </bottom>
      <diagonal/>
    </border>
  </borders>
  <cellStyleXfs count="14">
    <xf numFmtId="0" fontId="0" fillId="0" borderId="0"/>
    <xf numFmtId="0" fontId="37" fillId="0" borderId="0">
      <alignment horizontal="center" vertical="center"/>
    </xf>
    <xf numFmtId="0" fontId="2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8" fillId="0" borderId="0">
      <alignment vertical="center"/>
    </xf>
    <xf numFmtId="0" fontId="18" fillId="0" borderId="0"/>
    <xf numFmtId="0" fontId="29" fillId="0" borderId="0"/>
    <xf numFmtId="0" fontId="29" fillId="0" borderId="0">
      <alignment vertical="center"/>
    </xf>
    <xf numFmtId="0" fontId="38" fillId="0" borderId="0">
      <alignment vertical="center"/>
    </xf>
    <xf numFmtId="0" fontId="37" fillId="0" borderId="0">
      <alignment horizontal="center" vertical="center"/>
    </xf>
    <xf numFmtId="0" fontId="39" fillId="0" borderId="0">
      <alignment horizontal="center" vertical="center"/>
    </xf>
    <xf numFmtId="0" fontId="18" fillId="0" borderId="0"/>
    <xf numFmtId="0" fontId="37" fillId="0" borderId="0">
      <alignment horizontal="center" vertical="center"/>
    </xf>
  </cellStyleXfs>
  <cellXfs count="41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6" fillId="0" borderId="13" xfId="10" applyFont="1" applyBorder="1" applyAlignment="1">
      <alignment horizontal="center" vertical="center" wrapText="1"/>
    </xf>
    <xf numFmtId="0" fontId="6" fillId="0" borderId="0" xfId="1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0" fillId="3" borderId="0" xfId="0" applyFill="1"/>
    <xf numFmtId="49" fontId="0" fillId="0" borderId="2" xfId="0" applyNumberFormat="1" applyBorder="1" applyAlignment="1">
      <alignment horizontal="center"/>
    </xf>
    <xf numFmtId="0" fontId="0" fillId="3" borderId="2" xfId="0" applyFill="1" applyBorder="1"/>
    <xf numFmtId="0" fontId="0" fillId="0" borderId="0" xfId="0" applyAlignment="1">
      <alignment horizontal="center"/>
    </xf>
    <xf numFmtId="0" fontId="12" fillId="3" borderId="0" xfId="6" applyFont="1" applyFill="1"/>
    <xf numFmtId="0" fontId="13" fillId="3" borderId="16" xfId="5" applyFont="1" applyFill="1" applyBorder="1" applyAlignment="1">
      <alignment horizontal="left" vertical="center"/>
    </xf>
    <xf numFmtId="0" fontId="13" fillId="3" borderId="17" xfId="5" applyFont="1" applyFill="1" applyBorder="1" applyAlignment="1">
      <alignment vertical="center"/>
    </xf>
    <xf numFmtId="0" fontId="14" fillId="0" borderId="2" xfId="7" applyFont="1" applyFill="1" applyBorder="1" applyAlignment="1">
      <alignment horizontal="center" vertical="center"/>
    </xf>
    <xf numFmtId="0" fontId="15" fillId="0" borderId="2" xfId="12" applyFont="1" applyFill="1" applyBorder="1" applyAlignment="1">
      <alignment horizontal="left"/>
    </xf>
    <xf numFmtId="0" fontId="16" fillId="0" borderId="2" xfId="7" applyFont="1" applyFill="1" applyBorder="1" applyAlignment="1">
      <alignment horizontal="center" vertical="center"/>
    </xf>
    <xf numFmtId="0" fontId="16" fillId="3" borderId="2" xfId="7" applyFont="1" applyFill="1" applyBorder="1" applyAlignment="1">
      <alignment horizontal="center" vertical="center"/>
    </xf>
    <xf numFmtId="0" fontId="14" fillId="3" borderId="2" xfId="7" applyFont="1" applyFill="1" applyBorder="1" applyAlignment="1">
      <alignment horizontal="center" vertical="center"/>
    </xf>
    <xf numFmtId="49" fontId="17" fillId="0" borderId="2" xfId="9" applyNumberFormat="1" applyFont="1" applyFill="1" applyBorder="1" applyAlignment="1">
      <alignment horizontal="center"/>
    </xf>
    <xf numFmtId="49" fontId="13" fillId="3" borderId="2" xfId="8" applyNumberFormat="1" applyFont="1" applyFill="1" applyBorder="1" applyAlignment="1">
      <alignment horizontal="center" vertical="center"/>
    </xf>
    <xf numFmtId="49" fontId="17" fillId="3" borderId="2" xfId="9" applyNumberFormat="1" applyFont="1" applyFill="1" applyBorder="1" applyAlignment="1">
      <alignment horizontal="center"/>
    </xf>
    <xf numFmtId="49" fontId="12" fillId="3" borderId="2" xfId="8" applyNumberFormat="1" applyFont="1" applyFill="1" applyBorder="1" applyAlignment="1">
      <alignment horizontal="center" vertical="center"/>
    </xf>
    <xf numFmtId="0" fontId="18" fillId="0" borderId="0" xfId="5" applyFill="1" applyBorder="1" applyAlignment="1">
      <alignment horizontal="left" vertical="center"/>
    </xf>
    <xf numFmtId="0" fontId="18" fillId="0" borderId="0" xfId="5" applyFont="1" applyFill="1" applyAlignment="1">
      <alignment horizontal="left" vertical="center"/>
    </xf>
    <xf numFmtId="0" fontId="18" fillId="0" borderId="0" xfId="5" applyFill="1" applyAlignment="1">
      <alignment horizontal="left" vertical="center"/>
    </xf>
    <xf numFmtId="0" fontId="20" fillId="0" borderId="20" xfId="5" applyFont="1" applyFill="1" applyBorder="1" applyAlignment="1">
      <alignment horizontal="left" vertical="center"/>
    </xf>
    <xf numFmtId="0" fontId="20" fillId="0" borderId="22" xfId="5" applyFont="1" applyFill="1" applyBorder="1" applyAlignment="1">
      <alignment horizontal="center" vertical="center"/>
    </xf>
    <xf numFmtId="0" fontId="20" fillId="0" borderId="22" xfId="5" applyFont="1" applyFill="1" applyBorder="1" applyAlignment="1">
      <alignment vertical="center"/>
    </xf>
    <xf numFmtId="0" fontId="20" fillId="0" borderId="23" xfId="5" applyFont="1" applyFill="1" applyBorder="1" applyAlignment="1">
      <alignment vertical="center"/>
    </xf>
    <xf numFmtId="0" fontId="20" fillId="0" borderId="24" xfId="5" applyFont="1" applyFill="1" applyBorder="1" applyAlignment="1">
      <alignment vertical="center"/>
    </xf>
    <xf numFmtId="0" fontId="20" fillId="0" borderId="23" xfId="5" applyFont="1" applyFill="1" applyBorder="1" applyAlignment="1">
      <alignment horizontal="left" vertical="center"/>
    </xf>
    <xf numFmtId="0" fontId="21" fillId="0" borderId="24" xfId="5" applyFont="1" applyFill="1" applyBorder="1" applyAlignment="1">
      <alignment horizontal="right" vertical="center"/>
    </xf>
    <xf numFmtId="0" fontId="20" fillId="0" borderId="24" xfId="5" applyFont="1" applyFill="1" applyBorder="1" applyAlignment="1">
      <alignment horizontal="left" vertical="center"/>
    </xf>
    <xf numFmtId="0" fontId="20" fillId="0" borderId="25" xfId="5" applyFont="1" applyFill="1" applyBorder="1" applyAlignment="1">
      <alignment vertical="center"/>
    </xf>
    <xf numFmtId="0" fontId="20" fillId="0" borderId="26" xfId="5" applyFont="1" applyFill="1" applyBorder="1" applyAlignment="1">
      <alignment vertical="center"/>
    </xf>
    <xf numFmtId="0" fontId="22" fillId="0" borderId="26" xfId="5" applyFont="1" applyFill="1" applyBorder="1" applyAlignment="1">
      <alignment vertical="center"/>
    </xf>
    <xf numFmtId="0" fontId="22" fillId="0" borderId="26" xfId="5" applyFont="1" applyFill="1" applyBorder="1" applyAlignment="1">
      <alignment horizontal="left" vertical="center"/>
    </xf>
    <xf numFmtId="0" fontId="20" fillId="0" borderId="0" xfId="5" applyFont="1" applyFill="1" applyBorder="1" applyAlignment="1">
      <alignment vertical="center"/>
    </xf>
    <xf numFmtId="0" fontId="22" fillId="0" borderId="0" xfId="5" applyFont="1" applyFill="1" applyBorder="1" applyAlignment="1">
      <alignment vertical="center"/>
    </xf>
    <xf numFmtId="0" fontId="22" fillId="0" borderId="0" xfId="5" applyFont="1" applyFill="1" applyAlignment="1">
      <alignment horizontal="left" vertical="center"/>
    </xf>
    <xf numFmtId="0" fontId="20" fillId="0" borderId="20" xfId="5" applyFont="1" applyFill="1" applyBorder="1" applyAlignment="1">
      <alignment vertical="center"/>
    </xf>
    <xf numFmtId="0" fontId="22" fillId="0" borderId="24" xfId="5" applyFont="1" applyFill="1" applyBorder="1" applyAlignment="1">
      <alignment horizontal="left" vertical="center"/>
    </xf>
    <xf numFmtId="0" fontId="22" fillId="0" borderId="24" xfId="5" applyFont="1" applyFill="1" applyBorder="1" applyAlignment="1">
      <alignment vertical="center"/>
    </xf>
    <xf numFmtId="0" fontId="22" fillId="0" borderId="0" xfId="5" applyFont="1" applyFill="1" applyBorder="1" applyAlignment="1">
      <alignment horizontal="left" vertical="center"/>
    </xf>
    <xf numFmtId="0" fontId="20" fillId="0" borderId="22" xfId="5" applyFont="1" applyFill="1" applyBorder="1" applyAlignment="1">
      <alignment horizontal="left" vertical="center"/>
    </xf>
    <xf numFmtId="0" fontId="20" fillId="0" borderId="25" xfId="5" applyFont="1" applyFill="1" applyBorder="1" applyAlignment="1">
      <alignment horizontal="left" vertical="center"/>
    </xf>
    <xf numFmtId="58" fontId="22" fillId="0" borderId="26" xfId="5" applyNumberFormat="1" applyFont="1" applyFill="1" applyBorder="1" applyAlignment="1">
      <alignment vertical="center"/>
    </xf>
    <xf numFmtId="0" fontId="22" fillId="0" borderId="38" xfId="5" applyFont="1" applyFill="1" applyBorder="1" applyAlignment="1">
      <alignment horizontal="left" vertical="center"/>
    </xf>
    <xf numFmtId="0" fontId="22" fillId="0" borderId="39" xfId="5" applyFont="1" applyFill="1" applyBorder="1" applyAlignment="1">
      <alignment horizontal="left" vertical="center"/>
    </xf>
    <xf numFmtId="0" fontId="18" fillId="0" borderId="0" xfId="5" applyFont="1" applyAlignment="1">
      <alignment horizontal="left" vertical="center"/>
    </xf>
    <xf numFmtId="0" fontId="24" fillId="0" borderId="43" xfId="5" applyFont="1" applyBorder="1" applyAlignment="1">
      <alignment horizontal="left" vertical="center"/>
    </xf>
    <xf numFmtId="0" fontId="23" fillId="0" borderId="21" xfId="5" applyFont="1" applyBorder="1" applyAlignment="1">
      <alignment horizontal="left" vertical="center"/>
    </xf>
    <xf numFmtId="0" fontId="23" fillId="0" borderId="20" xfId="5" applyFont="1" applyBorder="1" applyAlignment="1">
      <alignment horizontal="center" vertical="center"/>
    </xf>
    <xf numFmtId="0" fontId="23" fillId="0" borderId="22" xfId="5" applyFont="1" applyBorder="1" applyAlignment="1">
      <alignment horizontal="center" vertical="center"/>
    </xf>
    <xf numFmtId="0" fontId="23" fillId="0" borderId="23" xfId="5" applyFont="1" applyBorder="1" applyAlignment="1">
      <alignment horizontal="left" vertical="center"/>
    </xf>
    <xf numFmtId="0" fontId="21" fillId="0" borderId="24" xfId="5" applyFont="1" applyBorder="1" applyAlignment="1">
      <alignment horizontal="left" vertical="center"/>
    </xf>
    <xf numFmtId="0" fontId="21" fillId="0" borderId="38" xfId="5" applyFont="1" applyBorder="1" applyAlignment="1">
      <alignment horizontal="left" vertical="center"/>
    </xf>
    <xf numFmtId="0" fontId="23" fillId="0" borderId="23" xfId="5" applyFont="1" applyBorder="1" applyAlignment="1">
      <alignment vertical="center"/>
    </xf>
    <xf numFmtId="0" fontId="21" fillId="0" borderId="24" xfId="5" applyFont="1" applyBorder="1" applyAlignment="1">
      <alignment vertical="center"/>
    </xf>
    <xf numFmtId="0" fontId="21" fillId="0" borderId="38" xfId="5" applyFont="1" applyBorder="1" applyAlignment="1">
      <alignment vertical="center"/>
    </xf>
    <xf numFmtId="0" fontId="23" fillId="0" borderId="24" xfId="5" applyFont="1" applyBorder="1" applyAlignment="1">
      <alignment vertical="center"/>
    </xf>
    <xf numFmtId="0" fontId="23" fillId="0" borderId="23" xfId="5" applyFont="1" applyBorder="1" applyAlignment="1">
      <alignment horizontal="center" vertical="center"/>
    </xf>
    <xf numFmtId="0" fontId="18" fillId="0" borderId="24" xfId="5" applyFont="1" applyBorder="1" applyAlignment="1">
      <alignment vertical="center"/>
    </xf>
    <xf numFmtId="0" fontId="21" fillId="0" borderId="23" xfId="5" applyFont="1" applyBorder="1" applyAlignment="1">
      <alignment horizontal="left" vertical="center"/>
    </xf>
    <xf numFmtId="0" fontId="26" fillId="0" borderId="25" xfId="5" applyFont="1" applyBorder="1" applyAlignment="1">
      <alignment vertical="center"/>
    </xf>
    <xf numFmtId="0" fontId="23" fillId="0" borderId="20" xfId="5" applyFont="1" applyBorder="1" applyAlignment="1">
      <alignment vertical="center"/>
    </xf>
    <xf numFmtId="0" fontId="18" fillId="0" borderId="22" xfId="5" applyFont="1" applyBorder="1" applyAlignment="1">
      <alignment horizontal="left" vertical="center"/>
    </xf>
    <xf numFmtId="0" fontId="21" fillId="0" borderId="22" xfId="5" applyFont="1" applyBorder="1" applyAlignment="1">
      <alignment horizontal="left" vertical="center"/>
    </xf>
    <xf numFmtId="0" fontId="18" fillId="0" borderId="22" xfId="5" applyFont="1" applyBorder="1" applyAlignment="1">
      <alignment vertical="center"/>
    </xf>
    <xf numFmtId="0" fontId="23" fillId="0" borderId="22" xfId="5" applyFont="1" applyBorder="1" applyAlignment="1">
      <alignment vertical="center"/>
    </xf>
    <xf numFmtId="0" fontId="18" fillId="0" borderId="24" xfId="5" applyFont="1" applyBorder="1" applyAlignment="1">
      <alignment horizontal="left" vertical="center"/>
    </xf>
    <xf numFmtId="0" fontId="21" fillId="0" borderId="26" xfId="5" applyFont="1" applyBorder="1" applyAlignment="1">
      <alignment horizontal="left" vertical="center"/>
    </xf>
    <xf numFmtId="0" fontId="23" fillId="0" borderId="24" xfId="5" applyFont="1" applyBorder="1" applyAlignment="1">
      <alignment horizontal="center" vertical="center"/>
    </xf>
    <xf numFmtId="0" fontId="24" fillId="0" borderId="44" xfId="5" applyFont="1" applyBorder="1" applyAlignment="1">
      <alignment vertical="center"/>
    </xf>
    <xf numFmtId="0" fontId="24" fillId="0" borderId="45" xfId="5" applyFont="1" applyBorder="1" applyAlignment="1">
      <alignment vertical="center"/>
    </xf>
    <xf numFmtId="0" fontId="21" fillId="0" borderId="45" xfId="5" applyFont="1" applyBorder="1" applyAlignment="1">
      <alignment vertical="center"/>
    </xf>
    <xf numFmtId="58" fontId="18" fillId="0" borderId="45" xfId="5" applyNumberFormat="1" applyFont="1" applyBorder="1" applyAlignment="1">
      <alignment vertical="center"/>
    </xf>
    <xf numFmtId="58" fontId="24" fillId="0" borderId="45" xfId="5" applyNumberFormat="1" applyFont="1" applyBorder="1" applyAlignment="1">
      <alignment vertical="center"/>
    </xf>
    <xf numFmtId="0" fontId="21" fillId="0" borderId="37" xfId="5" applyFont="1" applyBorder="1" applyAlignment="1">
      <alignment horizontal="left" vertical="center"/>
    </xf>
    <xf numFmtId="0" fontId="21" fillId="0" borderId="39" xfId="5" applyFont="1" applyBorder="1" applyAlignment="1">
      <alignment horizontal="left" vertical="center"/>
    </xf>
    <xf numFmtId="0" fontId="20" fillId="0" borderId="38" xfId="5" applyFont="1" applyBorder="1" applyAlignment="1">
      <alignment horizontal="left" vertical="center"/>
    </xf>
    <xf numFmtId="0" fontId="13" fillId="3" borderId="0" xfId="6" applyFont="1" applyFill="1"/>
    <xf numFmtId="0" fontId="0" fillId="3" borderId="0" xfId="8" applyFont="1" applyFill="1">
      <alignment vertical="center"/>
    </xf>
    <xf numFmtId="0" fontId="13" fillId="3" borderId="17" xfId="5" applyFont="1" applyFill="1" applyBorder="1" applyAlignment="1">
      <alignment horizontal="left" vertical="center"/>
    </xf>
    <xf numFmtId="0" fontId="12" fillId="3" borderId="2" xfId="6" applyFont="1" applyFill="1" applyBorder="1" applyAlignment="1" applyProtection="1">
      <alignment horizontal="center" vertical="center"/>
    </xf>
    <xf numFmtId="14" fontId="13" fillId="3" borderId="0" xfId="6" applyNumberFormat="1" applyFont="1" applyFill="1"/>
    <xf numFmtId="0" fontId="18" fillId="0" borderId="0" xfId="5" applyFont="1" applyBorder="1" applyAlignment="1">
      <alignment horizontal="left" vertical="center"/>
    </xf>
    <xf numFmtId="0" fontId="23" fillId="0" borderId="47" xfId="5" applyFont="1" applyBorder="1" applyAlignment="1">
      <alignment vertical="center"/>
    </xf>
    <xf numFmtId="0" fontId="18" fillId="0" borderId="48" xfId="5" applyFont="1" applyBorder="1" applyAlignment="1">
      <alignment horizontal="left" vertical="center"/>
    </xf>
    <xf numFmtId="0" fontId="21" fillId="0" borderId="48" xfId="5" applyFont="1" applyBorder="1" applyAlignment="1">
      <alignment horizontal="left" vertical="center"/>
    </xf>
    <xf numFmtId="0" fontId="18" fillId="0" borderId="48" xfId="5" applyFont="1" applyBorder="1" applyAlignment="1">
      <alignment vertical="center"/>
    </xf>
    <xf numFmtId="0" fontId="23" fillId="0" borderId="48" xfId="5" applyFont="1" applyBorder="1" applyAlignment="1">
      <alignment vertical="center"/>
    </xf>
    <xf numFmtId="0" fontId="23" fillId="0" borderId="47" xfId="5" applyFont="1" applyBorder="1" applyAlignment="1">
      <alignment horizontal="center" vertical="center"/>
    </xf>
    <xf numFmtId="0" fontId="21" fillId="0" borderId="48" xfId="5" applyFont="1" applyBorder="1" applyAlignment="1">
      <alignment horizontal="center" vertical="center"/>
    </xf>
    <xf numFmtId="0" fontId="23" fillId="0" borderId="48" xfId="5" applyFont="1" applyBorder="1" applyAlignment="1">
      <alignment horizontal="center" vertical="center"/>
    </xf>
    <xf numFmtId="0" fontId="18" fillId="0" borderId="48" xfId="5" applyFont="1" applyBorder="1" applyAlignment="1">
      <alignment horizontal="center" vertical="center"/>
    </xf>
    <xf numFmtId="0" fontId="21" fillId="0" borderId="24" xfId="5" applyFont="1" applyBorder="1" applyAlignment="1">
      <alignment horizontal="center" vertical="center"/>
    </xf>
    <xf numFmtId="0" fontId="18" fillId="0" borderId="24" xfId="5" applyFont="1" applyBorder="1" applyAlignment="1">
      <alignment horizontal="center" vertical="center"/>
    </xf>
    <xf numFmtId="0" fontId="28" fillId="0" borderId="56" xfId="5" applyFont="1" applyBorder="1" applyAlignment="1">
      <alignment horizontal="left" vertical="center" wrapText="1"/>
    </xf>
    <xf numFmtId="9" fontId="21" fillId="0" borderId="24" xfId="5" applyNumberFormat="1" applyFont="1" applyBorder="1" applyAlignment="1">
      <alignment horizontal="center" vertical="center"/>
    </xf>
    <xf numFmtId="0" fontId="24" fillId="0" borderId="43" xfId="5" applyFont="1" applyBorder="1" applyAlignment="1">
      <alignment vertical="center"/>
    </xf>
    <xf numFmtId="0" fontId="24" fillId="0" borderId="21" xfId="5" applyFont="1" applyBorder="1" applyAlignment="1">
      <alignment vertical="center"/>
    </xf>
    <xf numFmtId="0" fontId="24" fillId="0" borderId="60" xfId="5" applyFont="1" applyBorder="1" applyAlignment="1">
      <alignment vertical="center"/>
    </xf>
    <xf numFmtId="58" fontId="18" fillId="0" borderId="21" xfId="5" applyNumberFormat="1" applyFont="1" applyBorder="1" applyAlignment="1">
      <alignment vertical="center"/>
    </xf>
    <xf numFmtId="0" fontId="21" fillId="0" borderId="52" xfId="5" applyFont="1" applyBorder="1" applyAlignment="1">
      <alignment horizontal="left" vertical="center"/>
    </xf>
    <xf numFmtId="0" fontId="23" fillId="0" borderId="0" xfId="5" applyFont="1" applyBorder="1" applyAlignment="1">
      <alignment vertical="center"/>
    </xf>
    <xf numFmtId="0" fontId="31" fillId="0" borderId="38" xfId="5" applyFont="1" applyBorder="1" applyAlignment="1">
      <alignment horizontal="left" vertical="center"/>
    </xf>
    <xf numFmtId="0" fontId="22" fillId="0" borderId="38" xfId="5" applyFont="1" applyBorder="1" applyAlignment="1">
      <alignment horizontal="left" vertical="center"/>
    </xf>
    <xf numFmtId="0" fontId="33" fillId="0" borderId="66" xfId="0" applyFont="1" applyBorder="1"/>
    <xf numFmtId="0" fontId="33" fillId="0" borderId="2" xfId="0" applyFont="1" applyBorder="1"/>
    <xf numFmtId="0" fontId="33" fillId="4" borderId="2" xfId="0" applyFont="1" applyFill="1" applyBorder="1"/>
    <xf numFmtId="0" fontId="0" fillId="0" borderId="66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33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7" borderId="2" xfId="0" applyFont="1" applyFill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5" fillId="0" borderId="15" xfId="11" quotePrefix="1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6" fillId="0" borderId="7" xfId="1" quotePrefix="1" applyFont="1" applyFill="1" applyBorder="1" applyAlignment="1">
      <alignment horizontal="center" vertical="center" wrapText="1"/>
    </xf>
    <xf numFmtId="0" fontId="11" fillId="3" borderId="7" xfId="1" quotePrefix="1" applyFont="1" applyFill="1" applyBorder="1" applyAlignment="1">
      <alignment horizontal="center" vertical="center" wrapText="1"/>
    </xf>
    <xf numFmtId="0" fontId="5" fillId="0" borderId="5" xfId="11" quotePrefix="1" applyFont="1" applyFill="1" applyBorder="1" applyAlignment="1">
      <alignment horizontal="center" vertical="center" wrapText="1"/>
    </xf>
    <xf numFmtId="0" fontId="5" fillId="0" borderId="7" xfId="11" quotePrefix="1" applyFont="1" applyFill="1" applyBorder="1" applyAlignment="1">
      <alignment horizontal="center" vertical="center" wrapText="1"/>
    </xf>
    <xf numFmtId="0" fontId="6" fillId="0" borderId="12" xfId="1" quotePrefix="1" applyFont="1" applyFill="1" applyBorder="1" applyAlignment="1">
      <alignment horizontal="center" vertical="center" wrapText="1"/>
    </xf>
    <xf numFmtId="0" fontId="5" fillId="0" borderId="12" xfId="11" quotePrefix="1" applyFont="1" applyFill="1" applyBorder="1" applyAlignment="1">
      <alignment horizontal="center" vertical="center" wrapText="1"/>
    </xf>
    <xf numFmtId="0" fontId="5" fillId="0" borderId="10" xfId="11" quotePrefix="1" applyFont="1" applyFill="1" applyBorder="1" applyAlignment="1">
      <alignment horizontal="center" vertical="center" wrapText="1"/>
    </xf>
    <xf numFmtId="0" fontId="6" fillId="3" borderId="6" xfId="1" quotePrefix="1" applyFont="1" applyFill="1" applyBorder="1" applyAlignment="1">
      <alignment horizontal="center" vertical="center" wrapText="1"/>
    </xf>
    <xf numFmtId="0" fontId="6" fillId="3" borderId="7" xfId="1" quotePrefix="1" applyFont="1" applyFill="1" applyBorder="1" applyAlignment="1">
      <alignment horizontal="center" vertical="center" wrapText="1"/>
    </xf>
    <xf numFmtId="0" fontId="6" fillId="3" borderId="8" xfId="1" quotePrefix="1" applyFont="1" applyFill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32" fillId="0" borderId="65" xfId="0" applyFont="1" applyBorder="1" applyAlignment="1">
      <alignment horizontal="center" vertical="center" wrapText="1"/>
    </xf>
    <xf numFmtId="0" fontId="32" fillId="0" borderId="69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/>
    </xf>
    <xf numFmtId="0" fontId="33" fillId="4" borderId="11" xfId="0" applyFont="1" applyFill="1" applyBorder="1" applyAlignment="1">
      <alignment horizontal="center" vertical="center"/>
    </xf>
    <xf numFmtId="0" fontId="33" fillId="0" borderId="70" xfId="0" applyFont="1" applyBorder="1" applyAlignment="1">
      <alignment horizontal="center" vertical="center"/>
    </xf>
    <xf numFmtId="0" fontId="27" fillId="0" borderId="19" xfId="5" applyFont="1" applyBorder="1" applyAlignment="1">
      <alignment horizontal="center" vertical="top"/>
    </xf>
    <xf numFmtId="0" fontId="21" fillId="0" borderId="21" xfId="5" applyFont="1" applyBorder="1" applyAlignment="1">
      <alignment horizontal="center" vertical="center"/>
    </xf>
    <xf numFmtId="0" fontId="24" fillId="0" borderId="21" xfId="5" applyFont="1" applyBorder="1" applyAlignment="1">
      <alignment horizontal="center" vertical="center"/>
    </xf>
    <xf numFmtId="0" fontId="18" fillId="0" borderId="21" xfId="5" applyFont="1" applyBorder="1" applyAlignment="1">
      <alignment horizontal="center" vertical="center"/>
    </xf>
    <xf numFmtId="0" fontId="18" fillId="0" borderId="49" xfId="5" applyFont="1" applyBorder="1" applyAlignment="1">
      <alignment horizontal="center" vertical="center"/>
    </xf>
    <xf numFmtId="0" fontId="23" fillId="0" borderId="20" xfId="5" applyFont="1" applyBorder="1" applyAlignment="1">
      <alignment horizontal="center" vertical="center"/>
    </xf>
    <xf numFmtId="0" fontId="23" fillId="0" borderId="22" xfId="5" applyFont="1" applyBorder="1" applyAlignment="1">
      <alignment horizontal="center" vertical="center"/>
    </xf>
    <xf numFmtId="0" fontId="23" fillId="0" borderId="37" xfId="5" applyFont="1" applyBorder="1" applyAlignment="1">
      <alignment horizontal="center" vertical="center"/>
    </xf>
    <xf numFmtId="0" fontId="24" fillId="0" borderId="20" xfId="5" applyFont="1" applyBorder="1" applyAlignment="1">
      <alignment horizontal="center" vertical="center"/>
    </xf>
    <xf numFmtId="0" fontId="24" fillId="0" borderId="22" xfId="5" applyFont="1" applyBorder="1" applyAlignment="1">
      <alignment horizontal="center" vertical="center"/>
    </xf>
    <xf numFmtId="0" fontId="24" fillId="0" borderId="37" xfId="5" applyFont="1" applyBorder="1" applyAlignment="1">
      <alignment horizontal="center" vertical="center"/>
    </xf>
    <xf numFmtId="0" fontId="21" fillId="0" borderId="24" xfId="5" applyFont="1" applyBorder="1" applyAlignment="1">
      <alignment horizontal="left" vertical="center"/>
    </xf>
    <xf numFmtId="0" fontId="21" fillId="0" borderId="38" xfId="5" applyFont="1" applyBorder="1" applyAlignment="1">
      <alignment horizontal="left" vertical="center"/>
    </xf>
    <xf numFmtId="0" fontId="23" fillId="0" borderId="23" xfId="5" applyFont="1" applyBorder="1" applyAlignment="1">
      <alignment horizontal="left" vertical="center"/>
    </xf>
    <xf numFmtId="0" fontId="23" fillId="0" borderId="24" xfId="5" applyFont="1" applyBorder="1" applyAlignment="1">
      <alignment horizontal="left" vertical="center"/>
    </xf>
    <xf numFmtId="14" fontId="21" fillId="0" borderId="24" xfId="5" applyNumberFormat="1" applyFont="1" applyBorder="1" applyAlignment="1">
      <alignment horizontal="center" vertical="center"/>
    </xf>
    <xf numFmtId="14" fontId="21" fillId="0" borderId="38" xfId="5" applyNumberFormat="1" applyFont="1" applyBorder="1" applyAlignment="1">
      <alignment horizontal="center" vertical="center"/>
    </xf>
    <xf numFmtId="0" fontId="21" fillId="0" borderId="29" xfId="5" applyFont="1" applyBorder="1" applyAlignment="1">
      <alignment horizontal="left" vertical="center"/>
    </xf>
    <xf numFmtId="0" fontId="21" fillId="0" borderId="41" xfId="5" applyFont="1" applyBorder="1" applyAlignment="1">
      <alignment horizontal="left" vertical="center"/>
    </xf>
    <xf numFmtId="0" fontId="21" fillId="0" borderId="26" xfId="5" applyFont="1" applyBorder="1" applyAlignment="1">
      <alignment horizontal="center" vertical="center"/>
    </xf>
    <xf numFmtId="0" fontId="21" fillId="0" borderId="39" xfId="5" applyFont="1" applyBorder="1" applyAlignment="1">
      <alignment horizontal="center" vertical="center"/>
    </xf>
    <xf numFmtId="0" fontId="23" fillId="0" borderId="25" xfId="5" applyFont="1" applyBorder="1" applyAlignment="1">
      <alignment horizontal="left" vertical="center"/>
    </xf>
    <xf numFmtId="0" fontId="23" fillId="0" borderId="26" xfId="5" applyFont="1" applyBorder="1" applyAlignment="1">
      <alignment horizontal="left" vertical="center"/>
    </xf>
    <xf numFmtId="14" fontId="21" fillId="0" borderId="26" xfId="5" applyNumberFormat="1" applyFont="1" applyBorder="1" applyAlignment="1">
      <alignment horizontal="center" vertical="center"/>
    </xf>
    <xf numFmtId="14" fontId="21" fillId="0" borderId="39" xfId="5" applyNumberFormat="1" applyFont="1" applyBorder="1" applyAlignment="1">
      <alignment horizontal="center" vertical="center"/>
    </xf>
    <xf numFmtId="0" fontId="23" fillId="0" borderId="55" xfId="5" applyFont="1" applyBorder="1" applyAlignment="1">
      <alignment horizontal="left" vertical="center"/>
    </xf>
    <xf numFmtId="0" fontId="23" fillId="0" borderId="32" xfId="5" applyFont="1" applyBorder="1" applyAlignment="1">
      <alignment horizontal="left" vertical="center"/>
    </xf>
    <xf numFmtId="0" fontId="23" fillId="0" borderId="61" xfId="5" applyFont="1" applyBorder="1" applyAlignment="1">
      <alignment horizontal="left" vertical="center"/>
    </xf>
    <xf numFmtId="0" fontId="24" fillId="0" borderId="46" xfId="5" applyFont="1" applyBorder="1" applyAlignment="1">
      <alignment horizontal="left" vertical="center"/>
    </xf>
    <xf numFmtId="0" fontId="24" fillId="0" borderId="45" xfId="5" applyFont="1" applyBorder="1" applyAlignment="1">
      <alignment horizontal="left" vertical="center"/>
    </xf>
    <xf numFmtId="0" fontId="24" fillId="0" borderId="51" xfId="5" applyFont="1" applyBorder="1" applyAlignment="1">
      <alignment horizontal="left" vertical="center"/>
    </xf>
    <xf numFmtId="0" fontId="23" fillId="0" borderId="39" xfId="5" applyFont="1" applyBorder="1" applyAlignment="1">
      <alignment horizontal="left" vertical="center"/>
    </xf>
    <xf numFmtId="0" fontId="23" fillId="0" borderId="34" xfId="5" applyFont="1" applyBorder="1" applyAlignment="1">
      <alignment horizontal="left" vertical="center" wrapText="1"/>
    </xf>
    <xf numFmtId="0" fontId="23" fillId="0" borderId="35" xfId="5" applyFont="1" applyBorder="1" applyAlignment="1">
      <alignment horizontal="left" vertical="center" wrapText="1"/>
    </xf>
    <xf numFmtId="0" fontId="23" fillId="0" borderId="42" xfId="5" applyFont="1" applyBorder="1" applyAlignment="1">
      <alignment horizontal="left" vertical="center" wrapText="1"/>
    </xf>
    <xf numFmtId="0" fontId="23" fillId="0" borderId="47" xfId="5" applyFont="1" applyBorder="1" applyAlignment="1">
      <alignment horizontal="left" vertical="center"/>
    </xf>
    <xf numFmtId="0" fontId="23" fillId="0" borderId="48" xfId="5" applyFont="1" applyBorder="1" applyAlignment="1">
      <alignment horizontal="left" vertical="center"/>
    </xf>
    <xf numFmtId="0" fontId="23" fillId="0" borderId="52" xfId="5" applyFont="1" applyBorder="1" applyAlignment="1">
      <alignment horizontal="left" vertical="center"/>
    </xf>
    <xf numFmtId="0" fontId="24" fillId="0" borderId="46" xfId="0" applyFont="1" applyBorder="1" applyAlignment="1">
      <alignment horizontal="left" vertical="center"/>
    </xf>
    <xf numFmtId="0" fontId="24" fillId="0" borderId="45" xfId="0" applyFont="1" applyBorder="1" applyAlignment="1">
      <alignment horizontal="left" vertical="center"/>
    </xf>
    <xf numFmtId="0" fontId="24" fillId="0" borderId="51" xfId="0" applyFont="1" applyBorder="1" applyAlignment="1">
      <alignment horizontal="left" vertical="center"/>
    </xf>
    <xf numFmtId="9" fontId="21" fillId="0" borderId="28" xfId="5" applyNumberFormat="1" applyFont="1" applyBorder="1" applyAlignment="1">
      <alignment horizontal="left" vertical="center"/>
    </xf>
    <xf numFmtId="9" fontId="21" fillId="0" borderId="40" xfId="5" applyNumberFormat="1" applyFont="1" applyBorder="1" applyAlignment="1">
      <alignment horizontal="left" vertical="center"/>
    </xf>
    <xf numFmtId="9" fontId="21" fillId="0" borderId="34" xfId="5" applyNumberFormat="1" applyFont="1" applyBorder="1" applyAlignment="1">
      <alignment horizontal="left" vertical="center"/>
    </xf>
    <xf numFmtId="9" fontId="21" fillId="0" borderId="35" xfId="5" applyNumberFormat="1" applyFont="1" applyBorder="1" applyAlignment="1">
      <alignment horizontal="left" vertical="center"/>
    </xf>
    <xf numFmtId="9" fontId="21" fillId="0" borderId="42" xfId="5" applyNumberFormat="1" applyFont="1" applyBorder="1" applyAlignment="1">
      <alignment horizontal="left" vertical="center"/>
    </xf>
    <xf numFmtId="0" fontId="20" fillId="0" borderId="47" xfId="5" applyFont="1" applyFill="1" applyBorder="1" applyAlignment="1">
      <alignment horizontal="left" vertical="center"/>
    </xf>
    <xf numFmtId="0" fontId="20" fillId="0" borderId="48" xfId="5" applyFont="1" applyFill="1" applyBorder="1" applyAlignment="1">
      <alignment horizontal="left" vertical="center"/>
    </xf>
    <xf numFmtId="0" fontId="20" fillId="0" borderId="52" xfId="5" applyFont="1" applyFill="1" applyBorder="1" applyAlignment="1">
      <alignment horizontal="left" vertical="center"/>
    </xf>
    <xf numFmtId="0" fontId="20" fillId="0" borderId="23" xfId="5" applyFont="1" applyFill="1" applyBorder="1" applyAlignment="1">
      <alignment horizontal="left" vertical="center"/>
    </xf>
    <xf numFmtId="0" fontId="20" fillId="0" borderId="24" xfId="5" applyFont="1" applyFill="1" applyBorder="1" applyAlignment="1">
      <alignment horizontal="left" vertical="center"/>
    </xf>
    <xf numFmtId="0" fontId="20" fillId="0" borderId="57" xfId="5" applyFont="1" applyFill="1" applyBorder="1" applyAlignment="1">
      <alignment horizontal="left" vertical="center"/>
    </xf>
    <xf numFmtId="0" fontId="20" fillId="0" borderId="35" xfId="5" applyFont="1" applyFill="1" applyBorder="1" applyAlignment="1">
      <alignment horizontal="left" vertical="center"/>
    </xf>
    <xf numFmtId="0" fontId="20" fillId="0" borderId="42" xfId="5" applyFont="1" applyFill="1" applyBorder="1" applyAlignment="1">
      <alignment horizontal="left" vertical="center"/>
    </xf>
    <xf numFmtId="0" fontId="24" fillId="0" borderId="32" xfId="5" applyFont="1" applyFill="1" applyBorder="1" applyAlignment="1">
      <alignment horizontal="left" vertical="center"/>
    </xf>
    <xf numFmtId="0" fontId="21" fillId="0" borderId="58" xfId="5" applyFont="1" applyFill="1" applyBorder="1" applyAlignment="1">
      <alignment horizontal="left" vertical="center"/>
    </xf>
    <xf numFmtId="0" fontId="21" fillId="0" borderId="59" xfId="5" applyFont="1" applyFill="1" applyBorder="1" applyAlignment="1">
      <alignment horizontal="left" vertical="center"/>
    </xf>
    <xf numFmtId="0" fontId="21" fillId="0" borderId="62" xfId="5" applyFont="1" applyFill="1" applyBorder="1" applyAlignment="1">
      <alignment horizontal="left" vertical="center"/>
    </xf>
    <xf numFmtId="0" fontId="21" fillId="0" borderId="31" xfId="5" applyFont="1" applyFill="1" applyBorder="1" applyAlignment="1">
      <alignment horizontal="left" vertical="center"/>
    </xf>
    <xf numFmtId="0" fontId="21" fillId="0" borderId="30" xfId="5" applyFont="1" applyFill="1" applyBorder="1" applyAlignment="1">
      <alignment horizontal="left" vertical="center"/>
    </xf>
    <xf numFmtId="0" fontId="21" fillId="0" borderId="41" xfId="5" applyFont="1" applyFill="1" applyBorder="1" applyAlignment="1">
      <alignment horizontal="left" vertical="center"/>
    </xf>
    <xf numFmtId="0" fontId="23" fillId="0" borderId="34" xfId="5" applyFont="1" applyFill="1" applyBorder="1" applyAlignment="1">
      <alignment horizontal="left" vertical="center"/>
    </xf>
    <xf numFmtId="0" fontId="23" fillId="0" borderId="35" xfId="5" applyFont="1" applyFill="1" applyBorder="1" applyAlignment="1">
      <alignment horizontal="left" vertical="center"/>
    </xf>
    <xf numFmtId="0" fontId="23" fillId="0" borderId="42" xfId="5" applyFont="1" applyFill="1" applyBorder="1" applyAlignment="1">
      <alignment horizontal="left" vertical="center"/>
    </xf>
    <xf numFmtId="0" fontId="30" fillId="0" borderId="45" xfId="5" applyFont="1" applyBorder="1" applyAlignment="1">
      <alignment horizontal="center" vertical="center"/>
    </xf>
    <xf numFmtId="0" fontId="24" fillId="0" borderId="32" xfId="5" applyFont="1" applyBorder="1" applyAlignment="1">
      <alignment horizontal="center" vertical="center"/>
    </xf>
    <xf numFmtId="0" fontId="24" fillId="0" borderId="63" xfId="5" applyFont="1" applyBorder="1" applyAlignment="1">
      <alignment horizontal="center" vertical="center"/>
    </xf>
    <xf numFmtId="0" fontId="21" fillId="0" borderId="60" xfId="5" applyFont="1" applyBorder="1" applyAlignment="1">
      <alignment horizontal="center" vertical="center"/>
    </xf>
    <xf numFmtId="0" fontId="21" fillId="0" borderId="61" xfId="5" applyFont="1" applyBorder="1" applyAlignment="1">
      <alignment horizontal="center" vertical="center"/>
    </xf>
    <xf numFmtId="0" fontId="21" fillId="0" borderId="55" xfId="5" applyFont="1" applyFill="1" applyBorder="1" applyAlignment="1">
      <alignment horizontal="left" vertical="center"/>
    </xf>
    <xf numFmtId="0" fontId="21" fillId="0" borderId="32" xfId="5" applyFont="1" applyFill="1" applyBorder="1" applyAlignment="1">
      <alignment horizontal="left" vertical="center"/>
    </xf>
    <xf numFmtId="0" fontId="21" fillId="0" borderId="61" xfId="5" applyFont="1" applyFill="1" applyBorder="1" applyAlignment="1">
      <alignment horizontal="left" vertical="center"/>
    </xf>
    <xf numFmtId="0" fontId="13" fillId="3" borderId="0" xfId="6" applyFont="1" applyFill="1" applyBorder="1" applyAlignment="1">
      <alignment horizontal="center"/>
    </xf>
    <xf numFmtId="0" fontId="12" fillId="3" borderId="0" xfId="6" applyFont="1" applyFill="1" applyBorder="1" applyAlignment="1">
      <alignment horizontal="center"/>
    </xf>
    <xf numFmtId="0" fontId="12" fillId="3" borderId="17" xfId="5" applyFont="1" applyFill="1" applyBorder="1" applyAlignment="1">
      <alignment horizontal="center" vertical="center"/>
    </xf>
    <xf numFmtId="0" fontId="12" fillId="3" borderId="53" xfId="5" applyFont="1" applyFill="1" applyBorder="1" applyAlignment="1">
      <alignment horizontal="center" vertical="center"/>
    </xf>
    <xf numFmtId="0" fontId="13" fillId="3" borderId="2" xfId="6" applyFont="1" applyFill="1" applyBorder="1" applyAlignment="1">
      <alignment horizontal="center" vertical="center"/>
    </xf>
    <xf numFmtId="0" fontId="13" fillId="3" borderId="2" xfId="6" applyFont="1" applyFill="1" applyBorder="1" applyAlignment="1" applyProtection="1">
      <alignment horizontal="center" vertical="center"/>
    </xf>
    <xf numFmtId="0" fontId="13" fillId="3" borderId="54" xfId="6" applyFont="1" applyFill="1" applyBorder="1" applyAlignment="1" applyProtection="1">
      <alignment horizontal="center" vertical="center"/>
    </xf>
    <xf numFmtId="0" fontId="13" fillId="3" borderId="18" xfId="6" applyFont="1" applyFill="1" applyBorder="1" applyAlignment="1" applyProtection="1">
      <alignment horizontal="center" vertical="center"/>
    </xf>
    <xf numFmtId="0" fontId="12" fillId="3" borderId="17" xfId="6" applyFont="1" applyFill="1" applyBorder="1" applyAlignment="1">
      <alignment horizontal="center"/>
    </xf>
    <xf numFmtId="0" fontId="12" fillId="3" borderId="2" xfId="6" applyFont="1" applyFill="1" applyBorder="1" applyAlignment="1">
      <alignment horizontal="center"/>
    </xf>
    <xf numFmtId="0" fontId="25" fillId="0" borderId="19" xfId="5" applyFont="1" applyBorder="1" applyAlignment="1">
      <alignment horizontal="center" vertical="top"/>
    </xf>
    <xf numFmtId="0" fontId="23" fillId="0" borderId="23" xfId="5" applyFont="1" applyBorder="1" applyAlignment="1">
      <alignment horizontal="center" vertical="center"/>
    </xf>
    <xf numFmtId="0" fontId="23" fillId="0" borderId="24" xfId="5" applyFont="1" applyBorder="1" applyAlignment="1">
      <alignment horizontal="center" vertical="center"/>
    </xf>
    <xf numFmtId="0" fontId="23" fillId="0" borderId="38" xfId="5" applyFont="1" applyBorder="1" applyAlignment="1">
      <alignment horizontal="center" vertical="center"/>
    </xf>
    <xf numFmtId="0" fontId="21" fillId="0" borderId="23" xfId="5" applyFont="1" applyBorder="1" applyAlignment="1">
      <alignment horizontal="left" vertical="center"/>
    </xf>
    <xf numFmtId="0" fontId="24" fillId="0" borderId="0" xfId="5" applyFont="1" applyBorder="1" applyAlignment="1">
      <alignment horizontal="left" vertical="center"/>
    </xf>
    <xf numFmtId="0" fontId="23" fillId="0" borderId="0" xfId="5" applyFont="1" applyBorder="1" applyAlignment="1">
      <alignment horizontal="left" vertical="center"/>
    </xf>
    <xf numFmtId="0" fontId="22" fillId="0" borderId="20" xfId="5" applyFont="1" applyBorder="1" applyAlignment="1">
      <alignment horizontal="left" vertical="center"/>
    </xf>
    <xf numFmtId="0" fontId="22" fillId="0" borderId="22" xfId="5" applyFont="1" applyBorder="1" applyAlignment="1">
      <alignment horizontal="left" vertical="center"/>
    </xf>
    <xf numFmtId="0" fontId="20" fillId="0" borderId="22" xfId="5" applyFont="1" applyBorder="1" applyAlignment="1">
      <alignment horizontal="left" vertical="center"/>
    </xf>
    <xf numFmtId="0" fontId="20" fillId="0" borderId="37" xfId="5" applyFont="1" applyBorder="1" applyAlignment="1">
      <alignment horizontal="left" vertical="center"/>
    </xf>
    <xf numFmtId="0" fontId="22" fillId="0" borderId="31" xfId="5" applyFont="1" applyBorder="1" applyAlignment="1">
      <alignment horizontal="left" vertical="center"/>
    </xf>
    <xf numFmtId="0" fontId="22" fillId="0" borderId="30" xfId="5" applyFont="1" applyBorder="1" applyAlignment="1">
      <alignment horizontal="left" vertical="center"/>
    </xf>
    <xf numFmtId="0" fontId="22" fillId="0" borderId="36" xfId="5" applyFont="1" applyBorder="1" applyAlignment="1">
      <alignment horizontal="left" vertical="center"/>
    </xf>
    <xf numFmtId="0" fontId="22" fillId="0" borderId="29" xfId="5" applyFont="1" applyBorder="1" applyAlignment="1">
      <alignment horizontal="left" vertical="center"/>
    </xf>
    <xf numFmtId="0" fontId="20" fillId="0" borderId="29" xfId="5" applyFont="1" applyBorder="1" applyAlignment="1">
      <alignment horizontal="left" vertical="center"/>
    </xf>
    <xf numFmtId="0" fontId="20" fillId="0" borderId="30" xfId="5" applyFont="1" applyBorder="1" applyAlignment="1">
      <alignment horizontal="left" vertical="center"/>
    </xf>
    <xf numFmtId="0" fontId="20" fillId="0" borderId="41" xfId="5" applyFont="1" applyBorder="1" applyAlignment="1">
      <alignment horizontal="left" vertical="center"/>
    </xf>
    <xf numFmtId="0" fontId="21" fillId="0" borderId="25" xfId="5" applyFont="1" applyBorder="1" applyAlignment="1">
      <alignment horizontal="left" vertical="center"/>
    </xf>
    <xf numFmtId="0" fontId="21" fillId="0" borderId="26" xfId="5" applyFont="1" applyBorder="1" applyAlignment="1">
      <alignment horizontal="left" vertical="center"/>
    </xf>
    <xf numFmtId="0" fontId="21" fillId="0" borderId="39" xfId="5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0" fillId="0" borderId="20" xfId="5" applyFont="1" applyFill="1" applyBorder="1" applyAlignment="1">
      <alignment horizontal="left" vertical="center"/>
    </xf>
    <xf numFmtId="0" fontId="20" fillId="0" borderId="22" xfId="5" applyFont="1" applyFill="1" applyBorder="1" applyAlignment="1">
      <alignment horizontal="left" vertical="center"/>
    </xf>
    <xf numFmtId="0" fontId="20" fillId="0" borderId="37" xfId="5" applyFont="1" applyFill="1" applyBorder="1" applyAlignment="1">
      <alignment horizontal="left" vertical="center"/>
    </xf>
    <xf numFmtId="0" fontId="20" fillId="0" borderId="24" xfId="5" applyFont="1" applyFill="1" applyBorder="1" applyAlignment="1">
      <alignment horizontal="center" vertical="center"/>
    </xf>
    <xf numFmtId="0" fontId="20" fillId="0" borderId="38" xfId="5" applyFont="1" applyFill="1" applyBorder="1" applyAlignment="1">
      <alignment horizontal="center" vertical="center"/>
    </xf>
    <xf numFmtId="0" fontId="23" fillId="0" borderId="23" xfId="5" applyFont="1" applyFill="1" applyBorder="1" applyAlignment="1">
      <alignment horizontal="left" vertical="center"/>
    </xf>
    <xf numFmtId="0" fontId="21" fillId="0" borderId="24" xfId="5" applyFont="1" applyFill="1" applyBorder="1" applyAlignment="1">
      <alignment horizontal="left" vertical="center"/>
    </xf>
    <xf numFmtId="0" fontId="21" fillId="0" borderId="38" xfId="5" applyFont="1" applyFill="1" applyBorder="1" applyAlignment="1">
      <alignment horizontal="left" vertical="center"/>
    </xf>
    <xf numFmtId="0" fontId="23" fillId="0" borderId="25" xfId="5" applyFont="1" applyBorder="1" applyAlignment="1">
      <alignment horizontal="center" vertical="center"/>
    </xf>
    <xf numFmtId="0" fontId="23" fillId="0" borderId="26" xfId="5" applyFont="1" applyBorder="1" applyAlignment="1">
      <alignment horizontal="center" vertical="center"/>
    </xf>
    <xf numFmtId="0" fontId="23" fillId="0" borderId="39" xfId="5" applyFont="1" applyBorder="1" applyAlignment="1">
      <alignment horizontal="center" vertical="center"/>
    </xf>
    <xf numFmtId="0" fontId="20" fillId="0" borderId="24" xfId="5" applyFont="1" applyBorder="1" applyAlignment="1">
      <alignment horizontal="left" vertical="center"/>
    </xf>
    <xf numFmtId="0" fontId="20" fillId="0" borderId="38" xfId="5" applyFont="1" applyBorder="1" applyAlignment="1">
      <alignment horizontal="left" vertical="center"/>
    </xf>
    <xf numFmtId="0" fontId="24" fillId="0" borderId="0" xfId="5" applyFont="1" applyFill="1" applyBorder="1" applyAlignment="1">
      <alignment horizontal="left" vertical="center"/>
    </xf>
    <xf numFmtId="0" fontId="21" fillId="0" borderId="33" xfId="5" applyFont="1" applyFill="1" applyBorder="1" applyAlignment="1">
      <alignment horizontal="left" vertical="center"/>
    </xf>
    <xf numFmtId="0" fontId="21" fillId="0" borderId="28" xfId="5" applyFont="1" applyFill="1" applyBorder="1" applyAlignment="1">
      <alignment horizontal="left" vertical="center"/>
    </xf>
    <xf numFmtId="0" fontId="21" fillId="0" borderId="40" xfId="5" applyFont="1" applyFill="1" applyBorder="1" applyAlignment="1">
      <alignment horizontal="left" vertical="center"/>
    </xf>
    <xf numFmtId="0" fontId="23" fillId="0" borderId="31" xfId="5" applyFont="1" applyBorder="1" applyAlignment="1">
      <alignment horizontal="left" vertical="center"/>
    </xf>
    <xf numFmtId="0" fontId="23" fillId="0" borderId="30" xfId="5" applyFont="1" applyBorder="1" applyAlignment="1">
      <alignment horizontal="left" vertical="center"/>
    </xf>
    <xf numFmtId="0" fontId="23" fillId="0" borderId="41" xfId="5" applyFont="1" applyBorder="1" applyAlignment="1">
      <alignment horizontal="left" vertical="center"/>
    </xf>
    <xf numFmtId="0" fontId="21" fillId="0" borderId="45" xfId="5" applyFont="1" applyBorder="1" applyAlignment="1">
      <alignment horizontal="center" vertical="center"/>
    </xf>
    <xf numFmtId="0" fontId="24" fillId="0" borderId="45" xfId="5" applyFont="1" applyBorder="1" applyAlignment="1">
      <alignment horizontal="center" vertical="center"/>
    </xf>
    <xf numFmtId="0" fontId="21" fillId="0" borderId="50" xfId="5" applyFont="1" applyBorder="1" applyAlignment="1">
      <alignment horizontal="center" vertical="center"/>
    </xf>
    <xf numFmtId="0" fontId="24" fillId="0" borderId="46" xfId="5" applyFont="1" applyFill="1" applyBorder="1" applyAlignment="1">
      <alignment horizontal="left" vertical="center"/>
    </xf>
    <xf numFmtId="0" fontId="24" fillId="0" borderId="45" xfId="5" applyFont="1" applyFill="1" applyBorder="1" applyAlignment="1">
      <alignment horizontal="left" vertical="center"/>
    </xf>
    <xf numFmtId="0" fontId="24" fillId="0" borderId="51" xfId="5" applyFont="1" applyFill="1" applyBorder="1" applyAlignment="1">
      <alignment horizontal="left" vertical="center"/>
    </xf>
    <xf numFmtId="0" fontId="24" fillId="0" borderId="47" xfId="5" applyFont="1" applyFill="1" applyBorder="1" applyAlignment="1">
      <alignment horizontal="center" vertical="center"/>
    </xf>
    <xf numFmtId="0" fontId="24" fillId="0" borderId="48" xfId="5" applyFont="1" applyFill="1" applyBorder="1" applyAlignment="1">
      <alignment horizontal="center" vertical="center"/>
    </xf>
    <xf numFmtId="0" fontId="24" fillId="0" borderId="52" xfId="5" applyFont="1" applyFill="1" applyBorder="1" applyAlignment="1">
      <alignment horizontal="center" vertical="center"/>
    </xf>
    <xf numFmtId="0" fontId="24" fillId="0" borderId="25" xfId="5" applyFont="1" applyFill="1" applyBorder="1" applyAlignment="1">
      <alignment horizontal="center" vertical="center"/>
    </xf>
    <xf numFmtId="0" fontId="24" fillId="0" borderId="26" xfId="5" applyFont="1" applyFill="1" applyBorder="1" applyAlignment="1">
      <alignment horizontal="center" vertical="center"/>
    </xf>
    <xf numFmtId="0" fontId="24" fillId="0" borderId="39" xfId="5" applyFont="1" applyFill="1" applyBorder="1" applyAlignment="1">
      <alignment horizontal="center" vertical="center"/>
    </xf>
    <xf numFmtId="0" fontId="18" fillId="0" borderId="45" xfId="5" applyFont="1" applyBorder="1" applyAlignment="1">
      <alignment horizontal="center" vertical="center"/>
    </xf>
    <xf numFmtId="0" fontId="18" fillId="0" borderId="50" xfId="5" applyFont="1" applyBorder="1" applyAlignment="1">
      <alignment horizontal="center" vertical="center"/>
    </xf>
    <xf numFmtId="0" fontId="19" fillId="0" borderId="19" xfId="5" applyFont="1" applyFill="1" applyBorder="1" applyAlignment="1">
      <alignment horizontal="center" vertical="top"/>
    </xf>
    <xf numFmtId="0" fontId="22" fillId="0" borderId="22" xfId="5" applyFont="1" applyFill="1" applyBorder="1" applyAlignment="1">
      <alignment horizontal="center" vertical="center"/>
    </xf>
    <xf numFmtId="0" fontId="22" fillId="0" borderId="37" xfId="5" applyFont="1" applyFill="1" applyBorder="1" applyAlignment="1">
      <alignment horizontal="center" vertical="center"/>
    </xf>
    <xf numFmtId="0" fontId="21" fillId="0" borderId="24" xfId="5" applyFont="1" applyFill="1" applyBorder="1" applyAlignment="1">
      <alignment horizontal="center" vertical="center"/>
    </xf>
    <xf numFmtId="58" fontId="22" fillId="0" borderId="24" xfId="5" applyNumberFormat="1" applyFont="1" applyFill="1" applyBorder="1" applyAlignment="1">
      <alignment horizontal="center" vertical="center"/>
    </xf>
    <xf numFmtId="0" fontId="22" fillId="0" borderId="24" xfId="5" applyFont="1" applyFill="1" applyBorder="1" applyAlignment="1">
      <alignment horizontal="center" vertical="center"/>
    </xf>
    <xf numFmtId="0" fontId="21" fillId="0" borderId="26" xfId="5" applyFont="1" applyFill="1" applyBorder="1" applyAlignment="1">
      <alignment horizontal="right" vertical="center"/>
    </xf>
    <xf numFmtId="0" fontId="20" fillId="0" borderId="26" xfId="5" applyFont="1" applyFill="1" applyBorder="1" applyAlignment="1">
      <alignment horizontal="left" vertical="center"/>
    </xf>
    <xf numFmtId="0" fontId="20" fillId="0" borderId="27" xfId="5" applyFont="1" applyFill="1" applyBorder="1" applyAlignment="1">
      <alignment horizontal="left" vertical="center"/>
    </xf>
    <xf numFmtId="0" fontId="20" fillId="0" borderId="28" xfId="5" applyFont="1" applyFill="1" applyBorder="1" applyAlignment="1">
      <alignment horizontal="left" vertical="center"/>
    </xf>
    <xf numFmtId="0" fontId="20" fillId="0" borderId="40" xfId="5" applyFont="1" applyFill="1" applyBorder="1" applyAlignment="1">
      <alignment horizontal="left" vertical="center"/>
    </xf>
    <xf numFmtId="0" fontId="22" fillId="0" borderId="29" xfId="5" applyFont="1" applyFill="1" applyBorder="1" applyAlignment="1">
      <alignment horizontal="center" vertical="center"/>
    </xf>
    <xf numFmtId="0" fontId="22" fillId="0" borderId="30" xfId="5" applyFont="1" applyFill="1" applyBorder="1" applyAlignment="1">
      <alignment horizontal="center" vertical="center"/>
    </xf>
    <xf numFmtId="0" fontId="22" fillId="0" borderId="41" xfId="5" applyFont="1" applyFill="1" applyBorder="1" applyAlignment="1">
      <alignment horizontal="center" vertical="center"/>
    </xf>
    <xf numFmtId="0" fontId="23" fillId="0" borderId="31" xfId="5" applyFont="1" applyFill="1" applyBorder="1" applyAlignment="1">
      <alignment horizontal="left" vertical="center"/>
    </xf>
    <xf numFmtId="0" fontId="23" fillId="0" borderId="30" xfId="5" applyFont="1" applyFill="1" applyBorder="1" applyAlignment="1">
      <alignment horizontal="left" vertical="center"/>
    </xf>
    <xf numFmtId="0" fontId="23" fillId="0" borderId="41" xfId="5" applyFont="1" applyFill="1" applyBorder="1" applyAlignment="1">
      <alignment horizontal="left" vertical="center"/>
    </xf>
    <xf numFmtId="0" fontId="20" fillId="0" borderId="38" xfId="5" applyFont="1" applyFill="1" applyBorder="1" applyAlignment="1">
      <alignment horizontal="left" vertical="center"/>
    </xf>
    <xf numFmtId="0" fontId="22" fillId="0" borderId="23" xfId="5" applyFont="1" applyFill="1" applyBorder="1" applyAlignment="1">
      <alignment horizontal="left" vertical="center"/>
    </xf>
    <xf numFmtId="0" fontId="22" fillId="0" borderId="24" xfId="5" applyFont="1" applyFill="1" applyBorder="1" applyAlignment="1">
      <alignment horizontal="left" vertical="center"/>
    </xf>
    <xf numFmtId="0" fontId="22" fillId="0" borderId="38" xfId="5" applyFont="1" applyFill="1" applyBorder="1" applyAlignment="1">
      <alignment horizontal="left" vertical="center"/>
    </xf>
    <xf numFmtId="0" fontId="22" fillId="0" borderId="31" xfId="5" applyFont="1" applyFill="1" applyBorder="1" applyAlignment="1">
      <alignment horizontal="left" vertical="center"/>
    </xf>
    <xf numFmtId="0" fontId="22" fillId="0" borderId="30" xfId="5" applyFont="1" applyFill="1" applyBorder="1" applyAlignment="1">
      <alignment horizontal="left" vertical="center"/>
    </xf>
    <xf numFmtId="0" fontId="22" fillId="0" borderId="41" xfId="5" applyFont="1" applyFill="1" applyBorder="1" applyAlignment="1">
      <alignment horizontal="left" vertical="center"/>
    </xf>
    <xf numFmtId="0" fontId="22" fillId="0" borderId="23" xfId="5" applyFont="1" applyFill="1" applyBorder="1" applyAlignment="1">
      <alignment horizontal="left" vertical="center" wrapText="1"/>
    </xf>
    <xf numFmtId="0" fontId="22" fillId="0" borderId="24" xfId="5" applyFont="1" applyFill="1" applyBorder="1" applyAlignment="1">
      <alignment horizontal="left" vertical="center" wrapText="1"/>
    </xf>
    <xf numFmtId="0" fontId="22" fillId="0" borderId="38" xfId="5" applyFont="1" applyFill="1" applyBorder="1" applyAlignment="1">
      <alignment horizontal="left" vertical="center" wrapText="1"/>
    </xf>
    <xf numFmtId="0" fontId="18" fillId="0" borderId="26" xfId="5" applyFill="1" applyBorder="1" applyAlignment="1">
      <alignment horizontal="center" vertical="center"/>
    </xf>
    <xf numFmtId="0" fontId="18" fillId="0" borderId="39" xfId="5" applyFill="1" applyBorder="1" applyAlignment="1">
      <alignment horizontal="center" vertical="center"/>
    </xf>
    <xf numFmtId="0" fontId="20" fillId="0" borderId="32" xfId="5" applyFont="1" applyFill="1" applyBorder="1" applyAlignment="1">
      <alignment horizontal="center" vertical="center"/>
    </xf>
    <xf numFmtId="0" fontId="20" fillId="0" borderId="33" xfId="5" applyFont="1" applyFill="1" applyBorder="1" applyAlignment="1">
      <alignment horizontal="left" vertical="center"/>
    </xf>
    <xf numFmtId="0" fontId="18" fillId="0" borderId="31" xfId="5" applyFont="1" applyFill="1" applyBorder="1" applyAlignment="1">
      <alignment horizontal="left" vertical="center"/>
    </xf>
    <xf numFmtId="0" fontId="18" fillId="0" borderId="30" xfId="5" applyFont="1" applyFill="1" applyBorder="1" applyAlignment="1">
      <alignment horizontal="left" vertical="center"/>
    </xf>
    <xf numFmtId="0" fontId="18" fillId="0" borderId="41" xfId="5" applyFont="1" applyFill="1" applyBorder="1" applyAlignment="1">
      <alignment horizontal="left" vertical="center"/>
    </xf>
    <xf numFmtId="0" fontId="24" fillId="0" borderId="31" xfId="5" applyFont="1" applyFill="1" applyBorder="1" applyAlignment="1">
      <alignment horizontal="left" vertical="center"/>
    </xf>
    <xf numFmtId="0" fontId="22" fillId="0" borderId="34" xfId="5" applyFont="1" applyFill="1" applyBorder="1" applyAlignment="1">
      <alignment horizontal="left" vertical="center"/>
    </xf>
    <xf numFmtId="0" fontId="22" fillId="0" borderId="35" xfId="5" applyFont="1" applyFill="1" applyBorder="1" applyAlignment="1">
      <alignment horizontal="left" vertical="center"/>
    </xf>
    <xf numFmtId="0" fontId="22" fillId="0" borderId="42" xfId="5" applyFont="1" applyFill="1" applyBorder="1" applyAlignment="1">
      <alignment horizontal="left" vertical="center"/>
    </xf>
    <xf numFmtId="0" fontId="23" fillId="0" borderId="20" xfId="5" applyFont="1" applyFill="1" applyBorder="1" applyAlignment="1">
      <alignment horizontal="left" vertical="center"/>
    </xf>
    <xf numFmtId="0" fontId="23" fillId="0" borderId="22" xfId="5" applyFont="1" applyFill="1" applyBorder="1" applyAlignment="1">
      <alignment horizontal="left" vertical="center"/>
    </xf>
    <xf numFmtId="0" fontId="23" fillId="0" borderId="37" xfId="5" applyFont="1" applyFill="1" applyBorder="1" applyAlignment="1">
      <alignment horizontal="left" vertical="center"/>
    </xf>
    <xf numFmtId="0" fontId="20" fillId="0" borderId="29" xfId="5" applyFont="1" applyFill="1" applyBorder="1" applyAlignment="1">
      <alignment horizontal="left" vertical="center"/>
    </xf>
    <xf numFmtId="0" fontId="20" fillId="0" borderId="36" xfId="5" applyFont="1" applyFill="1" applyBorder="1" applyAlignment="1">
      <alignment horizontal="left" vertical="center"/>
    </xf>
    <xf numFmtId="0" fontId="22" fillId="0" borderId="26" xfId="5" applyFont="1" applyFill="1" applyBorder="1" applyAlignment="1">
      <alignment horizontal="center" vertical="center"/>
    </xf>
    <xf numFmtId="0" fontId="20" fillId="0" borderId="26" xfId="5" applyFont="1" applyFill="1" applyBorder="1" applyAlignment="1">
      <alignment horizontal="center" vertical="center"/>
    </xf>
    <xf numFmtId="0" fontId="22" fillId="0" borderId="39" xfId="5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3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1" fillId="0" borderId="24" xfId="5" applyFont="1" applyBorder="1" applyAlignment="1">
      <alignment horizontal="left" vertical="center"/>
    </xf>
    <xf numFmtId="0" fontId="42" fillId="0" borderId="21" xfId="5" applyFont="1" applyBorder="1" applyAlignment="1">
      <alignment horizontal="center" vertical="center"/>
    </xf>
    <xf numFmtId="0" fontId="41" fillId="0" borderId="24" xfId="5" applyFont="1" applyBorder="1" applyAlignment="1">
      <alignment horizontal="left" vertical="center"/>
    </xf>
    <xf numFmtId="9" fontId="41" fillId="0" borderId="33" xfId="5" applyNumberFormat="1" applyFont="1" applyBorder="1" applyAlignment="1">
      <alignment horizontal="left" vertical="center"/>
    </xf>
    <xf numFmtId="0" fontId="41" fillId="0" borderId="31" xfId="5" applyFont="1" applyFill="1" applyBorder="1" applyAlignment="1">
      <alignment horizontal="left" vertical="center"/>
    </xf>
    <xf numFmtId="0" fontId="41" fillId="0" borderId="60" xfId="5" applyFont="1" applyBorder="1" applyAlignment="1">
      <alignment vertical="center"/>
    </xf>
    <xf numFmtId="0" fontId="43" fillId="0" borderId="2" xfId="0" applyFont="1" applyFill="1" applyBorder="1" applyAlignment="1"/>
    <xf numFmtId="0" fontId="44" fillId="3" borderId="2" xfId="6" applyFont="1" applyFill="1" applyBorder="1" applyAlignment="1" applyProtection="1">
      <alignment horizontal="center" vertical="center"/>
    </xf>
    <xf numFmtId="0" fontId="45" fillId="0" borderId="2" xfId="7" applyFont="1" applyFill="1" applyBorder="1" applyAlignment="1">
      <alignment horizontal="center" vertical="center"/>
    </xf>
    <xf numFmtId="49" fontId="46" fillId="0" borderId="2" xfId="9" applyNumberFormat="1" applyFont="1" applyFill="1" applyBorder="1" applyAlignment="1">
      <alignment horizontal="center"/>
    </xf>
    <xf numFmtId="0" fontId="47" fillId="3" borderId="0" xfId="6" applyFont="1" applyFill="1"/>
    <xf numFmtId="0" fontId="44" fillId="3" borderId="17" xfId="5" applyFont="1" applyFill="1" applyBorder="1" applyAlignment="1">
      <alignment horizontal="center" vertical="center"/>
    </xf>
    <xf numFmtId="0" fontId="48" fillId="0" borderId="22" xfId="5" applyFont="1" applyFill="1" applyBorder="1" applyAlignment="1">
      <alignment horizontal="center" vertical="center"/>
    </xf>
    <xf numFmtId="0" fontId="48" fillId="0" borderId="22" xfId="5" applyFont="1" applyFill="1" applyBorder="1" applyAlignment="1">
      <alignment vertical="center"/>
    </xf>
    <xf numFmtId="0" fontId="50" fillId="7" borderId="73" xfId="1" quotePrefix="1" applyFont="1" applyFill="1" applyBorder="1" applyAlignment="1">
      <alignment horizontal="center" vertical="center" wrapText="1"/>
    </xf>
    <xf numFmtId="0" fontId="52" fillId="0" borderId="2" xfId="0" applyFont="1" applyBorder="1" applyAlignment="1">
      <alignment horizontal="center"/>
    </xf>
    <xf numFmtId="0" fontId="49" fillId="0" borderId="74" xfId="1" quotePrefix="1" applyFont="1" applyBorder="1" applyAlignment="1">
      <alignment horizontal="left" vertical="center"/>
    </xf>
    <xf numFmtId="0" fontId="49" fillId="8" borderId="74" xfId="1" quotePrefix="1" applyFont="1" applyFill="1" applyBorder="1" applyAlignment="1">
      <alignment horizontal="left" vertical="center"/>
    </xf>
    <xf numFmtId="49" fontId="52" fillId="0" borderId="2" xfId="0" applyNumberFormat="1" applyFont="1" applyBorder="1" applyAlignment="1">
      <alignment horizontal="center"/>
    </xf>
    <xf numFmtId="0" fontId="53" fillId="0" borderId="9" xfId="0" applyFont="1" applyBorder="1" applyAlignment="1">
      <alignment horizontal="left" vertical="center"/>
    </xf>
  </cellXfs>
  <cellStyles count="14">
    <cellStyle name="S10" xfId="11"/>
    <cellStyle name="S13" xfId="10"/>
    <cellStyle name="S15" xfId="13"/>
    <cellStyle name="S16" xfId="1"/>
    <cellStyle name="常规" xfId="0" builtinId="0"/>
    <cellStyle name="常规 10 10" xfId="9"/>
    <cellStyle name="常规 2" xfId="5"/>
    <cellStyle name="常规 23" xfId="12"/>
    <cellStyle name="常规 3" xfId="6"/>
    <cellStyle name="常规 3 3" xfId="4"/>
    <cellStyle name="常规 4" xfId="8"/>
    <cellStyle name="常规 40" xfId="2"/>
    <cellStyle name="常规 40 5" xfId="3"/>
    <cellStyle name="常规 71" xfId="7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1905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180975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180975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180975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180975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940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209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209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229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940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61" Type="http://schemas.openxmlformats.org/officeDocument/2006/relationships/ctrlProp" Target="../ctrlProps/ctrlProp59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 x14ac:dyDescent="0.15"/>
  <cols>
    <col min="1" max="1" width="5.5" customWidth="1"/>
    <col min="2" max="2" width="96.375" style="132" customWidth="1"/>
    <col min="3" max="3" width="10.125" customWidth="1"/>
  </cols>
  <sheetData>
    <row r="1" spans="1:2" ht="21" customHeight="1" x14ac:dyDescent="0.15">
      <c r="A1" s="133"/>
      <c r="B1" s="134" t="s">
        <v>0</v>
      </c>
    </row>
    <row r="2" spans="1:2" x14ac:dyDescent="0.15">
      <c r="A2" s="5">
        <v>1</v>
      </c>
      <c r="B2" s="135" t="s">
        <v>1</v>
      </c>
    </row>
    <row r="3" spans="1:2" x14ac:dyDescent="0.15">
      <c r="A3" s="5">
        <v>2</v>
      </c>
      <c r="B3" s="135" t="s">
        <v>2</v>
      </c>
    </row>
    <row r="4" spans="1:2" x14ac:dyDescent="0.15">
      <c r="A4" s="5">
        <v>3</v>
      </c>
      <c r="B4" s="135" t="s">
        <v>3</v>
      </c>
    </row>
    <row r="5" spans="1:2" x14ac:dyDescent="0.15">
      <c r="A5" s="5">
        <v>4</v>
      </c>
      <c r="B5" s="135" t="s">
        <v>4</v>
      </c>
    </row>
    <row r="6" spans="1:2" x14ac:dyDescent="0.15">
      <c r="A6" s="5">
        <v>5</v>
      </c>
      <c r="B6" s="135" t="s">
        <v>5</v>
      </c>
    </row>
    <row r="7" spans="1:2" x14ac:dyDescent="0.15">
      <c r="A7" s="5">
        <v>6</v>
      </c>
      <c r="B7" s="135" t="s">
        <v>6</v>
      </c>
    </row>
    <row r="8" spans="1:2" s="131" customFormat="1" ht="15" customHeight="1" x14ac:dyDescent="0.15">
      <c r="A8" s="136">
        <v>7</v>
      </c>
      <c r="B8" s="137" t="s">
        <v>7</v>
      </c>
    </row>
    <row r="9" spans="1:2" ht="18.95" customHeight="1" x14ac:dyDescent="0.15">
      <c r="A9" s="133"/>
      <c r="B9" s="138" t="s">
        <v>8</v>
      </c>
    </row>
    <row r="10" spans="1:2" ht="15.95" customHeight="1" x14ac:dyDescent="0.15">
      <c r="A10" s="5">
        <v>1</v>
      </c>
      <c r="B10" s="139" t="s">
        <v>9</v>
      </c>
    </row>
    <row r="11" spans="1:2" x14ac:dyDescent="0.15">
      <c r="A11" s="5">
        <v>2</v>
      </c>
      <c r="B11" s="135" t="s">
        <v>10</v>
      </c>
    </row>
    <row r="12" spans="1:2" x14ac:dyDescent="0.15">
      <c r="A12" s="5">
        <v>3</v>
      </c>
      <c r="B12" s="140" t="s">
        <v>11</v>
      </c>
    </row>
    <row r="13" spans="1:2" x14ac:dyDescent="0.15">
      <c r="A13" s="5">
        <v>4</v>
      </c>
      <c r="B13" s="141" t="s">
        <v>12</v>
      </c>
    </row>
    <row r="14" spans="1:2" x14ac:dyDescent="0.15">
      <c r="A14" s="5">
        <v>5</v>
      </c>
      <c r="B14" s="141" t="s">
        <v>13</v>
      </c>
    </row>
    <row r="15" spans="1:2" x14ac:dyDescent="0.15">
      <c r="A15" s="5">
        <v>6</v>
      </c>
      <c r="B15" s="141" t="s">
        <v>14</v>
      </c>
    </row>
    <row r="16" spans="1:2" x14ac:dyDescent="0.15">
      <c r="A16" s="5">
        <v>7</v>
      </c>
      <c r="B16" s="141" t="s">
        <v>15</v>
      </c>
    </row>
    <row r="17" spans="1:2" x14ac:dyDescent="0.15">
      <c r="A17" s="5">
        <v>8</v>
      </c>
      <c r="B17" s="141" t="s">
        <v>16</v>
      </c>
    </row>
    <row r="18" spans="1:2" x14ac:dyDescent="0.15">
      <c r="A18" s="5">
        <v>9</v>
      </c>
      <c r="B18" s="135" t="s">
        <v>17</v>
      </c>
    </row>
    <row r="19" spans="1:2" x14ac:dyDescent="0.15">
      <c r="A19" s="5"/>
      <c r="B19" s="135"/>
    </row>
    <row r="20" spans="1:2" ht="20.25" x14ac:dyDescent="0.15">
      <c r="A20" s="133"/>
      <c r="B20" s="134" t="s">
        <v>18</v>
      </c>
    </row>
    <row r="21" spans="1:2" x14ac:dyDescent="0.15">
      <c r="A21" s="5">
        <v>1</v>
      </c>
      <c r="B21" s="142" t="s">
        <v>19</v>
      </c>
    </row>
    <row r="22" spans="1:2" x14ac:dyDescent="0.15">
      <c r="A22" s="5">
        <v>2</v>
      </c>
      <c r="B22" s="135" t="s">
        <v>20</v>
      </c>
    </row>
    <row r="23" spans="1:2" x14ac:dyDescent="0.15">
      <c r="A23" s="5">
        <v>3</v>
      </c>
      <c r="B23" s="135" t="s">
        <v>21</v>
      </c>
    </row>
    <row r="24" spans="1:2" x14ac:dyDescent="0.15">
      <c r="A24" s="5">
        <v>4</v>
      </c>
      <c r="B24" s="135" t="s">
        <v>22</v>
      </c>
    </row>
    <row r="25" spans="1:2" x14ac:dyDescent="0.15">
      <c r="A25" s="5">
        <v>5</v>
      </c>
      <c r="B25" s="141" t="s">
        <v>23</v>
      </c>
    </row>
    <row r="26" spans="1:2" x14ac:dyDescent="0.15">
      <c r="A26" s="5">
        <v>6</v>
      </c>
      <c r="B26" s="141" t="s">
        <v>24</v>
      </c>
    </row>
    <row r="27" spans="1:2" x14ac:dyDescent="0.15">
      <c r="A27" s="5">
        <v>7</v>
      </c>
      <c r="B27" s="135" t="s">
        <v>25</v>
      </c>
    </row>
    <row r="28" spans="1:2" x14ac:dyDescent="0.15">
      <c r="A28" s="5"/>
      <c r="B28" s="135"/>
    </row>
    <row r="29" spans="1:2" ht="20.25" x14ac:dyDescent="0.15">
      <c r="A29" s="133"/>
      <c r="B29" s="134" t="s">
        <v>26</v>
      </c>
    </row>
    <row r="30" spans="1:2" x14ac:dyDescent="0.15">
      <c r="A30" s="5">
        <v>1</v>
      </c>
      <c r="B30" s="142" t="s">
        <v>27</v>
      </c>
    </row>
    <row r="31" spans="1:2" x14ac:dyDescent="0.15">
      <c r="A31" s="5">
        <v>2</v>
      </c>
      <c r="B31" s="135" t="s">
        <v>28</v>
      </c>
    </row>
    <row r="32" spans="1:2" x14ac:dyDescent="0.15">
      <c r="A32" s="5">
        <v>3</v>
      </c>
      <c r="B32" s="135" t="s">
        <v>29</v>
      </c>
    </row>
    <row r="33" spans="1:2" ht="28.5" x14ac:dyDescent="0.15">
      <c r="A33" s="5">
        <v>4</v>
      </c>
      <c r="B33" s="135" t="s">
        <v>30</v>
      </c>
    </row>
    <row r="34" spans="1:2" x14ac:dyDescent="0.15">
      <c r="A34" s="5">
        <v>5</v>
      </c>
      <c r="B34" s="135" t="s">
        <v>31</v>
      </c>
    </row>
    <row r="35" spans="1:2" x14ac:dyDescent="0.15">
      <c r="A35" s="5">
        <v>6</v>
      </c>
      <c r="B35" s="135" t="s">
        <v>32</v>
      </c>
    </row>
    <row r="36" spans="1:2" x14ac:dyDescent="0.15">
      <c r="A36" s="5">
        <v>7</v>
      </c>
      <c r="B36" s="135" t="s">
        <v>33</v>
      </c>
    </row>
    <row r="37" spans="1:2" x14ac:dyDescent="0.15">
      <c r="A37" s="5"/>
      <c r="B37" s="135"/>
    </row>
    <row r="39" spans="1:2" x14ac:dyDescent="0.15">
      <c r="A39" s="143" t="s">
        <v>34</v>
      </c>
      <c r="B39" s="144"/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="125" zoomScaleNormal="125"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49" t="s">
        <v>295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</row>
    <row r="2" spans="1:14" s="1" customFormat="1" ht="16.5" x14ac:dyDescent="0.3">
      <c r="A2" s="12" t="s">
        <v>296</v>
      </c>
      <c r="B2" s="13" t="s">
        <v>237</v>
      </c>
      <c r="C2" s="13" t="s">
        <v>238</v>
      </c>
      <c r="D2" s="13" t="s">
        <v>239</v>
      </c>
      <c r="E2" s="13" t="s">
        <v>240</v>
      </c>
      <c r="F2" s="13" t="s">
        <v>236</v>
      </c>
      <c r="G2" s="12" t="s">
        <v>297</v>
      </c>
      <c r="H2" s="12" t="s">
        <v>298</v>
      </c>
      <c r="I2" s="12" t="s">
        <v>299</v>
      </c>
      <c r="J2" s="12" t="s">
        <v>298</v>
      </c>
      <c r="K2" s="12" t="s">
        <v>300</v>
      </c>
      <c r="L2" s="12" t="s">
        <v>298</v>
      </c>
      <c r="M2" s="13" t="s">
        <v>279</v>
      </c>
      <c r="N2" s="13" t="s">
        <v>268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4" t="s">
        <v>296</v>
      </c>
      <c r="B4" s="15" t="s">
        <v>301</v>
      </c>
      <c r="C4" s="15" t="s">
        <v>280</v>
      </c>
      <c r="D4" s="15" t="s">
        <v>239</v>
      </c>
      <c r="E4" s="13" t="s">
        <v>240</v>
      </c>
      <c r="F4" s="13" t="s">
        <v>236</v>
      </c>
      <c r="G4" s="12" t="s">
        <v>297</v>
      </c>
      <c r="H4" s="12" t="s">
        <v>298</v>
      </c>
      <c r="I4" s="12" t="s">
        <v>299</v>
      </c>
      <c r="J4" s="12" t="s">
        <v>298</v>
      </c>
      <c r="K4" s="12" t="s">
        <v>300</v>
      </c>
      <c r="L4" s="12" t="s">
        <v>298</v>
      </c>
      <c r="M4" s="13" t="s">
        <v>279</v>
      </c>
      <c r="N4" s="13" t="s">
        <v>268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52" t="s">
        <v>302</v>
      </c>
      <c r="B11" s="353"/>
      <c r="C11" s="353"/>
      <c r="D11" s="357"/>
      <c r="E11" s="355"/>
      <c r="F11" s="374"/>
      <c r="G11" s="356"/>
      <c r="H11" s="16"/>
      <c r="I11" s="352" t="s">
        <v>303</v>
      </c>
      <c r="J11" s="353"/>
      <c r="K11" s="353"/>
      <c r="L11" s="8"/>
      <c r="M11" s="8"/>
      <c r="N11" s="9"/>
    </row>
    <row r="12" spans="1:14" ht="16.5" x14ac:dyDescent="0.15">
      <c r="A12" s="375" t="s">
        <v>304</v>
      </c>
      <c r="B12" s="361"/>
      <c r="C12" s="361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361"/>
    </row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125" zoomScaleNormal="125" workbookViewId="0">
      <selection activeCell="A11" sqref="A11:E11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23.62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49" t="s">
        <v>305</v>
      </c>
      <c r="B1" s="349"/>
      <c r="C1" s="349"/>
      <c r="D1" s="349"/>
      <c r="E1" s="349"/>
      <c r="F1" s="349"/>
      <c r="G1" s="349"/>
      <c r="H1" s="349"/>
      <c r="I1" s="349"/>
      <c r="J1" s="349"/>
    </row>
    <row r="2" spans="1:12" s="1" customFormat="1" ht="16.5" x14ac:dyDescent="0.3">
      <c r="A2" s="3" t="s">
        <v>273</v>
      </c>
      <c r="B2" s="4" t="s">
        <v>236</v>
      </c>
      <c r="C2" s="4" t="s">
        <v>237</v>
      </c>
      <c r="D2" s="4" t="s">
        <v>238</v>
      </c>
      <c r="E2" s="4" t="s">
        <v>239</v>
      </c>
      <c r="F2" s="4" t="s">
        <v>240</v>
      </c>
      <c r="G2" s="3" t="s">
        <v>306</v>
      </c>
      <c r="H2" s="3" t="s">
        <v>307</v>
      </c>
      <c r="I2" s="3" t="s">
        <v>308</v>
      </c>
      <c r="J2" s="3" t="s">
        <v>309</v>
      </c>
      <c r="K2" s="4" t="s">
        <v>279</v>
      </c>
      <c r="L2" s="4" t="s">
        <v>268</v>
      </c>
    </row>
    <row r="3" spans="1:12" ht="27" x14ac:dyDescent="0.15">
      <c r="A3" s="5"/>
      <c r="B3" s="149" t="s">
        <v>310</v>
      </c>
      <c r="C3" s="6"/>
      <c r="D3" s="150" t="s">
        <v>311</v>
      </c>
      <c r="E3" s="151" t="s">
        <v>312</v>
      </c>
      <c r="F3" s="405" t="s">
        <v>347</v>
      </c>
      <c r="G3" s="150" t="s">
        <v>313</v>
      </c>
      <c r="H3" s="152" t="s">
        <v>314</v>
      </c>
      <c r="I3" s="6"/>
      <c r="J3" s="6"/>
      <c r="K3" s="6"/>
      <c r="L3" s="6"/>
    </row>
    <row r="4" spans="1:12" ht="40.5" x14ac:dyDescent="0.15">
      <c r="A4" s="5"/>
      <c r="B4" s="149" t="s">
        <v>310</v>
      </c>
      <c r="C4" s="6"/>
      <c r="D4" s="153" t="s">
        <v>315</v>
      </c>
      <c r="E4" s="151" t="s">
        <v>312</v>
      </c>
      <c r="F4" s="6" t="s">
        <v>326</v>
      </c>
      <c r="G4" s="153" t="s">
        <v>316</v>
      </c>
      <c r="H4" s="152" t="s">
        <v>317</v>
      </c>
      <c r="I4" s="6"/>
      <c r="J4" s="6"/>
      <c r="K4" s="6"/>
      <c r="L4" s="6"/>
    </row>
    <row r="5" spans="1:12" x14ac:dyDescent="0.15">
      <c r="A5" s="5"/>
      <c r="B5" s="5"/>
      <c r="C5" s="6"/>
      <c r="D5" s="6"/>
      <c r="E5" s="10"/>
      <c r="F5" s="6"/>
      <c r="G5" s="6"/>
      <c r="H5" s="6"/>
      <c r="I5" s="6"/>
      <c r="J5" s="6"/>
      <c r="K5" s="6"/>
      <c r="L5" s="6"/>
    </row>
    <row r="6" spans="1:12" x14ac:dyDescent="0.15">
      <c r="A6" s="5"/>
      <c r="B6" s="5"/>
      <c r="C6" s="6"/>
      <c r="D6" s="6"/>
      <c r="E6" s="10"/>
      <c r="F6" s="6"/>
      <c r="G6" s="6"/>
      <c r="H6" s="6"/>
      <c r="I6" s="6"/>
      <c r="J6" s="6"/>
      <c r="K6" s="6"/>
      <c r="L6" s="6"/>
    </row>
    <row r="7" spans="1:12" x14ac:dyDescent="0.15">
      <c r="A7" s="5"/>
      <c r="B7" s="5"/>
      <c r="C7" s="6"/>
      <c r="D7" s="6"/>
      <c r="E7" s="11"/>
      <c r="F7" s="6"/>
      <c r="G7" s="6"/>
      <c r="H7" s="6"/>
      <c r="I7" s="5"/>
      <c r="J7" s="5"/>
      <c r="K7" s="5"/>
      <c r="L7" s="5"/>
    </row>
    <row r="8" spans="1:12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 x14ac:dyDescent="0.15">
      <c r="A11" s="409" t="s">
        <v>354</v>
      </c>
      <c r="B11" s="353"/>
      <c r="C11" s="353"/>
      <c r="D11" s="353"/>
      <c r="E11" s="357"/>
      <c r="F11" s="355"/>
      <c r="G11" s="356"/>
      <c r="H11" s="352" t="s">
        <v>257</v>
      </c>
      <c r="I11" s="353"/>
      <c r="J11" s="353"/>
      <c r="K11" s="8"/>
      <c r="L11" s="9"/>
    </row>
    <row r="12" spans="1:12" ht="16.5" x14ac:dyDescent="0.15">
      <c r="A12" s="375" t="s">
        <v>318</v>
      </c>
      <c r="B12" s="375"/>
      <c r="C12" s="361"/>
      <c r="D12" s="361"/>
      <c r="E12" s="361"/>
      <c r="F12" s="361"/>
      <c r="G12" s="361"/>
      <c r="H12" s="361"/>
      <c r="I12" s="361"/>
      <c r="J12" s="361"/>
      <c r="K12" s="361"/>
      <c r="L12" s="361"/>
    </row>
  </sheetData>
  <mergeCells count="5">
    <mergeCell ref="A1:J1"/>
    <mergeCell ref="A11:E11"/>
    <mergeCell ref="F11:G11"/>
    <mergeCell ref="H11:J11"/>
    <mergeCell ref="A12:L12"/>
  </mergeCells>
  <phoneticPr fontId="40" type="noConversion"/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="125" zoomScaleNormal="125" workbookViewId="0">
      <selection activeCell="D17" sqref="D17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49" t="s">
        <v>319</v>
      </c>
      <c r="B1" s="349"/>
      <c r="C1" s="349"/>
      <c r="D1" s="349"/>
      <c r="E1" s="349"/>
      <c r="F1" s="349"/>
      <c r="G1" s="349"/>
      <c r="H1" s="349"/>
      <c r="I1" s="349"/>
    </row>
    <row r="2" spans="1:9" s="1" customFormat="1" ht="16.5" x14ac:dyDescent="0.3">
      <c r="A2" s="351" t="s">
        <v>235</v>
      </c>
      <c r="B2" s="363" t="s">
        <v>236</v>
      </c>
      <c r="C2" s="363" t="s">
        <v>280</v>
      </c>
      <c r="D2" s="363" t="s">
        <v>239</v>
      </c>
      <c r="E2" s="363" t="s">
        <v>240</v>
      </c>
      <c r="F2" s="3" t="s">
        <v>320</v>
      </c>
      <c r="G2" s="3" t="s">
        <v>242</v>
      </c>
      <c r="H2" s="367" t="s">
        <v>243</v>
      </c>
      <c r="I2" s="371" t="s">
        <v>245</v>
      </c>
    </row>
    <row r="3" spans="1:9" s="1" customFormat="1" ht="16.5" x14ac:dyDescent="0.3">
      <c r="A3" s="351"/>
      <c r="B3" s="364"/>
      <c r="C3" s="364"/>
      <c r="D3" s="364"/>
      <c r="E3" s="364"/>
      <c r="F3" s="3" t="s">
        <v>321</v>
      </c>
      <c r="G3" s="3" t="s">
        <v>246</v>
      </c>
      <c r="H3" s="368"/>
      <c r="I3" s="372"/>
    </row>
    <row r="4" spans="1:9" x14ac:dyDescent="0.15">
      <c r="A4" s="5"/>
      <c r="B4" s="149" t="s">
        <v>284</v>
      </c>
      <c r="C4" s="149" t="s">
        <v>282</v>
      </c>
      <c r="D4" s="154" t="s">
        <v>322</v>
      </c>
      <c r="E4" s="405" t="s">
        <v>347</v>
      </c>
      <c r="F4" s="6">
        <v>0.3</v>
      </c>
      <c r="G4" s="6">
        <v>0.5</v>
      </c>
      <c r="H4" s="6">
        <f>SUM(F4:G4)</f>
        <v>0.8</v>
      </c>
      <c r="I4" s="6" t="s">
        <v>253</v>
      </c>
    </row>
    <row r="5" spans="1:9" ht="21" x14ac:dyDescent="0.15">
      <c r="A5" s="5"/>
      <c r="B5" s="149" t="s">
        <v>284</v>
      </c>
      <c r="C5" s="149" t="s">
        <v>282</v>
      </c>
      <c r="D5" s="155" t="s">
        <v>323</v>
      </c>
      <c r="E5" s="6" t="s">
        <v>326</v>
      </c>
      <c r="F5" s="6">
        <v>0.4</v>
      </c>
      <c r="G5" s="6">
        <v>0.6</v>
      </c>
      <c r="H5" s="6">
        <f>SUM(F5:G5)</f>
        <v>1</v>
      </c>
      <c r="I5" s="6" t="s">
        <v>253</v>
      </c>
    </row>
    <row r="6" spans="1:9" ht="21" x14ac:dyDescent="0.15">
      <c r="A6" s="5"/>
      <c r="B6" s="149" t="s">
        <v>284</v>
      </c>
      <c r="C6" s="149" t="s">
        <v>282</v>
      </c>
      <c r="D6" s="156" t="s">
        <v>324</v>
      </c>
      <c r="E6" s="6" t="s">
        <v>326</v>
      </c>
      <c r="F6" s="6">
        <v>0.3</v>
      </c>
      <c r="G6" s="6">
        <v>0.2</v>
      </c>
      <c r="H6" s="6">
        <f>SUM(F6:G6)</f>
        <v>0.5</v>
      </c>
      <c r="I6" s="6" t="s">
        <v>253</v>
      </c>
    </row>
    <row r="7" spans="1:9" x14ac:dyDescent="0.15">
      <c r="A7" s="5"/>
      <c r="B7" s="5"/>
      <c r="C7" s="5"/>
      <c r="D7" s="5"/>
      <c r="E7" s="5"/>
      <c r="F7" s="5"/>
      <c r="G7" s="5"/>
      <c r="H7" s="5"/>
      <c r="I7" s="5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 x14ac:dyDescent="0.15">
      <c r="A11" s="409" t="s">
        <v>354</v>
      </c>
      <c r="B11" s="373"/>
      <c r="C11" s="373"/>
      <c r="D11" s="354"/>
      <c r="E11" s="7"/>
      <c r="F11" s="352" t="s">
        <v>257</v>
      </c>
      <c r="G11" s="353"/>
      <c r="H11" s="357"/>
      <c r="I11" s="9"/>
    </row>
    <row r="12" spans="1:9" ht="16.5" x14ac:dyDescent="0.15">
      <c r="A12" s="375" t="s">
        <v>325</v>
      </c>
      <c r="B12" s="375"/>
      <c r="C12" s="361"/>
      <c r="D12" s="361"/>
      <c r="E12" s="361"/>
      <c r="F12" s="361"/>
      <c r="G12" s="361"/>
      <c r="H12" s="361"/>
      <c r="I12" s="36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25" zoomScaleNormal="125"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57" t="s">
        <v>35</v>
      </c>
      <c r="C2" s="158"/>
      <c r="D2" s="158"/>
      <c r="E2" s="158"/>
      <c r="F2" s="158"/>
      <c r="G2" s="158"/>
      <c r="H2" s="158"/>
      <c r="I2" s="159"/>
    </row>
    <row r="3" spans="2:9" ht="27.95" customHeight="1" x14ac:dyDescent="0.25">
      <c r="B3" s="119"/>
      <c r="C3" s="120"/>
      <c r="D3" s="160" t="s">
        <v>36</v>
      </c>
      <c r="E3" s="161"/>
      <c r="F3" s="162" t="s">
        <v>37</v>
      </c>
      <c r="G3" s="163"/>
      <c r="H3" s="160" t="s">
        <v>38</v>
      </c>
      <c r="I3" s="164"/>
    </row>
    <row r="4" spans="2:9" ht="27.95" customHeight="1" x14ac:dyDescent="0.25">
      <c r="B4" s="119" t="s">
        <v>39</v>
      </c>
      <c r="C4" s="120" t="s">
        <v>40</v>
      </c>
      <c r="D4" s="120" t="s">
        <v>41</v>
      </c>
      <c r="E4" s="120" t="s">
        <v>42</v>
      </c>
      <c r="F4" s="121" t="s">
        <v>41</v>
      </c>
      <c r="G4" s="121" t="s">
        <v>42</v>
      </c>
      <c r="H4" s="120" t="s">
        <v>41</v>
      </c>
      <c r="I4" s="128" t="s">
        <v>42</v>
      </c>
    </row>
    <row r="5" spans="2:9" ht="27.95" customHeight="1" x14ac:dyDescent="0.15">
      <c r="B5" s="122" t="s">
        <v>43</v>
      </c>
      <c r="C5" s="5">
        <v>13</v>
      </c>
      <c r="D5" s="5">
        <v>0</v>
      </c>
      <c r="E5" s="5">
        <v>1</v>
      </c>
      <c r="F5" s="123">
        <v>0</v>
      </c>
      <c r="G5" s="123">
        <v>1</v>
      </c>
      <c r="H5" s="5">
        <v>1</v>
      </c>
      <c r="I5" s="129">
        <v>2</v>
      </c>
    </row>
    <row r="6" spans="2:9" ht="27.95" customHeight="1" x14ac:dyDescent="0.15">
      <c r="B6" s="122" t="s">
        <v>44</v>
      </c>
      <c r="C6" s="5">
        <v>20</v>
      </c>
      <c r="D6" s="5">
        <v>0</v>
      </c>
      <c r="E6" s="5">
        <v>1</v>
      </c>
      <c r="F6" s="123">
        <v>1</v>
      </c>
      <c r="G6" s="123">
        <v>2</v>
      </c>
      <c r="H6" s="5">
        <v>2</v>
      </c>
      <c r="I6" s="129">
        <v>3</v>
      </c>
    </row>
    <row r="7" spans="2:9" ht="27.95" customHeight="1" x14ac:dyDescent="0.15">
      <c r="B7" s="122" t="s">
        <v>45</v>
      </c>
      <c r="C7" s="5">
        <v>32</v>
      </c>
      <c r="D7" s="5">
        <v>0</v>
      </c>
      <c r="E7" s="5">
        <v>1</v>
      </c>
      <c r="F7" s="123">
        <v>2</v>
      </c>
      <c r="G7" s="123">
        <v>3</v>
      </c>
      <c r="H7" s="5">
        <v>3</v>
      </c>
      <c r="I7" s="129">
        <v>4</v>
      </c>
    </row>
    <row r="8" spans="2:9" ht="27.95" customHeight="1" x14ac:dyDescent="0.15">
      <c r="B8" s="122" t="s">
        <v>46</v>
      </c>
      <c r="C8" s="5">
        <v>50</v>
      </c>
      <c r="D8" s="5">
        <v>1</v>
      </c>
      <c r="E8" s="5">
        <v>2</v>
      </c>
      <c r="F8" s="123">
        <v>3</v>
      </c>
      <c r="G8" s="123">
        <v>4</v>
      </c>
      <c r="H8" s="5">
        <v>5</v>
      </c>
      <c r="I8" s="129">
        <v>6</v>
      </c>
    </row>
    <row r="9" spans="2:9" ht="27.95" customHeight="1" x14ac:dyDescent="0.15">
      <c r="B9" s="122" t="s">
        <v>47</v>
      </c>
      <c r="C9" s="5">
        <v>80</v>
      </c>
      <c r="D9" s="5">
        <v>2</v>
      </c>
      <c r="E9" s="5">
        <v>3</v>
      </c>
      <c r="F9" s="123">
        <v>5</v>
      </c>
      <c r="G9" s="123">
        <v>6</v>
      </c>
      <c r="H9" s="5">
        <v>7</v>
      </c>
      <c r="I9" s="129">
        <v>8</v>
      </c>
    </row>
    <row r="10" spans="2:9" ht="27.95" customHeight="1" x14ac:dyDescent="0.15">
      <c r="B10" s="122" t="s">
        <v>48</v>
      </c>
      <c r="C10" s="5">
        <v>125</v>
      </c>
      <c r="D10" s="5">
        <v>3</v>
      </c>
      <c r="E10" s="5">
        <v>4</v>
      </c>
      <c r="F10" s="123">
        <v>7</v>
      </c>
      <c r="G10" s="123">
        <v>8</v>
      </c>
      <c r="H10" s="5">
        <v>10</v>
      </c>
      <c r="I10" s="129">
        <v>11</v>
      </c>
    </row>
    <row r="11" spans="2:9" ht="27.95" customHeight="1" x14ac:dyDescent="0.15">
      <c r="B11" s="122" t="s">
        <v>49</v>
      </c>
      <c r="C11" s="5">
        <v>200</v>
      </c>
      <c r="D11" s="5">
        <v>5</v>
      </c>
      <c r="E11" s="5">
        <v>6</v>
      </c>
      <c r="F11" s="123">
        <v>10</v>
      </c>
      <c r="G11" s="123">
        <v>11</v>
      </c>
      <c r="H11" s="5">
        <v>14</v>
      </c>
      <c r="I11" s="129">
        <v>15</v>
      </c>
    </row>
    <row r="12" spans="2:9" ht="27.95" customHeight="1" x14ac:dyDescent="0.15">
      <c r="B12" s="124" t="s">
        <v>50</v>
      </c>
      <c r="C12" s="125">
        <v>315</v>
      </c>
      <c r="D12" s="125">
        <v>7</v>
      </c>
      <c r="E12" s="125">
        <v>8</v>
      </c>
      <c r="F12" s="126">
        <v>14</v>
      </c>
      <c r="G12" s="126">
        <v>15</v>
      </c>
      <c r="H12" s="125">
        <v>21</v>
      </c>
      <c r="I12" s="130">
        <v>22</v>
      </c>
    </row>
    <row r="14" spans="2:9" x14ac:dyDescent="0.15">
      <c r="B14" s="127" t="s">
        <v>51</v>
      </c>
      <c r="C14" s="127"/>
      <c r="D14" s="127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1"/>
  <sheetViews>
    <sheetView tabSelected="1" zoomScale="125" zoomScaleNormal="125" workbookViewId="0">
      <selection activeCell="O14" sqref="O14"/>
    </sheetView>
  </sheetViews>
  <sheetFormatPr defaultColWidth="10.375" defaultRowHeight="16.5" customHeight="1" x14ac:dyDescent="0.15"/>
  <cols>
    <col min="1" max="1" width="11.125" style="60" customWidth="1"/>
    <col min="2" max="9" width="10.375" style="60"/>
    <col min="10" max="10" width="8.875" style="60" customWidth="1"/>
    <col min="11" max="11" width="12" style="60" customWidth="1"/>
    <col min="12" max="16384" width="10.375" style="60"/>
  </cols>
  <sheetData>
    <row r="1" spans="1:11" ht="20.25" x14ac:dyDescent="0.15">
      <c r="A1" s="165" t="s">
        <v>52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14.25" x14ac:dyDescent="0.15">
      <c r="A2" s="61" t="s">
        <v>53</v>
      </c>
      <c r="B2" s="166" t="s">
        <v>54</v>
      </c>
      <c r="C2" s="166"/>
      <c r="D2" s="167" t="s">
        <v>55</v>
      </c>
      <c r="E2" s="167"/>
      <c r="F2" s="166" t="s">
        <v>56</v>
      </c>
      <c r="G2" s="166"/>
      <c r="H2" s="62" t="s">
        <v>57</v>
      </c>
      <c r="I2" s="391" t="s">
        <v>328</v>
      </c>
      <c r="J2" s="168"/>
      <c r="K2" s="169"/>
    </row>
    <row r="3" spans="1:11" ht="14.25" x14ac:dyDescent="0.15">
      <c r="A3" s="170" t="s">
        <v>58</v>
      </c>
      <c r="B3" s="171"/>
      <c r="C3" s="172"/>
      <c r="D3" s="173" t="s">
        <v>59</v>
      </c>
      <c r="E3" s="174"/>
      <c r="F3" s="174"/>
      <c r="G3" s="175"/>
      <c r="H3" s="173" t="s">
        <v>60</v>
      </c>
      <c r="I3" s="174"/>
      <c r="J3" s="174"/>
      <c r="K3" s="175"/>
    </row>
    <row r="4" spans="1:11" ht="14.25" x14ac:dyDescent="0.15">
      <c r="A4" s="65" t="s">
        <v>61</v>
      </c>
      <c r="B4" s="390" t="s">
        <v>344</v>
      </c>
      <c r="C4" s="177"/>
      <c r="D4" s="178" t="s">
        <v>62</v>
      </c>
      <c r="E4" s="179"/>
      <c r="F4" s="180">
        <v>45473</v>
      </c>
      <c r="G4" s="181"/>
      <c r="H4" s="178" t="s">
        <v>63</v>
      </c>
      <c r="I4" s="179"/>
      <c r="J4" s="66" t="s">
        <v>64</v>
      </c>
      <c r="K4" s="67" t="s">
        <v>65</v>
      </c>
    </row>
    <row r="5" spans="1:11" ht="14.25" x14ac:dyDescent="0.15">
      <c r="A5" s="68" t="s">
        <v>66</v>
      </c>
      <c r="B5" s="176" t="s">
        <v>67</v>
      </c>
      <c r="C5" s="177"/>
      <c r="D5" s="178" t="s">
        <v>68</v>
      </c>
      <c r="E5" s="179"/>
      <c r="F5" s="180">
        <v>45427</v>
      </c>
      <c r="G5" s="181"/>
      <c r="H5" s="178" t="s">
        <v>69</v>
      </c>
      <c r="I5" s="179"/>
      <c r="J5" s="392" t="s">
        <v>329</v>
      </c>
      <c r="K5" s="67" t="s">
        <v>65</v>
      </c>
    </row>
    <row r="6" spans="1:11" ht="14.25" x14ac:dyDescent="0.15">
      <c r="A6" s="65" t="s">
        <v>70</v>
      </c>
      <c r="B6" s="69">
        <v>2</v>
      </c>
      <c r="C6" s="70">
        <v>5</v>
      </c>
      <c r="D6" s="68" t="s">
        <v>71</v>
      </c>
      <c r="E6" s="71"/>
      <c r="F6" s="180">
        <v>45442</v>
      </c>
      <c r="G6" s="181"/>
      <c r="H6" s="178" t="s">
        <v>72</v>
      </c>
      <c r="I6" s="179"/>
      <c r="J6" s="66" t="s">
        <v>64</v>
      </c>
      <c r="K6" s="67" t="s">
        <v>65</v>
      </c>
    </row>
    <row r="7" spans="1:11" ht="14.25" x14ac:dyDescent="0.15">
      <c r="A7" s="65" t="s">
        <v>73</v>
      </c>
      <c r="B7" s="182">
        <v>1600</v>
      </c>
      <c r="C7" s="183"/>
      <c r="D7" s="68" t="s">
        <v>74</v>
      </c>
      <c r="E7" s="73"/>
      <c r="F7" s="180">
        <v>45442</v>
      </c>
      <c r="G7" s="181"/>
      <c r="H7" s="178" t="s">
        <v>75</v>
      </c>
      <c r="I7" s="179"/>
      <c r="J7" s="66" t="s">
        <v>64</v>
      </c>
      <c r="K7" s="67" t="s">
        <v>65</v>
      </c>
    </row>
    <row r="8" spans="1:11" ht="14.25" x14ac:dyDescent="0.15">
      <c r="A8" s="75" t="s">
        <v>76</v>
      </c>
      <c r="B8" s="184"/>
      <c r="C8" s="185"/>
      <c r="D8" s="186" t="s">
        <v>77</v>
      </c>
      <c r="E8" s="187"/>
      <c r="F8" s="188">
        <v>45468</v>
      </c>
      <c r="G8" s="189"/>
      <c r="H8" s="186" t="s">
        <v>78</v>
      </c>
      <c r="I8" s="187"/>
      <c r="J8" s="82" t="s">
        <v>64</v>
      </c>
      <c r="K8" s="90" t="s">
        <v>65</v>
      </c>
    </row>
    <row r="9" spans="1:11" ht="14.25" x14ac:dyDescent="0.15">
      <c r="A9" s="190" t="s">
        <v>79</v>
      </c>
      <c r="B9" s="191"/>
      <c r="C9" s="191"/>
      <c r="D9" s="191"/>
      <c r="E9" s="191"/>
      <c r="F9" s="191"/>
      <c r="G9" s="191"/>
      <c r="H9" s="191"/>
      <c r="I9" s="191"/>
      <c r="J9" s="191"/>
      <c r="K9" s="192"/>
    </row>
    <row r="10" spans="1:11" ht="14.25" x14ac:dyDescent="0.15">
      <c r="A10" s="193" t="s">
        <v>80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5"/>
    </row>
    <row r="11" spans="1:11" ht="14.25" x14ac:dyDescent="0.15">
      <c r="A11" s="98" t="s">
        <v>81</v>
      </c>
      <c r="B11" s="99" t="s">
        <v>82</v>
      </c>
      <c r="C11" s="100" t="s">
        <v>83</v>
      </c>
      <c r="D11" s="101"/>
      <c r="E11" s="102" t="s">
        <v>84</v>
      </c>
      <c r="F11" s="99" t="s">
        <v>82</v>
      </c>
      <c r="G11" s="100" t="s">
        <v>83</v>
      </c>
      <c r="H11" s="100" t="s">
        <v>85</v>
      </c>
      <c r="I11" s="102" t="s">
        <v>86</v>
      </c>
      <c r="J11" s="99" t="s">
        <v>82</v>
      </c>
      <c r="K11" s="115" t="s">
        <v>83</v>
      </c>
    </row>
    <row r="12" spans="1:11" ht="14.25" x14ac:dyDescent="0.15">
      <c r="A12" s="68" t="s">
        <v>87</v>
      </c>
      <c r="B12" s="81" t="s">
        <v>82</v>
      </c>
      <c r="C12" s="66" t="s">
        <v>83</v>
      </c>
      <c r="D12" s="73"/>
      <c r="E12" s="71" t="s">
        <v>88</v>
      </c>
      <c r="F12" s="81" t="s">
        <v>82</v>
      </c>
      <c r="G12" s="66" t="s">
        <v>83</v>
      </c>
      <c r="H12" s="66" t="s">
        <v>85</v>
      </c>
      <c r="I12" s="71" t="s">
        <v>89</v>
      </c>
      <c r="J12" s="81" t="s">
        <v>82</v>
      </c>
      <c r="K12" s="67" t="s">
        <v>83</v>
      </c>
    </row>
    <row r="13" spans="1:11" ht="14.25" x14ac:dyDescent="0.15">
      <c r="A13" s="68" t="s">
        <v>90</v>
      </c>
      <c r="B13" s="81" t="s">
        <v>82</v>
      </c>
      <c r="C13" s="66" t="s">
        <v>83</v>
      </c>
      <c r="D13" s="73"/>
      <c r="E13" s="71" t="s">
        <v>91</v>
      </c>
      <c r="F13" s="66" t="s">
        <v>92</v>
      </c>
      <c r="G13" s="66" t="s">
        <v>93</v>
      </c>
      <c r="H13" s="66" t="s">
        <v>85</v>
      </c>
      <c r="I13" s="71" t="s">
        <v>94</v>
      </c>
      <c r="J13" s="81" t="s">
        <v>82</v>
      </c>
      <c r="K13" s="67" t="s">
        <v>83</v>
      </c>
    </row>
    <row r="14" spans="1:11" ht="14.25" x14ac:dyDescent="0.15">
      <c r="A14" s="186" t="s">
        <v>95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96"/>
    </row>
    <row r="15" spans="1:11" ht="14.25" x14ac:dyDescent="0.15">
      <c r="A15" s="193" t="s">
        <v>96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5"/>
    </row>
    <row r="16" spans="1:11" ht="14.25" x14ac:dyDescent="0.15">
      <c r="A16" s="103" t="s">
        <v>97</v>
      </c>
      <c r="B16" s="100" t="s">
        <v>92</v>
      </c>
      <c r="C16" s="100" t="s">
        <v>93</v>
      </c>
      <c r="D16" s="104"/>
      <c r="E16" s="105" t="s">
        <v>98</v>
      </c>
      <c r="F16" s="100" t="s">
        <v>92</v>
      </c>
      <c r="G16" s="100" t="s">
        <v>93</v>
      </c>
      <c r="H16" s="106"/>
      <c r="I16" s="105" t="s">
        <v>99</v>
      </c>
      <c r="J16" s="100" t="s">
        <v>92</v>
      </c>
      <c r="K16" s="115" t="s">
        <v>93</v>
      </c>
    </row>
    <row r="17" spans="1:22" ht="16.5" customHeight="1" x14ac:dyDescent="0.15">
      <c r="A17" s="72" t="s">
        <v>100</v>
      </c>
      <c r="B17" s="66" t="s">
        <v>92</v>
      </c>
      <c r="C17" s="66" t="s">
        <v>93</v>
      </c>
      <c r="D17" s="107"/>
      <c r="E17" s="83" t="s">
        <v>101</v>
      </c>
      <c r="F17" s="66" t="s">
        <v>92</v>
      </c>
      <c r="G17" s="66" t="s">
        <v>93</v>
      </c>
      <c r="H17" s="108"/>
      <c r="I17" s="83" t="s">
        <v>102</v>
      </c>
      <c r="J17" s="66" t="s">
        <v>92</v>
      </c>
      <c r="K17" s="67" t="s">
        <v>93</v>
      </c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</row>
    <row r="18" spans="1:22" ht="18" customHeight="1" x14ac:dyDescent="0.15">
      <c r="A18" s="197" t="s">
        <v>103</v>
      </c>
      <c r="B18" s="198"/>
      <c r="C18" s="198"/>
      <c r="D18" s="198"/>
      <c r="E18" s="198"/>
      <c r="F18" s="198"/>
      <c r="G18" s="198"/>
      <c r="H18" s="198"/>
      <c r="I18" s="198"/>
      <c r="J18" s="198"/>
      <c r="K18" s="199"/>
    </row>
    <row r="19" spans="1:22" s="97" customFormat="1" ht="18" customHeight="1" x14ac:dyDescent="0.15">
      <c r="A19" s="193" t="s">
        <v>104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5"/>
    </row>
    <row r="20" spans="1:22" ht="16.5" customHeight="1" x14ac:dyDescent="0.15">
      <c r="A20" s="200" t="s">
        <v>105</v>
      </c>
      <c r="B20" s="201"/>
      <c r="C20" s="201"/>
      <c r="D20" s="201"/>
      <c r="E20" s="201"/>
      <c r="F20" s="201"/>
      <c r="G20" s="201"/>
      <c r="H20" s="201"/>
      <c r="I20" s="201"/>
      <c r="J20" s="201"/>
      <c r="K20" s="202"/>
    </row>
    <row r="21" spans="1:22" ht="21.75" customHeight="1" x14ac:dyDescent="0.15">
      <c r="A21" s="109" t="s">
        <v>106</v>
      </c>
      <c r="B21" s="83" t="s">
        <v>107</v>
      </c>
      <c r="C21" s="83" t="s">
        <v>108</v>
      </c>
      <c r="D21" s="83" t="s">
        <v>109</v>
      </c>
      <c r="E21" s="83" t="s">
        <v>110</v>
      </c>
      <c r="F21" s="83" t="s">
        <v>111</v>
      </c>
      <c r="G21" s="83" t="s">
        <v>112</v>
      </c>
      <c r="H21" s="83" t="s">
        <v>113</v>
      </c>
      <c r="I21" s="83" t="s">
        <v>114</v>
      </c>
      <c r="J21" s="83" t="s">
        <v>115</v>
      </c>
      <c r="K21" s="91" t="s">
        <v>116</v>
      </c>
    </row>
    <row r="22" spans="1:22" ht="16.5" customHeight="1" x14ac:dyDescent="0.15">
      <c r="A22" s="396" t="s">
        <v>335</v>
      </c>
      <c r="B22" s="110"/>
      <c r="C22" s="110"/>
      <c r="D22" s="110">
        <v>1</v>
      </c>
      <c r="E22" s="110">
        <v>1</v>
      </c>
      <c r="F22" s="110">
        <v>1</v>
      </c>
      <c r="G22" s="110">
        <v>1</v>
      </c>
      <c r="H22" s="110">
        <v>1</v>
      </c>
      <c r="I22" s="110"/>
      <c r="J22" s="110"/>
      <c r="K22" s="117"/>
    </row>
    <row r="23" spans="1:22" ht="16.5" customHeight="1" x14ac:dyDescent="0.15">
      <c r="A23" s="74"/>
      <c r="B23" s="110"/>
      <c r="C23" s="110"/>
      <c r="D23" s="110"/>
      <c r="E23" s="110"/>
      <c r="F23" s="110"/>
      <c r="G23" s="110"/>
      <c r="H23" s="110"/>
      <c r="I23" s="110"/>
      <c r="J23" s="110"/>
      <c r="K23" s="118"/>
    </row>
    <row r="24" spans="1:22" ht="16.5" customHeight="1" x14ac:dyDescent="0.15">
      <c r="A24" s="74"/>
      <c r="B24" s="110"/>
      <c r="C24" s="110"/>
      <c r="D24" s="110"/>
      <c r="E24" s="110"/>
      <c r="F24" s="110"/>
      <c r="G24" s="110"/>
      <c r="H24" s="110"/>
      <c r="I24" s="110"/>
      <c r="J24" s="110"/>
      <c r="K24" s="118"/>
    </row>
    <row r="25" spans="1:22" ht="16.5" customHeight="1" x14ac:dyDescent="0.15">
      <c r="A25" s="74"/>
      <c r="B25" s="110"/>
      <c r="C25" s="110"/>
      <c r="D25" s="110"/>
      <c r="E25" s="110"/>
      <c r="F25" s="110"/>
      <c r="G25" s="110"/>
      <c r="H25" s="110"/>
      <c r="I25" s="110"/>
      <c r="J25" s="110"/>
      <c r="K25" s="118"/>
    </row>
    <row r="26" spans="1:22" ht="16.5" customHeight="1" x14ac:dyDescent="0.15">
      <c r="A26" s="74"/>
      <c r="B26" s="110"/>
      <c r="C26" s="110"/>
      <c r="D26" s="110"/>
      <c r="E26" s="110"/>
      <c r="F26" s="110"/>
      <c r="G26" s="110"/>
      <c r="H26" s="110"/>
      <c r="I26" s="110"/>
      <c r="J26" s="110"/>
      <c r="K26" s="118"/>
    </row>
    <row r="27" spans="1:22" ht="18" customHeight="1" x14ac:dyDescent="0.15">
      <c r="A27" s="203" t="s">
        <v>118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05"/>
    </row>
    <row r="28" spans="1:22" ht="18.75" customHeight="1" x14ac:dyDescent="0.15">
      <c r="A28" s="393" t="s">
        <v>330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7"/>
    </row>
    <row r="29" spans="1:22" ht="18.75" customHeight="1" x14ac:dyDescent="0.15">
      <c r="A29" s="208"/>
      <c r="B29" s="209"/>
      <c r="C29" s="209"/>
      <c r="D29" s="209"/>
      <c r="E29" s="209"/>
      <c r="F29" s="209"/>
      <c r="G29" s="209"/>
      <c r="H29" s="209"/>
      <c r="I29" s="209"/>
      <c r="J29" s="209"/>
      <c r="K29" s="210"/>
    </row>
    <row r="30" spans="1:22" ht="18" customHeight="1" x14ac:dyDescent="0.15">
      <c r="A30" s="203" t="s">
        <v>119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5"/>
    </row>
    <row r="31" spans="1:22" ht="14.25" x14ac:dyDescent="0.15">
      <c r="A31" s="211" t="s">
        <v>120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13"/>
    </row>
    <row r="32" spans="1:22" ht="14.25" x14ac:dyDescent="0.15">
      <c r="A32" s="214" t="s">
        <v>121</v>
      </c>
      <c r="B32" s="215"/>
      <c r="C32" s="66" t="s">
        <v>64</v>
      </c>
      <c r="D32" s="66" t="s">
        <v>65</v>
      </c>
      <c r="E32" s="216" t="s">
        <v>122</v>
      </c>
      <c r="F32" s="217"/>
      <c r="G32" s="217"/>
      <c r="H32" s="217"/>
      <c r="I32" s="217"/>
      <c r="J32" s="217"/>
      <c r="K32" s="218"/>
    </row>
    <row r="33" spans="1:11" ht="14.25" x14ac:dyDescent="0.15">
      <c r="A33" s="219" t="s">
        <v>123</v>
      </c>
      <c r="B33" s="219"/>
      <c r="C33" s="219"/>
      <c r="D33" s="219"/>
      <c r="E33" s="219"/>
      <c r="F33" s="219"/>
      <c r="G33" s="219"/>
      <c r="H33" s="219"/>
      <c r="I33" s="219"/>
      <c r="J33" s="219"/>
      <c r="K33" s="219"/>
    </row>
    <row r="34" spans="1:11" ht="14.25" x14ac:dyDescent="0.15">
      <c r="A34" s="220" t="s">
        <v>124</v>
      </c>
      <c r="B34" s="221"/>
      <c r="C34" s="221"/>
      <c r="D34" s="221"/>
      <c r="E34" s="221"/>
      <c r="F34" s="221"/>
      <c r="G34" s="221"/>
      <c r="H34" s="221"/>
      <c r="I34" s="221"/>
      <c r="J34" s="221"/>
      <c r="K34" s="222"/>
    </row>
    <row r="35" spans="1:11" ht="14.25" x14ac:dyDescent="0.15">
      <c r="A35" s="223" t="s">
        <v>125</v>
      </c>
      <c r="B35" s="224"/>
      <c r="C35" s="224"/>
      <c r="D35" s="224"/>
      <c r="E35" s="224"/>
      <c r="F35" s="224"/>
      <c r="G35" s="224"/>
      <c r="H35" s="224"/>
      <c r="I35" s="224"/>
      <c r="J35" s="224"/>
      <c r="K35" s="225"/>
    </row>
    <row r="36" spans="1:11" ht="14.25" x14ac:dyDescent="0.15">
      <c r="A36" s="223" t="s">
        <v>126</v>
      </c>
      <c r="B36" s="224"/>
      <c r="C36" s="224"/>
      <c r="D36" s="224"/>
      <c r="E36" s="224"/>
      <c r="F36" s="224"/>
      <c r="G36" s="224"/>
      <c r="H36" s="224"/>
      <c r="I36" s="224"/>
      <c r="J36" s="224"/>
      <c r="K36" s="225"/>
    </row>
    <row r="37" spans="1:11" ht="14.25" x14ac:dyDescent="0.15">
      <c r="A37" s="394" t="s">
        <v>331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spans="1:11" ht="14.25" x14ac:dyDescent="0.15">
      <c r="A38" s="394" t="s">
        <v>332</v>
      </c>
      <c r="B38" s="224"/>
      <c r="C38" s="224"/>
      <c r="D38" s="224"/>
      <c r="E38" s="224"/>
      <c r="F38" s="224"/>
      <c r="G38" s="224"/>
      <c r="H38" s="224"/>
      <c r="I38" s="224"/>
      <c r="J38" s="224"/>
      <c r="K38" s="225"/>
    </row>
    <row r="39" spans="1:11" ht="14.25" x14ac:dyDescent="0.15">
      <c r="A39" s="394" t="s">
        <v>333</v>
      </c>
      <c r="B39" s="224"/>
      <c r="C39" s="224"/>
      <c r="D39" s="224"/>
      <c r="E39" s="224"/>
      <c r="F39" s="224"/>
      <c r="G39" s="224"/>
      <c r="H39" s="224"/>
      <c r="I39" s="224"/>
      <c r="J39" s="224"/>
      <c r="K39" s="225"/>
    </row>
    <row r="40" spans="1:11" ht="14.25" x14ac:dyDescent="0.15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25"/>
    </row>
    <row r="41" spans="1:11" ht="14.25" x14ac:dyDescent="0.15">
      <c r="A41" s="226" t="s">
        <v>127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spans="1:11" ht="14.25" x14ac:dyDescent="0.15">
      <c r="A42" s="193" t="s">
        <v>128</v>
      </c>
      <c r="B42" s="194"/>
      <c r="C42" s="194"/>
      <c r="D42" s="194"/>
      <c r="E42" s="194"/>
      <c r="F42" s="194"/>
      <c r="G42" s="194"/>
      <c r="H42" s="194"/>
      <c r="I42" s="194"/>
      <c r="J42" s="194"/>
      <c r="K42" s="195"/>
    </row>
    <row r="43" spans="1:11" ht="14.25" x14ac:dyDescent="0.15">
      <c r="A43" s="103" t="s">
        <v>129</v>
      </c>
      <c r="B43" s="100" t="s">
        <v>92</v>
      </c>
      <c r="C43" s="100" t="s">
        <v>93</v>
      </c>
      <c r="D43" s="100" t="s">
        <v>85</v>
      </c>
      <c r="E43" s="105" t="s">
        <v>130</v>
      </c>
      <c r="F43" s="100" t="s">
        <v>92</v>
      </c>
      <c r="G43" s="100" t="s">
        <v>93</v>
      </c>
      <c r="H43" s="100" t="s">
        <v>85</v>
      </c>
      <c r="I43" s="105" t="s">
        <v>131</v>
      </c>
      <c r="J43" s="100" t="s">
        <v>92</v>
      </c>
      <c r="K43" s="115" t="s">
        <v>93</v>
      </c>
    </row>
    <row r="44" spans="1:11" ht="14.25" x14ac:dyDescent="0.15">
      <c r="A44" s="72" t="s">
        <v>84</v>
      </c>
      <c r="B44" s="66" t="s">
        <v>92</v>
      </c>
      <c r="C44" s="66" t="s">
        <v>93</v>
      </c>
      <c r="D44" s="66" t="s">
        <v>85</v>
      </c>
      <c r="E44" s="83" t="s">
        <v>91</v>
      </c>
      <c r="F44" s="66" t="s">
        <v>92</v>
      </c>
      <c r="G44" s="66" t="s">
        <v>93</v>
      </c>
      <c r="H44" s="66" t="s">
        <v>85</v>
      </c>
      <c r="I44" s="83" t="s">
        <v>102</v>
      </c>
      <c r="J44" s="66" t="s">
        <v>92</v>
      </c>
      <c r="K44" s="67" t="s">
        <v>93</v>
      </c>
    </row>
    <row r="45" spans="1:11" ht="14.25" x14ac:dyDescent="0.15">
      <c r="A45" s="186" t="s">
        <v>95</v>
      </c>
      <c r="B45" s="187"/>
      <c r="C45" s="187"/>
      <c r="D45" s="187"/>
      <c r="E45" s="187"/>
      <c r="F45" s="187"/>
      <c r="G45" s="187"/>
      <c r="H45" s="187"/>
      <c r="I45" s="187"/>
      <c r="J45" s="187"/>
      <c r="K45" s="196"/>
    </row>
    <row r="46" spans="1:11" ht="14.25" x14ac:dyDescent="0.15">
      <c r="A46" s="219" t="s">
        <v>132</v>
      </c>
      <c r="B46" s="219"/>
      <c r="C46" s="219"/>
      <c r="D46" s="219"/>
      <c r="E46" s="219"/>
      <c r="F46" s="219"/>
      <c r="G46" s="219"/>
      <c r="H46" s="219"/>
      <c r="I46" s="219"/>
      <c r="J46" s="219"/>
      <c r="K46" s="219"/>
    </row>
    <row r="47" spans="1:11" ht="15" thickBot="1" x14ac:dyDescent="0.2">
      <c r="A47" s="220"/>
      <c r="B47" s="221"/>
      <c r="C47" s="221"/>
      <c r="D47" s="221"/>
      <c r="E47" s="221"/>
      <c r="F47" s="221"/>
      <c r="G47" s="221"/>
      <c r="H47" s="221"/>
      <c r="I47" s="221"/>
      <c r="J47" s="221"/>
      <c r="K47" s="222"/>
    </row>
    <row r="48" spans="1:11" ht="15" thickBot="1" x14ac:dyDescent="0.2">
      <c r="A48" s="111" t="s">
        <v>133</v>
      </c>
      <c r="B48" s="229" t="s">
        <v>134</v>
      </c>
      <c r="C48" s="229"/>
      <c r="D48" s="112" t="s">
        <v>135</v>
      </c>
      <c r="E48" s="395" t="s">
        <v>334</v>
      </c>
      <c r="F48" s="113" t="s">
        <v>136</v>
      </c>
      <c r="G48" s="114">
        <v>45430</v>
      </c>
      <c r="H48" s="230" t="s">
        <v>137</v>
      </c>
      <c r="I48" s="231"/>
      <c r="J48" s="232" t="s">
        <v>139</v>
      </c>
      <c r="K48" s="233"/>
    </row>
    <row r="49" spans="1:11" ht="15" thickBot="1" x14ac:dyDescent="0.2">
      <c r="A49" s="219"/>
      <c r="B49" s="219"/>
      <c r="C49" s="219"/>
      <c r="D49" s="219"/>
      <c r="E49" s="219"/>
      <c r="F49" s="219"/>
      <c r="G49" s="219"/>
      <c r="H49" s="219"/>
      <c r="I49" s="219"/>
      <c r="J49" s="219"/>
      <c r="K49" s="219"/>
    </row>
    <row r="50" spans="1:11" ht="14.25" x14ac:dyDescent="0.15">
      <c r="A50" s="234"/>
      <c r="B50" s="235"/>
      <c r="C50" s="235"/>
      <c r="D50" s="235"/>
      <c r="E50" s="235"/>
      <c r="F50" s="235"/>
      <c r="G50" s="235"/>
      <c r="H50" s="235"/>
      <c r="I50" s="235"/>
      <c r="J50" s="235"/>
      <c r="K50" s="236"/>
    </row>
    <row r="51" spans="1:11" ht="14.25" x14ac:dyDescent="0.15">
      <c r="A51" s="111" t="s">
        <v>133</v>
      </c>
      <c r="B51" s="229" t="s">
        <v>134</v>
      </c>
      <c r="C51" s="229"/>
      <c r="D51" s="112" t="s">
        <v>135</v>
      </c>
      <c r="E51" s="395" t="s">
        <v>334</v>
      </c>
      <c r="F51" s="113" t="s">
        <v>138</v>
      </c>
      <c r="G51" s="114">
        <v>45430</v>
      </c>
      <c r="H51" s="230" t="s">
        <v>137</v>
      </c>
      <c r="I51" s="231"/>
      <c r="J51" s="232" t="s">
        <v>139</v>
      </c>
      <c r="K51" s="233"/>
    </row>
  </sheetData>
  <mergeCells count="60">
    <mergeCell ref="A49:K49"/>
    <mergeCell ref="A50:K50"/>
    <mergeCell ref="B51:C51"/>
    <mergeCell ref="H51:I51"/>
    <mergeCell ref="J51:K51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5:K45"/>
    <mergeCell ref="A34:K34"/>
    <mergeCell ref="A35:K35"/>
    <mergeCell ref="A36:K36"/>
    <mergeCell ref="A37:K37"/>
    <mergeCell ref="A38:K38"/>
    <mergeCell ref="A30:K30"/>
    <mergeCell ref="A31:K31"/>
    <mergeCell ref="A32:B32"/>
    <mergeCell ref="E32:K32"/>
    <mergeCell ref="A33:K33"/>
    <mergeCell ref="A19:K19"/>
    <mergeCell ref="A20:K20"/>
    <mergeCell ref="A27:K27"/>
    <mergeCell ref="A28:K28"/>
    <mergeCell ref="A29:K29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F26" sqref="F26"/>
    </sheetView>
  </sheetViews>
  <sheetFormatPr defaultColWidth="9" defaultRowHeight="26.1" customHeight="1" x14ac:dyDescent="0.15"/>
  <cols>
    <col min="1" max="1" width="17.125" style="21" customWidth="1"/>
    <col min="2" max="8" width="9.375" style="21" customWidth="1"/>
    <col min="9" max="9" width="1.375" style="21" customWidth="1"/>
    <col min="10" max="14" width="10" style="21" customWidth="1"/>
    <col min="15" max="15" width="7.625" style="21" customWidth="1"/>
    <col min="16" max="16384" width="9" style="21"/>
  </cols>
  <sheetData>
    <row r="1" spans="1:16" ht="30" customHeight="1" x14ac:dyDescent="0.15">
      <c r="A1" s="237" t="s">
        <v>140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</row>
    <row r="2" spans="1:16" ht="29.1" customHeight="1" x14ac:dyDescent="0.15">
      <c r="A2" s="22" t="s">
        <v>61</v>
      </c>
      <c r="B2" s="401" t="s">
        <v>327</v>
      </c>
      <c r="C2" s="239"/>
      <c r="D2" s="23" t="s">
        <v>66</v>
      </c>
      <c r="E2" s="239" t="s">
        <v>67</v>
      </c>
      <c r="F2" s="239"/>
      <c r="G2" s="239"/>
      <c r="H2" s="239"/>
      <c r="I2" s="245"/>
      <c r="J2" s="94" t="s">
        <v>57</v>
      </c>
      <c r="K2" s="401" t="s">
        <v>343</v>
      </c>
      <c r="L2" s="239"/>
      <c r="M2" s="239"/>
      <c r="N2" s="239"/>
      <c r="O2" s="240"/>
    </row>
    <row r="3" spans="1:16" ht="29.1" customHeight="1" x14ac:dyDescent="0.15">
      <c r="A3" s="244" t="s">
        <v>141</v>
      </c>
      <c r="B3" s="241" t="s">
        <v>142</v>
      </c>
      <c r="C3" s="241"/>
      <c r="D3" s="241"/>
      <c r="E3" s="241"/>
      <c r="F3" s="241"/>
      <c r="G3" s="241"/>
      <c r="H3" s="241"/>
      <c r="I3" s="246"/>
      <c r="J3" s="242" t="s">
        <v>143</v>
      </c>
      <c r="K3" s="242"/>
      <c r="L3" s="242"/>
      <c r="M3" s="242"/>
      <c r="N3" s="242"/>
      <c r="O3" s="243"/>
    </row>
    <row r="4" spans="1:16" ht="29.1" customHeight="1" x14ac:dyDescent="0.15">
      <c r="A4" s="244"/>
      <c r="B4" s="24" t="s">
        <v>108</v>
      </c>
      <c r="C4" s="24" t="s">
        <v>109</v>
      </c>
      <c r="D4" s="24" t="s">
        <v>110</v>
      </c>
      <c r="E4" s="24" t="s">
        <v>111</v>
      </c>
      <c r="F4" s="24" t="s">
        <v>112</v>
      </c>
      <c r="G4" s="24" t="s">
        <v>113</v>
      </c>
      <c r="H4" s="24" t="s">
        <v>114</v>
      </c>
      <c r="I4" s="246"/>
      <c r="J4" s="397" t="s">
        <v>117</v>
      </c>
      <c r="K4" s="95" t="s">
        <v>117</v>
      </c>
      <c r="L4" s="95" t="s">
        <v>117</v>
      </c>
      <c r="M4" s="95"/>
      <c r="N4" s="95"/>
      <c r="O4" s="95"/>
    </row>
    <row r="5" spans="1:16" ht="15.95" customHeight="1" x14ac:dyDescent="0.15">
      <c r="A5" s="25" t="s">
        <v>144</v>
      </c>
      <c r="B5" s="24" t="s">
        <v>145</v>
      </c>
      <c r="C5" s="24" t="s">
        <v>146</v>
      </c>
      <c r="D5" s="24" t="s">
        <v>147</v>
      </c>
      <c r="E5" s="24" t="s">
        <v>148</v>
      </c>
      <c r="F5" s="24" t="s">
        <v>149</v>
      </c>
      <c r="G5" s="24" t="s">
        <v>150</v>
      </c>
      <c r="H5" s="24" t="s">
        <v>151</v>
      </c>
      <c r="I5" s="246"/>
      <c r="J5" s="398" t="s">
        <v>336</v>
      </c>
      <c r="K5" s="398" t="s">
        <v>337</v>
      </c>
      <c r="L5" s="398" t="s">
        <v>338</v>
      </c>
      <c r="M5" s="24"/>
      <c r="N5" s="24"/>
      <c r="O5" s="24"/>
      <c r="P5" s="24"/>
    </row>
    <row r="6" spans="1:16" ht="15.95" customHeight="1" x14ac:dyDescent="0.3">
      <c r="A6" s="26" t="s">
        <v>152</v>
      </c>
      <c r="B6" s="26">
        <f t="shared" ref="B6:B11" si="0">C6-1</f>
        <v>59</v>
      </c>
      <c r="C6" s="26">
        <f>D6-2</f>
        <v>60</v>
      </c>
      <c r="D6" s="24">
        <v>62</v>
      </c>
      <c r="E6" s="26">
        <f>D6+2</f>
        <v>64</v>
      </c>
      <c r="F6" s="26">
        <f>E6+2</f>
        <v>66</v>
      </c>
      <c r="G6" s="26">
        <f>F6+1</f>
        <v>67</v>
      </c>
      <c r="H6" s="26">
        <f>G6+1</f>
        <v>68</v>
      </c>
      <c r="I6" s="246"/>
      <c r="J6" s="399" t="s">
        <v>339</v>
      </c>
      <c r="K6" s="29" t="s">
        <v>153</v>
      </c>
      <c r="L6" s="29" t="s">
        <v>153</v>
      </c>
      <c r="M6" s="32"/>
      <c r="N6" s="32"/>
      <c r="O6" s="32"/>
    </row>
    <row r="7" spans="1:16" ht="15.95" customHeight="1" x14ac:dyDescent="0.3">
      <c r="A7" s="27" t="s">
        <v>154</v>
      </c>
      <c r="B7" s="27">
        <f t="shared" si="0"/>
        <v>57</v>
      </c>
      <c r="C7" s="27">
        <f>D7-2</f>
        <v>58</v>
      </c>
      <c r="D7" s="28">
        <v>60</v>
      </c>
      <c r="E7" s="27">
        <f>D7+2</f>
        <v>62</v>
      </c>
      <c r="F7" s="27">
        <f>E7+2</f>
        <v>64</v>
      </c>
      <c r="G7" s="27">
        <f>F7+1</f>
        <v>65</v>
      </c>
      <c r="H7" s="27">
        <f>G7+1</f>
        <v>66</v>
      </c>
      <c r="I7" s="246"/>
      <c r="J7" s="31" t="s">
        <v>155</v>
      </c>
      <c r="K7" s="31" t="s">
        <v>155</v>
      </c>
      <c r="L7" s="31" t="s">
        <v>155</v>
      </c>
      <c r="M7" s="30"/>
      <c r="N7" s="30"/>
      <c r="O7" s="30"/>
    </row>
    <row r="8" spans="1:16" ht="15.95" customHeight="1" x14ac:dyDescent="0.3">
      <c r="A8" s="26" t="s">
        <v>156</v>
      </c>
      <c r="B8" s="26">
        <f t="shared" ref="B8:B10" si="1">C8-4</f>
        <v>90</v>
      </c>
      <c r="C8" s="26">
        <f t="shared" ref="C8:C10" si="2">D8-4</f>
        <v>94</v>
      </c>
      <c r="D8" s="24">
        <v>98</v>
      </c>
      <c r="E8" s="26">
        <f t="shared" ref="E8:E10" si="3">D8+4</f>
        <v>102</v>
      </c>
      <c r="F8" s="26">
        <f>E8+4</f>
        <v>106</v>
      </c>
      <c r="G8" s="26">
        <f t="shared" ref="G8:G10" si="4">F8+6</f>
        <v>112</v>
      </c>
      <c r="H8" s="26">
        <f>G8+6</f>
        <v>118</v>
      </c>
      <c r="I8" s="246"/>
      <c r="J8" s="29" t="s">
        <v>157</v>
      </c>
      <c r="K8" s="29" t="s">
        <v>158</v>
      </c>
      <c r="L8" s="29" t="s">
        <v>157</v>
      </c>
      <c r="M8" s="32"/>
      <c r="N8" s="32"/>
      <c r="O8" s="32"/>
    </row>
    <row r="9" spans="1:16" ht="15.95" customHeight="1" x14ac:dyDescent="0.3">
      <c r="A9" s="26" t="s">
        <v>159</v>
      </c>
      <c r="B9" s="26">
        <f t="shared" si="1"/>
        <v>84</v>
      </c>
      <c r="C9" s="26">
        <f t="shared" si="2"/>
        <v>88</v>
      </c>
      <c r="D9" s="24">
        <v>92</v>
      </c>
      <c r="E9" s="26">
        <f t="shared" si="3"/>
        <v>96</v>
      </c>
      <c r="F9" s="26">
        <f>E9+5</f>
        <v>101</v>
      </c>
      <c r="G9" s="26">
        <f t="shared" si="4"/>
        <v>107</v>
      </c>
      <c r="H9" s="26">
        <f>G9+7</f>
        <v>114</v>
      </c>
      <c r="I9" s="246"/>
      <c r="J9" s="29" t="s">
        <v>153</v>
      </c>
      <c r="K9" s="29" t="s">
        <v>155</v>
      </c>
      <c r="L9" s="29" t="s">
        <v>153</v>
      </c>
      <c r="M9" s="32"/>
      <c r="N9" s="32"/>
      <c r="O9" s="32"/>
    </row>
    <row r="10" spans="1:16" ht="15.95" customHeight="1" x14ac:dyDescent="0.3">
      <c r="A10" s="26" t="s">
        <v>160</v>
      </c>
      <c r="B10" s="26">
        <f t="shared" si="1"/>
        <v>95</v>
      </c>
      <c r="C10" s="26">
        <f t="shared" si="2"/>
        <v>99</v>
      </c>
      <c r="D10" s="24">
        <v>103</v>
      </c>
      <c r="E10" s="26">
        <f t="shared" si="3"/>
        <v>107</v>
      </c>
      <c r="F10" s="26">
        <f>E10+5</f>
        <v>112</v>
      </c>
      <c r="G10" s="26">
        <f t="shared" si="4"/>
        <v>118</v>
      </c>
      <c r="H10" s="26">
        <f>G10+7</f>
        <v>125</v>
      </c>
      <c r="I10" s="246"/>
      <c r="J10" s="29" t="s">
        <v>155</v>
      </c>
      <c r="K10" s="29" t="s">
        <v>155</v>
      </c>
      <c r="L10" s="29" t="s">
        <v>155</v>
      </c>
      <c r="M10" s="32"/>
      <c r="N10" s="32"/>
      <c r="O10" s="32"/>
    </row>
    <row r="11" spans="1:16" ht="15.95" customHeight="1" x14ac:dyDescent="0.3">
      <c r="A11" s="26" t="s">
        <v>161</v>
      </c>
      <c r="B11" s="26">
        <f t="shared" si="0"/>
        <v>37</v>
      </c>
      <c r="C11" s="26">
        <f>D11-1</f>
        <v>38</v>
      </c>
      <c r="D11" s="24">
        <v>39</v>
      </c>
      <c r="E11" s="26">
        <f>D11+1</f>
        <v>40</v>
      </c>
      <c r="F11" s="26">
        <f>E11+1</f>
        <v>41</v>
      </c>
      <c r="G11" s="26">
        <f>F11+1.2</f>
        <v>42.2</v>
      </c>
      <c r="H11" s="26">
        <f>G11+1.2</f>
        <v>43.400000000000006</v>
      </c>
      <c r="I11" s="246"/>
      <c r="J11" s="29" t="s">
        <v>162</v>
      </c>
      <c r="K11" s="29" t="s">
        <v>162</v>
      </c>
      <c r="L11" s="29" t="s">
        <v>162</v>
      </c>
      <c r="M11" s="32"/>
      <c r="N11" s="32"/>
      <c r="O11" s="32"/>
    </row>
    <row r="12" spans="1:16" ht="15.95" customHeight="1" x14ac:dyDescent="0.3">
      <c r="A12" s="26" t="s">
        <v>163</v>
      </c>
      <c r="B12" s="26">
        <f>C12-0.5</f>
        <v>58.5</v>
      </c>
      <c r="C12" s="26">
        <f>D12-1</f>
        <v>59</v>
      </c>
      <c r="D12" s="24">
        <v>60</v>
      </c>
      <c r="E12" s="26">
        <f>D12+1</f>
        <v>61</v>
      </c>
      <c r="F12" s="26">
        <f>E12+1</f>
        <v>62</v>
      </c>
      <c r="G12" s="26">
        <f>F12+0.5</f>
        <v>62.5</v>
      </c>
      <c r="H12" s="26">
        <f>G12+0.5</f>
        <v>63</v>
      </c>
      <c r="I12" s="246"/>
      <c r="J12" s="29" t="s">
        <v>164</v>
      </c>
      <c r="K12" s="399" t="s">
        <v>340</v>
      </c>
      <c r="L12" s="399" t="s">
        <v>341</v>
      </c>
      <c r="M12" s="32"/>
      <c r="N12" s="32"/>
      <c r="O12" s="32"/>
    </row>
    <row r="13" spans="1:16" ht="15.95" customHeight="1" x14ac:dyDescent="0.3">
      <c r="A13" s="26" t="s">
        <v>165</v>
      </c>
      <c r="B13" s="26">
        <f>C13-0.8</f>
        <v>16.899999999999999</v>
      </c>
      <c r="C13" s="26">
        <f>D13-0.8</f>
        <v>17.7</v>
      </c>
      <c r="D13" s="24">
        <v>18.5</v>
      </c>
      <c r="E13" s="26">
        <f>D13+0.8</f>
        <v>19.3</v>
      </c>
      <c r="F13" s="26">
        <f>E13+0.8</f>
        <v>20.100000000000001</v>
      </c>
      <c r="G13" s="26">
        <f>F13+1.1</f>
        <v>21.200000000000003</v>
      </c>
      <c r="H13" s="26">
        <f>G13+1.1</f>
        <v>22.300000000000004</v>
      </c>
      <c r="I13" s="246"/>
      <c r="J13" s="29" t="s">
        <v>155</v>
      </c>
      <c r="K13" s="29" t="s">
        <v>155</v>
      </c>
      <c r="L13" s="29" t="s">
        <v>155</v>
      </c>
      <c r="M13" s="32"/>
      <c r="N13" s="32"/>
      <c r="O13" s="32"/>
    </row>
    <row r="14" spans="1:16" ht="15.95" customHeight="1" x14ac:dyDescent="0.3">
      <c r="A14" s="26" t="s">
        <v>166</v>
      </c>
      <c r="B14" s="26">
        <f>C14-0.6</f>
        <v>14.8</v>
      </c>
      <c r="C14" s="26">
        <f>D14-0.6</f>
        <v>15.4</v>
      </c>
      <c r="D14" s="24">
        <v>16</v>
      </c>
      <c r="E14" s="26">
        <f>D14+0.6</f>
        <v>16.600000000000001</v>
      </c>
      <c r="F14" s="26">
        <f>E14+0.6</f>
        <v>17.200000000000003</v>
      </c>
      <c r="G14" s="26">
        <f>F14+0.95</f>
        <v>18.150000000000002</v>
      </c>
      <c r="H14" s="26">
        <f>G14+0.95</f>
        <v>19.100000000000001</v>
      </c>
      <c r="I14" s="246"/>
      <c r="J14" s="29" t="s">
        <v>155</v>
      </c>
      <c r="K14" s="29" t="s">
        <v>155</v>
      </c>
      <c r="L14" s="29" t="s">
        <v>155</v>
      </c>
      <c r="M14" s="32"/>
      <c r="N14" s="32"/>
      <c r="O14" s="32"/>
    </row>
    <row r="15" spans="1:16" ht="15.95" customHeight="1" x14ac:dyDescent="0.3">
      <c r="A15" s="26" t="s">
        <v>167</v>
      </c>
      <c r="B15" s="26">
        <f>C15-0.4</f>
        <v>11.7</v>
      </c>
      <c r="C15" s="26">
        <f>D15-0.4</f>
        <v>12.1</v>
      </c>
      <c r="D15" s="24">
        <v>12.5</v>
      </c>
      <c r="E15" s="26">
        <f>D15+0.4</f>
        <v>12.9</v>
      </c>
      <c r="F15" s="26">
        <f>E15+0.4</f>
        <v>13.3</v>
      </c>
      <c r="G15" s="26">
        <f t="shared" ref="G15:G17" si="5">F15+0.6</f>
        <v>13.9</v>
      </c>
      <c r="H15" s="26">
        <f t="shared" ref="H15:H17" si="6">G15+0.6</f>
        <v>14.5</v>
      </c>
      <c r="I15" s="246"/>
      <c r="J15" s="29" t="s">
        <v>155</v>
      </c>
      <c r="K15" s="29" t="s">
        <v>155</v>
      </c>
      <c r="L15" s="29" t="s">
        <v>155</v>
      </c>
      <c r="M15" s="32"/>
      <c r="N15" s="32"/>
      <c r="O15" s="32"/>
    </row>
    <row r="16" spans="1:16" ht="15.95" customHeight="1" x14ac:dyDescent="0.3">
      <c r="A16" s="26" t="s">
        <v>168</v>
      </c>
      <c r="B16" s="26">
        <f>C16-0.4</f>
        <v>9.1999999999999993</v>
      </c>
      <c r="C16" s="26">
        <f>D16-0.4</f>
        <v>9.6</v>
      </c>
      <c r="D16" s="24">
        <v>10</v>
      </c>
      <c r="E16" s="26">
        <f>D16+0.4</f>
        <v>10.4</v>
      </c>
      <c r="F16" s="26">
        <f>E16+0.4</f>
        <v>10.8</v>
      </c>
      <c r="G16" s="26">
        <f t="shared" si="5"/>
        <v>11.4</v>
      </c>
      <c r="H16" s="26">
        <f t="shared" si="6"/>
        <v>12</v>
      </c>
      <c r="I16" s="246"/>
      <c r="J16" s="29" t="s">
        <v>155</v>
      </c>
      <c r="K16" s="29" t="s">
        <v>155</v>
      </c>
      <c r="L16" s="29" t="s">
        <v>155</v>
      </c>
      <c r="M16" s="32"/>
      <c r="N16" s="32"/>
      <c r="O16" s="32"/>
    </row>
    <row r="17" spans="1:15" ht="15.95" customHeight="1" x14ac:dyDescent="0.3">
      <c r="A17" s="26" t="s">
        <v>169</v>
      </c>
      <c r="B17" s="26">
        <f>C17-0.3</f>
        <v>4.9000000000000004</v>
      </c>
      <c r="C17" s="26">
        <f>D17-0.3</f>
        <v>5.2</v>
      </c>
      <c r="D17" s="24">
        <v>5.5</v>
      </c>
      <c r="E17" s="26">
        <f>D17+0.3</f>
        <v>5.8</v>
      </c>
      <c r="F17" s="26">
        <f>E17+0.3</f>
        <v>6.1</v>
      </c>
      <c r="G17" s="26">
        <f t="shared" si="5"/>
        <v>6.6999999999999993</v>
      </c>
      <c r="H17" s="26">
        <f t="shared" si="6"/>
        <v>7.2999999999999989</v>
      </c>
      <c r="I17" s="246"/>
      <c r="J17" s="29" t="s">
        <v>155</v>
      </c>
      <c r="K17" s="29" t="s">
        <v>155</v>
      </c>
      <c r="L17" s="29" t="s">
        <v>155</v>
      </c>
      <c r="M17" s="32"/>
      <c r="N17" s="32"/>
      <c r="O17" s="32"/>
    </row>
    <row r="18" spans="1:15" ht="15.95" customHeight="1" x14ac:dyDescent="0.3">
      <c r="A18" s="26" t="s">
        <v>170</v>
      </c>
      <c r="B18" s="26">
        <f>C18</f>
        <v>7</v>
      </c>
      <c r="C18" s="26">
        <f>D18</f>
        <v>7</v>
      </c>
      <c r="D18" s="24">
        <v>7</v>
      </c>
      <c r="E18" s="26">
        <f t="shared" ref="E18:H18" si="7">D18</f>
        <v>7</v>
      </c>
      <c r="F18" s="26">
        <f t="shared" si="7"/>
        <v>7</v>
      </c>
      <c r="G18" s="26">
        <f t="shared" si="7"/>
        <v>7</v>
      </c>
      <c r="H18" s="26">
        <f t="shared" si="7"/>
        <v>7</v>
      </c>
      <c r="I18" s="246"/>
      <c r="J18" s="29" t="s">
        <v>155</v>
      </c>
      <c r="K18" s="29" t="s">
        <v>155</v>
      </c>
      <c r="L18" s="29" t="s">
        <v>155</v>
      </c>
      <c r="M18" s="32"/>
      <c r="N18" s="32"/>
      <c r="O18" s="32"/>
    </row>
    <row r="19" spans="1:15" ht="15.95" customHeight="1" x14ac:dyDescent="0.3">
      <c r="A19" s="26" t="s">
        <v>171</v>
      </c>
      <c r="B19" s="26">
        <f>C19-1</f>
        <v>46</v>
      </c>
      <c r="C19" s="26">
        <f>D19-1</f>
        <v>47</v>
      </c>
      <c r="D19" s="24">
        <v>48</v>
      </c>
      <c r="E19" s="26">
        <f>D19+1</f>
        <v>49</v>
      </c>
      <c r="F19" s="26">
        <f>E19+1</f>
        <v>50</v>
      </c>
      <c r="G19" s="26">
        <f>F19+1.5</f>
        <v>51.5</v>
      </c>
      <c r="H19" s="26">
        <f>G19+1.5</f>
        <v>53</v>
      </c>
      <c r="I19" s="246"/>
      <c r="J19" s="29" t="s">
        <v>155</v>
      </c>
      <c r="K19" s="29" t="s">
        <v>155</v>
      </c>
      <c r="L19" s="29" t="s">
        <v>155</v>
      </c>
      <c r="M19" s="32"/>
      <c r="N19" s="32"/>
      <c r="O19" s="32"/>
    </row>
    <row r="20" spans="1:15" ht="14.25" x14ac:dyDescent="0.15">
      <c r="A20" s="92" t="s">
        <v>122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</row>
    <row r="21" spans="1:15" ht="14.25" x14ac:dyDescent="0.15">
      <c r="A21" s="21" t="s">
        <v>172</v>
      </c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</row>
    <row r="22" spans="1:15" ht="14.25" x14ac:dyDescent="0.15">
      <c r="A22" s="93"/>
      <c r="B22" s="93"/>
      <c r="C22" s="93"/>
      <c r="D22" s="93"/>
      <c r="E22" s="93"/>
      <c r="F22" s="93"/>
      <c r="G22" s="93"/>
      <c r="H22" s="93"/>
      <c r="I22" s="93"/>
      <c r="J22" s="400" t="s">
        <v>342</v>
      </c>
      <c r="K22" s="96"/>
      <c r="L22" s="92" t="s">
        <v>173</v>
      </c>
      <c r="M22" s="92"/>
      <c r="N22" s="92" t="s">
        <v>174</v>
      </c>
    </row>
  </sheetData>
  <mergeCells count="8">
    <mergeCell ref="A1:O1"/>
    <mergeCell ref="B2:C2"/>
    <mergeCell ref="E2:H2"/>
    <mergeCell ref="K2:O2"/>
    <mergeCell ref="B3:H3"/>
    <mergeCell ref="J3:O3"/>
    <mergeCell ref="A3:A4"/>
    <mergeCell ref="I2:I19"/>
  </mergeCells>
  <phoneticPr fontId="40" type="noConversion"/>
  <pageMargins left="0.156944444444444" right="7.8472222222222193E-2" top="1" bottom="1" header="0.5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zoomScale="125" zoomScaleNormal="125" workbookViewId="0">
      <selection activeCell="B4" sqref="B4:C4"/>
    </sheetView>
  </sheetViews>
  <sheetFormatPr defaultColWidth="10" defaultRowHeight="16.5" customHeight="1" x14ac:dyDescent="0.15"/>
  <cols>
    <col min="1" max="1" width="10.875" style="60" customWidth="1"/>
    <col min="2" max="16384" width="10" style="60"/>
  </cols>
  <sheetData>
    <row r="1" spans="1:11" ht="22.5" customHeight="1" x14ac:dyDescent="0.15">
      <c r="A1" s="247" t="s">
        <v>175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1" ht="17.25" customHeight="1" x14ac:dyDescent="0.15">
      <c r="A2" s="61" t="s">
        <v>53</v>
      </c>
      <c r="B2" s="166" t="s">
        <v>54</v>
      </c>
      <c r="C2" s="166"/>
      <c r="D2" s="167" t="s">
        <v>55</v>
      </c>
      <c r="E2" s="167"/>
      <c r="F2" s="166" t="s">
        <v>56</v>
      </c>
      <c r="G2" s="166"/>
      <c r="H2" s="62" t="s">
        <v>57</v>
      </c>
      <c r="I2" s="391" t="s">
        <v>328</v>
      </c>
      <c r="J2" s="168"/>
      <c r="K2" s="169"/>
    </row>
    <row r="3" spans="1:11" ht="16.5" customHeight="1" x14ac:dyDescent="0.15">
      <c r="A3" s="170" t="s">
        <v>58</v>
      </c>
      <c r="B3" s="171"/>
      <c r="C3" s="172"/>
      <c r="D3" s="173" t="s">
        <v>59</v>
      </c>
      <c r="E3" s="174"/>
      <c r="F3" s="174"/>
      <c r="G3" s="175"/>
      <c r="H3" s="173" t="s">
        <v>60</v>
      </c>
      <c r="I3" s="174"/>
      <c r="J3" s="174"/>
      <c r="K3" s="175"/>
    </row>
    <row r="4" spans="1:11" ht="16.5" customHeight="1" x14ac:dyDescent="0.15">
      <c r="A4" s="65" t="s">
        <v>61</v>
      </c>
      <c r="B4" s="390" t="s">
        <v>345</v>
      </c>
      <c r="C4" s="177"/>
      <c r="D4" s="178" t="s">
        <v>62</v>
      </c>
      <c r="E4" s="179"/>
      <c r="F4" s="180">
        <v>45473</v>
      </c>
      <c r="G4" s="181"/>
      <c r="H4" s="178" t="s">
        <v>176</v>
      </c>
      <c r="I4" s="179"/>
      <c r="J4" s="66" t="s">
        <v>64</v>
      </c>
      <c r="K4" s="67" t="s">
        <v>65</v>
      </c>
    </row>
    <row r="5" spans="1:11" ht="16.5" customHeight="1" x14ac:dyDescent="0.15">
      <c r="A5" s="68" t="s">
        <v>66</v>
      </c>
      <c r="B5" s="176" t="s">
        <v>67</v>
      </c>
      <c r="C5" s="177"/>
      <c r="D5" s="178" t="s">
        <v>68</v>
      </c>
      <c r="E5" s="179"/>
      <c r="F5" s="180">
        <v>45427</v>
      </c>
      <c r="G5" s="181"/>
      <c r="H5" s="178" t="s">
        <v>177</v>
      </c>
      <c r="I5" s="179"/>
      <c r="J5" s="66" t="s">
        <v>64</v>
      </c>
      <c r="K5" s="67" t="s">
        <v>65</v>
      </c>
    </row>
    <row r="6" spans="1:11" ht="16.5" customHeight="1" x14ac:dyDescent="0.15">
      <c r="A6" s="65" t="s">
        <v>70</v>
      </c>
      <c r="B6" s="69">
        <v>2</v>
      </c>
      <c r="C6" s="70">
        <v>5</v>
      </c>
      <c r="D6" s="68" t="s">
        <v>71</v>
      </c>
      <c r="E6" s="71"/>
      <c r="F6" s="180">
        <v>45442</v>
      </c>
      <c r="G6" s="181"/>
      <c r="H6" s="248" t="s">
        <v>178</v>
      </c>
      <c r="I6" s="249"/>
      <c r="J6" s="249"/>
      <c r="K6" s="250"/>
    </row>
    <row r="7" spans="1:11" ht="16.5" customHeight="1" x14ac:dyDescent="0.15">
      <c r="A7" s="65" t="s">
        <v>73</v>
      </c>
      <c r="B7" s="182">
        <v>1600</v>
      </c>
      <c r="C7" s="183"/>
      <c r="D7" s="68" t="s">
        <v>74</v>
      </c>
      <c r="E7" s="73"/>
      <c r="F7" s="180">
        <v>45442</v>
      </c>
      <c r="G7" s="181"/>
      <c r="H7" s="251"/>
      <c r="I7" s="176"/>
      <c r="J7" s="176"/>
      <c r="K7" s="177"/>
    </row>
    <row r="8" spans="1:11" ht="16.5" customHeight="1" x14ac:dyDescent="0.15">
      <c r="A8" s="75" t="s">
        <v>76</v>
      </c>
      <c r="B8" s="184"/>
      <c r="C8" s="185"/>
      <c r="D8" s="186" t="s">
        <v>77</v>
      </c>
      <c r="E8" s="187"/>
      <c r="F8" s="188">
        <v>45468</v>
      </c>
      <c r="G8" s="189"/>
      <c r="H8" s="186"/>
      <c r="I8" s="187"/>
      <c r="J8" s="187"/>
      <c r="K8" s="196"/>
    </row>
    <row r="9" spans="1:11" ht="16.5" customHeight="1" x14ac:dyDescent="0.15">
      <c r="A9" s="252" t="s">
        <v>179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</row>
    <row r="10" spans="1:11" ht="16.5" customHeight="1" x14ac:dyDescent="0.15">
      <c r="A10" s="76" t="s">
        <v>81</v>
      </c>
      <c r="B10" s="77" t="s">
        <v>82</v>
      </c>
      <c r="C10" s="78" t="s">
        <v>83</v>
      </c>
      <c r="D10" s="79"/>
      <c r="E10" s="80" t="s">
        <v>86</v>
      </c>
      <c r="F10" s="77" t="s">
        <v>82</v>
      </c>
      <c r="G10" s="78" t="s">
        <v>83</v>
      </c>
      <c r="H10" s="77"/>
      <c r="I10" s="80" t="s">
        <v>84</v>
      </c>
      <c r="J10" s="77" t="s">
        <v>82</v>
      </c>
      <c r="K10" s="89" t="s">
        <v>83</v>
      </c>
    </row>
    <row r="11" spans="1:11" ht="16.5" customHeight="1" x14ac:dyDescent="0.15">
      <c r="A11" s="68" t="s">
        <v>87</v>
      </c>
      <c r="B11" s="81" t="s">
        <v>82</v>
      </c>
      <c r="C11" s="66" t="s">
        <v>83</v>
      </c>
      <c r="D11" s="73"/>
      <c r="E11" s="71" t="s">
        <v>89</v>
      </c>
      <c r="F11" s="81" t="s">
        <v>82</v>
      </c>
      <c r="G11" s="66" t="s">
        <v>83</v>
      </c>
      <c r="H11" s="81"/>
      <c r="I11" s="71" t="s">
        <v>94</v>
      </c>
      <c r="J11" s="81" t="s">
        <v>82</v>
      </c>
      <c r="K11" s="67" t="s">
        <v>83</v>
      </c>
    </row>
    <row r="12" spans="1:11" ht="16.5" customHeight="1" x14ac:dyDescent="0.15">
      <c r="A12" s="186" t="s">
        <v>122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96"/>
    </row>
    <row r="13" spans="1:11" ht="16.5" customHeight="1" x14ac:dyDescent="0.15">
      <c r="A13" s="253" t="s">
        <v>180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</row>
    <row r="14" spans="1:11" ht="16.5" customHeight="1" x14ac:dyDescent="0.15">
      <c r="A14" s="254"/>
      <c r="B14" s="255"/>
      <c r="C14" s="255"/>
      <c r="D14" s="255"/>
      <c r="E14" s="255"/>
      <c r="F14" s="255"/>
      <c r="G14" s="255"/>
      <c r="H14" s="255"/>
      <c r="I14" s="256"/>
      <c r="J14" s="256"/>
      <c r="K14" s="257"/>
    </row>
    <row r="15" spans="1:11" ht="16.5" customHeight="1" x14ac:dyDescent="0.15">
      <c r="A15" s="258"/>
      <c r="B15" s="259"/>
      <c r="C15" s="259"/>
      <c r="D15" s="260"/>
      <c r="E15" s="261"/>
      <c r="F15" s="259"/>
      <c r="G15" s="259"/>
      <c r="H15" s="260"/>
      <c r="I15" s="262"/>
      <c r="J15" s="263"/>
      <c r="K15" s="264"/>
    </row>
    <row r="16" spans="1:11" ht="16.5" customHeight="1" x14ac:dyDescent="0.15">
      <c r="A16" s="265"/>
      <c r="B16" s="266"/>
      <c r="C16" s="266"/>
      <c r="D16" s="266"/>
      <c r="E16" s="266"/>
      <c r="F16" s="266"/>
      <c r="G16" s="266"/>
      <c r="H16" s="266"/>
      <c r="I16" s="266"/>
      <c r="J16" s="266"/>
      <c r="K16" s="267"/>
    </row>
    <row r="17" spans="1:11" ht="16.5" customHeight="1" x14ac:dyDescent="0.15">
      <c r="A17" s="253" t="s">
        <v>181</v>
      </c>
      <c r="B17" s="253"/>
      <c r="C17" s="253"/>
      <c r="D17" s="253"/>
      <c r="E17" s="253"/>
      <c r="F17" s="253"/>
      <c r="G17" s="253"/>
      <c r="H17" s="253"/>
      <c r="I17" s="253"/>
      <c r="J17" s="253"/>
      <c r="K17" s="253"/>
    </row>
    <row r="18" spans="1:11" ht="16.5" customHeight="1" x14ac:dyDescent="0.15">
      <c r="A18" s="254"/>
      <c r="B18" s="255"/>
      <c r="C18" s="255"/>
      <c r="D18" s="255"/>
      <c r="E18" s="255"/>
      <c r="F18" s="255"/>
      <c r="G18" s="255"/>
      <c r="H18" s="255"/>
      <c r="I18" s="256"/>
      <c r="J18" s="256"/>
      <c r="K18" s="257"/>
    </row>
    <row r="19" spans="1:11" ht="16.5" customHeight="1" x14ac:dyDescent="0.15">
      <c r="A19" s="258"/>
      <c r="B19" s="259"/>
      <c r="C19" s="259"/>
      <c r="D19" s="260"/>
      <c r="E19" s="261"/>
      <c r="F19" s="259"/>
      <c r="G19" s="259"/>
      <c r="H19" s="260"/>
      <c r="I19" s="262"/>
      <c r="J19" s="263"/>
      <c r="K19" s="264"/>
    </row>
    <row r="20" spans="1:11" ht="16.5" customHeight="1" x14ac:dyDescent="0.15">
      <c r="A20" s="265"/>
      <c r="B20" s="266"/>
      <c r="C20" s="266"/>
      <c r="D20" s="266"/>
      <c r="E20" s="266"/>
      <c r="F20" s="266"/>
      <c r="G20" s="266"/>
      <c r="H20" s="266"/>
      <c r="I20" s="266"/>
      <c r="J20" s="266"/>
      <c r="K20" s="267"/>
    </row>
    <row r="21" spans="1:11" ht="16.5" customHeight="1" x14ac:dyDescent="0.15">
      <c r="A21" s="268" t="s">
        <v>119</v>
      </c>
      <c r="B21" s="268"/>
      <c r="C21" s="268"/>
      <c r="D21" s="268"/>
      <c r="E21" s="268"/>
      <c r="F21" s="268"/>
      <c r="G21" s="268"/>
      <c r="H21" s="268"/>
      <c r="I21" s="268"/>
      <c r="J21" s="268"/>
      <c r="K21" s="268"/>
    </row>
    <row r="22" spans="1:11" ht="16.5" customHeight="1" x14ac:dyDescent="0.15">
      <c r="A22" s="269" t="s">
        <v>120</v>
      </c>
      <c r="B22" s="270"/>
      <c r="C22" s="270"/>
      <c r="D22" s="270"/>
      <c r="E22" s="270"/>
      <c r="F22" s="270"/>
      <c r="G22" s="270"/>
      <c r="H22" s="270"/>
      <c r="I22" s="270"/>
      <c r="J22" s="270"/>
      <c r="K22" s="271"/>
    </row>
    <row r="23" spans="1:11" ht="16.5" customHeight="1" x14ac:dyDescent="0.15">
      <c r="A23" s="214" t="s">
        <v>121</v>
      </c>
      <c r="B23" s="215"/>
      <c r="C23" s="66" t="s">
        <v>64</v>
      </c>
      <c r="D23" s="66" t="s">
        <v>65</v>
      </c>
      <c r="E23" s="272"/>
      <c r="F23" s="272"/>
      <c r="G23" s="272"/>
      <c r="H23" s="272"/>
      <c r="I23" s="272"/>
      <c r="J23" s="272"/>
      <c r="K23" s="273"/>
    </row>
    <row r="24" spans="1:11" ht="16.5" customHeight="1" x14ac:dyDescent="0.15">
      <c r="A24" s="274" t="s">
        <v>182</v>
      </c>
      <c r="B24" s="275"/>
      <c r="C24" s="275"/>
      <c r="D24" s="275"/>
      <c r="E24" s="275"/>
      <c r="F24" s="275"/>
      <c r="G24" s="275"/>
      <c r="H24" s="275"/>
      <c r="I24" s="275"/>
      <c r="J24" s="275"/>
      <c r="K24" s="276"/>
    </row>
    <row r="25" spans="1:11" ht="16.5" customHeight="1" x14ac:dyDescent="0.15">
      <c r="A25" s="277"/>
      <c r="B25" s="278"/>
      <c r="C25" s="278"/>
      <c r="D25" s="278"/>
      <c r="E25" s="278"/>
      <c r="F25" s="278"/>
      <c r="G25" s="278"/>
      <c r="H25" s="278"/>
      <c r="I25" s="278"/>
      <c r="J25" s="278"/>
      <c r="K25" s="279"/>
    </row>
    <row r="26" spans="1:11" ht="16.5" customHeight="1" x14ac:dyDescent="0.15">
      <c r="A26" s="252" t="s">
        <v>128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</row>
    <row r="27" spans="1:11" ht="16.5" customHeight="1" x14ac:dyDescent="0.15">
      <c r="A27" s="63" t="s">
        <v>129</v>
      </c>
      <c r="B27" s="78" t="s">
        <v>92</v>
      </c>
      <c r="C27" s="78" t="s">
        <v>93</v>
      </c>
      <c r="D27" s="78" t="s">
        <v>85</v>
      </c>
      <c r="E27" s="64" t="s">
        <v>130</v>
      </c>
      <c r="F27" s="78" t="s">
        <v>92</v>
      </c>
      <c r="G27" s="78" t="s">
        <v>93</v>
      </c>
      <c r="H27" s="78" t="s">
        <v>85</v>
      </c>
      <c r="I27" s="64" t="s">
        <v>131</v>
      </c>
      <c r="J27" s="78" t="s">
        <v>92</v>
      </c>
      <c r="K27" s="89" t="s">
        <v>93</v>
      </c>
    </row>
    <row r="28" spans="1:11" ht="16.5" customHeight="1" x14ac:dyDescent="0.15">
      <c r="A28" s="72" t="s">
        <v>84</v>
      </c>
      <c r="B28" s="66" t="s">
        <v>92</v>
      </c>
      <c r="C28" s="66" t="s">
        <v>93</v>
      </c>
      <c r="D28" s="66" t="s">
        <v>85</v>
      </c>
      <c r="E28" s="83" t="s">
        <v>91</v>
      </c>
      <c r="F28" s="66" t="s">
        <v>92</v>
      </c>
      <c r="G28" s="66" t="s">
        <v>93</v>
      </c>
      <c r="H28" s="66" t="s">
        <v>85</v>
      </c>
      <c r="I28" s="83" t="s">
        <v>102</v>
      </c>
      <c r="J28" s="66" t="s">
        <v>92</v>
      </c>
      <c r="K28" s="67" t="s">
        <v>93</v>
      </c>
    </row>
    <row r="29" spans="1:11" ht="16.5" customHeight="1" x14ac:dyDescent="0.15">
      <c r="A29" s="178" t="s">
        <v>95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1"/>
    </row>
    <row r="30" spans="1:11" ht="16.5" customHeight="1" x14ac:dyDescent="0.15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11" ht="16.5" customHeight="1" x14ac:dyDescent="0.15">
      <c r="A31" s="282" t="s">
        <v>183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</row>
    <row r="32" spans="1:11" ht="17.25" customHeight="1" x14ac:dyDescent="0.15">
      <c r="A32" s="283"/>
      <c r="B32" s="284"/>
      <c r="C32" s="284"/>
      <c r="D32" s="284"/>
      <c r="E32" s="284"/>
      <c r="F32" s="284"/>
      <c r="G32" s="284"/>
      <c r="H32" s="284"/>
      <c r="I32" s="284"/>
      <c r="J32" s="284"/>
      <c r="K32" s="285"/>
    </row>
    <row r="33" spans="1:11" ht="17.25" customHeight="1" x14ac:dyDescent="0.15">
      <c r="A33" s="223"/>
      <c r="B33" s="224"/>
      <c r="C33" s="224"/>
      <c r="D33" s="224"/>
      <c r="E33" s="224"/>
      <c r="F33" s="224"/>
      <c r="G33" s="224"/>
      <c r="H33" s="224"/>
      <c r="I33" s="224"/>
      <c r="J33" s="224"/>
      <c r="K33" s="225"/>
    </row>
    <row r="34" spans="1:11" ht="17.25" customHeight="1" x14ac:dyDescent="0.15">
      <c r="A34" s="223"/>
      <c r="B34" s="224"/>
      <c r="C34" s="224"/>
      <c r="D34" s="224"/>
      <c r="E34" s="224"/>
      <c r="F34" s="224"/>
      <c r="G34" s="224"/>
      <c r="H34" s="224"/>
      <c r="I34" s="224"/>
      <c r="J34" s="224"/>
      <c r="K34" s="225"/>
    </row>
    <row r="35" spans="1:11" ht="17.25" customHeight="1" x14ac:dyDescent="0.15">
      <c r="A35" s="223"/>
      <c r="B35" s="224"/>
      <c r="C35" s="224"/>
      <c r="D35" s="224"/>
      <c r="E35" s="224"/>
      <c r="F35" s="224"/>
      <c r="G35" s="224"/>
      <c r="H35" s="224"/>
      <c r="I35" s="224"/>
      <c r="J35" s="224"/>
      <c r="K35" s="225"/>
    </row>
    <row r="36" spans="1:11" ht="17.25" customHeight="1" x14ac:dyDescent="0.15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25"/>
    </row>
    <row r="37" spans="1:11" ht="17.25" customHeight="1" x14ac:dyDescent="0.15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spans="1:11" ht="17.25" customHeight="1" x14ac:dyDescent="0.15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25"/>
    </row>
    <row r="39" spans="1:11" ht="17.25" customHeight="1" x14ac:dyDescent="0.15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25"/>
    </row>
    <row r="40" spans="1:11" ht="17.25" customHeight="1" x14ac:dyDescent="0.15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25"/>
    </row>
    <row r="41" spans="1:11" ht="17.25" customHeight="1" x14ac:dyDescent="0.15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25"/>
    </row>
    <row r="42" spans="1:11" ht="17.25" customHeight="1" x14ac:dyDescent="0.15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25"/>
    </row>
    <row r="43" spans="1:11" ht="17.25" customHeight="1" x14ac:dyDescent="0.15">
      <c r="A43" s="226" t="s">
        <v>127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8"/>
    </row>
    <row r="44" spans="1:11" ht="16.5" customHeight="1" x14ac:dyDescent="0.15">
      <c r="A44" s="282" t="s">
        <v>184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2"/>
    </row>
    <row r="45" spans="1:11" ht="18" customHeight="1" x14ac:dyDescent="0.15">
      <c r="A45" s="286" t="s">
        <v>122</v>
      </c>
      <c r="B45" s="287"/>
      <c r="C45" s="287"/>
      <c r="D45" s="287"/>
      <c r="E45" s="287"/>
      <c r="F45" s="287"/>
      <c r="G45" s="287"/>
      <c r="H45" s="287"/>
      <c r="I45" s="287"/>
      <c r="J45" s="287"/>
      <c r="K45" s="288"/>
    </row>
    <row r="46" spans="1:11" ht="18" customHeight="1" x14ac:dyDescent="0.15">
      <c r="A46" s="286"/>
      <c r="B46" s="287"/>
      <c r="C46" s="287"/>
      <c r="D46" s="287"/>
      <c r="E46" s="287"/>
      <c r="F46" s="287"/>
      <c r="G46" s="287"/>
      <c r="H46" s="287"/>
      <c r="I46" s="287"/>
      <c r="J46" s="287"/>
      <c r="K46" s="288"/>
    </row>
    <row r="47" spans="1:11" ht="18" customHeight="1" x14ac:dyDescent="0.15">
      <c r="A47" s="277"/>
      <c r="B47" s="278"/>
      <c r="C47" s="278"/>
      <c r="D47" s="278"/>
      <c r="E47" s="278"/>
      <c r="F47" s="278"/>
      <c r="G47" s="278"/>
      <c r="H47" s="278"/>
      <c r="I47" s="278"/>
      <c r="J47" s="278"/>
      <c r="K47" s="279"/>
    </row>
    <row r="48" spans="1:11" ht="21" customHeight="1" x14ac:dyDescent="0.15">
      <c r="A48" s="84" t="s">
        <v>133</v>
      </c>
      <c r="B48" s="289" t="s">
        <v>134</v>
      </c>
      <c r="C48" s="289"/>
      <c r="D48" s="85" t="s">
        <v>135</v>
      </c>
      <c r="E48" s="86"/>
      <c r="F48" s="85" t="s">
        <v>136</v>
      </c>
      <c r="G48" s="87"/>
      <c r="H48" s="290" t="s">
        <v>137</v>
      </c>
      <c r="I48" s="290"/>
      <c r="J48" s="289"/>
      <c r="K48" s="291"/>
    </row>
    <row r="49" spans="1:11" ht="16.5" customHeight="1" x14ac:dyDescent="0.15">
      <c r="A49" s="292" t="s">
        <v>185</v>
      </c>
      <c r="B49" s="293"/>
      <c r="C49" s="293"/>
      <c r="D49" s="293"/>
      <c r="E49" s="293"/>
      <c r="F49" s="293"/>
      <c r="G49" s="293"/>
      <c r="H49" s="293"/>
      <c r="I49" s="293"/>
      <c r="J49" s="293"/>
      <c r="K49" s="294"/>
    </row>
    <row r="50" spans="1:11" ht="16.5" customHeight="1" x14ac:dyDescent="0.15">
      <c r="A50" s="295"/>
      <c r="B50" s="296"/>
      <c r="C50" s="296"/>
      <c r="D50" s="296"/>
      <c r="E50" s="296"/>
      <c r="F50" s="296"/>
      <c r="G50" s="296"/>
      <c r="H50" s="296"/>
      <c r="I50" s="296"/>
      <c r="J50" s="296"/>
      <c r="K50" s="297"/>
    </row>
    <row r="51" spans="1:11" ht="16.5" customHeight="1" x14ac:dyDescent="0.15">
      <c r="A51" s="298"/>
      <c r="B51" s="299"/>
      <c r="C51" s="299"/>
      <c r="D51" s="299"/>
      <c r="E51" s="299"/>
      <c r="F51" s="299"/>
      <c r="G51" s="299"/>
      <c r="H51" s="299"/>
      <c r="I51" s="299"/>
      <c r="J51" s="299"/>
      <c r="K51" s="300"/>
    </row>
    <row r="52" spans="1:11" ht="21" customHeight="1" x14ac:dyDescent="0.15">
      <c r="A52" s="84" t="s">
        <v>133</v>
      </c>
      <c r="B52" s="289" t="s">
        <v>134</v>
      </c>
      <c r="C52" s="289"/>
      <c r="D52" s="85" t="s">
        <v>135</v>
      </c>
      <c r="E52" s="85"/>
      <c r="F52" s="85" t="s">
        <v>136</v>
      </c>
      <c r="G52" s="88">
        <v>45066</v>
      </c>
      <c r="H52" s="290" t="s">
        <v>137</v>
      </c>
      <c r="I52" s="290"/>
      <c r="J52" s="301"/>
      <c r="K52" s="302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5"/>
  <sheetViews>
    <sheetView topLeftCell="A25" zoomScale="125" zoomScaleNormal="125" workbookViewId="0">
      <selection activeCell="I44" sqref="I44"/>
    </sheetView>
  </sheetViews>
  <sheetFormatPr defaultColWidth="10.125" defaultRowHeight="14.25" x14ac:dyDescent="0.15"/>
  <cols>
    <col min="1" max="1" width="9.625" style="35" customWidth="1"/>
    <col min="2" max="2" width="11.125" style="35" customWidth="1"/>
    <col min="3" max="3" width="9.125" style="35" customWidth="1"/>
    <col min="4" max="4" width="9.5" style="35" customWidth="1"/>
    <col min="5" max="5" width="9.125" style="35" customWidth="1"/>
    <col min="6" max="6" width="10.375" style="35" customWidth="1"/>
    <col min="7" max="7" width="9.5" style="35" customWidth="1"/>
    <col min="8" max="8" width="9.125" style="35" customWidth="1"/>
    <col min="9" max="9" width="8.125" style="35" customWidth="1"/>
    <col min="10" max="10" width="10.5" style="35" customWidth="1"/>
    <col min="11" max="11" width="12.125" style="35" customWidth="1"/>
    <col min="12" max="16384" width="10.125" style="35"/>
  </cols>
  <sheetData>
    <row r="1" spans="1:11" ht="25.5" x14ac:dyDescent="0.15">
      <c r="A1" s="303" t="s">
        <v>186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1" x14ac:dyDescent="0.15">
      <c r="A2" s="36" t="s">
        <v>53</v>
      </c>
      <c r="B2" s="166" t="s">
        <v>54</v>
      </c>
      <c r="C2" s="166"/>
      <c r="D2" s="37" t="s">
        <v>61</v>
      </c>
      <c r="E2" s="403" t="s">
        <v>327</v>
      </c>
      <c r="F2" s="38" t="s">
        <v>187</v>
      </c>
      <c r="G2" s="304" t="s">
        <v>67</v>
      </c>
      <c r="H2" s="304"/>
      <c r="I2" s="55" t="s">
        <v>57</v>
      </c>
      <c r="J2" s="402" t="s">
        <v>343</v>
      </c>
      <c r="K2" s="305"/>
    </row>
    <row r="3" spans="1:11" x14ac:dyDescent="0.15">
      <c r="A3" s="39" t="s">
        <v>73</v>
      </c>
      <c r="B3" s="306">
        <v>1600</v>
      </c>
      <c r="C3" s="306"/>
      <c r="D3" s="40" t="s">
        <v>188</v>
      </c>
      <c r="E3" s="307">
        <v>45473</v>
      </c>
      <c r="F3" s="308"/>
      <c r="G3" s="308"/>
      <c r="H3" s="272" t="s">
        <v>189</v>
      </c>
      <c r="I3" s="272"/>
      <c r="J3" s="272"/>
      <c r="K3" s="273"/>
    </row>
    <row r="4" spans="1:11" x14ac:dyDescent="0.15">
      <c r="A4" s="41" t="s">
        <v>70</v>
      </c>
      <c r="B4" s="42">
        <v>2</v>
      </c>
      <c r="C4" s="42">
        <v>5</v>
      </c>
      <c r="D4" s="43" t="s">
        <v>190</v>
      </c>
      <c r="E4" s="308"/>
      <c r="F4" s="308"/>
      <c r="G4" s="308"/>
      <c r="H4" s="215" t="s">
        <v>191</v>
      </c>
      <c r="I4" s="215"/>
      <c r="J4" s="52" t="s">
        <v>64</v>
      </c>
      <c r="K4" s="58" t="s">
        <v>65</v>
      </c>
    </row>
    <row r="5" spans="1:11" x14ac:dyDescent="0.15">
      <c r="A5" s="41" t="s">
        <v>192</v>
      </c>
      <c r="B5" s="306">
        <v>1</v>
      </c>
      <c r="C5" s="306"/>
      <c r="D5" s="40" t="s">
        <v>193</v>
      </c>
      <c r="E5" s="40" t="s">
        <v>194</v>
      </c>
      <c r="F5" s="40" t="s">
        <v>195</v>
      </c>
      <c r="G5" s="40" t="s">
        <v>196</v>
      </c>
      <c r="H5" s="215" t="s">
        <v>197</v>
      </c>
      <c r="I5" s="215"/>
      <c r="J5" s="52" t="s">
        <v>64</v>
      </c>
      <c r="K5" s="58" t="s">
        <v>65</v>
      </c>
    </row>
    <row r="6" spans="1:11" x14ac:dyDescent="0.15">
      <c r="A6" s="44" t="s">
        <v>198</v>
      </c>
      <c r="B6" s="309">
        <v>200</v>
      </c>
      <c r="C6" s="309"/>
      <c r="D6" s="45" t="s">
        <v>199</v>
      </c>
      <c r="E6" s="46"/>
      <c r="F6" s="47"/>
      <c r="G6" s="45"/>
      <c r="H6" s="310" t="s">
        <v>200</v>
      </c>
      <c r="I6" s="310"/>
      <c r="J6" s="47" t="s">
        <v>64</v>
      </c>
      <c r="K6" s="59" t="s">
        <v>65</v>
      </c>
    </row>
    <row r="7" spans="1:11" x14ac:dyDescent="0.15">
      <c r="A7" s="48"/>
      <c r="B7" s="49"/>
      <c r="C7" s="49"/>
      <c r="D7" s="48"/>
      <c r="E7" s="49"/>
      <c r="F7" s="50"/>
      <c r="G7" s="48"/>
      <c r="H7" s="50"/>
      <c r="I7" s="49"/>
      <c r="J7" s="49"/>
      <c r="K7" s="49"/>
    </row>
    <row r="8" spans="1:11" x14ac:dyDescent="0.15">
      <c r="A8" s="51" t="s">
        <v>201</v>
      </c>
      <c r="B8" s="38" t="s">
        <v>202</v>
      </c>
      <c r="C8" s="38" t="s">
        <v>203</v>
      </c>
      <c r="D8" s="38" t="s">
        <v>204</v>
      </c>
      <c r="E8" s="38" t="s">
        <v>205</v>
      </c>
      <c r="F8" s="38" t="s">
        <v>206</v>
      </c>
      <c r="G8" s="311" t="s">
        <v>76</v>
      </c>
      <c r="H8" s="312"/>
      <c r="I8" s="312"/>
      <c r="J8" s="312"/>
      <c r="K8" s="313"/>
    </row>
    <row r="9" spans="1:11" x14ac:dyDescent="0.15">
      <c r="A9" s="214" t="s">
        <v>207</v>
      </c>
      <c r="B9" s="215"/>
      <c r="C9" s="52" t="s">
        <v>64</v>
      </c>
      <c r="D9" s="52" t="s">
        <v>65</v>
      </c>
      <c r="E9" s="40" t="s">
        <v>208</v>
      </c>
      <c r="F9" s="53" t="s">
        <v>209</v>
      </c>
      <c r="G9" s="314"/>
      <c r="H9" s="315"/>
      <c r="I9" s="315"/>
      <c r="J9" s="315"/>
      <c r="K9" s="316"/>
    </row>
    <row r="10" spans="1:11" x14ac:dyDescent="0.15">
      <c r="A10" s="214" t="s">
        <v>210</v>
      </c>
      <c r="B10" s="215"/>
      <c r="C10" s="52" t="s">
        <v>64</v>
      </c>
      <c r="D10" s="52" t="s">
        <v>65</v>
      </c>
      <c r="E10" s="40" t="s">
        <v>211</v>
      </c>
      <c r="F10" s="53" t="s">
        <v>212</v>
      </c>
      <c r="G10" s="314" t="s">
        <v>213</v>
      </c>
      <c r="H10" s="315"/>
      <c r="I10" s="315"/>
      <c r="J10" s="315"/>
      <c r="K10" s="316"/>
    </row>
    <row r="11" spans="1:11" x14ac:dyDescent="0.15">
      <c r="A11" s="317" t="s">
        <v>179</v>
      </c>
      <c r="B11" s="318"/>
      <c r="C11" s="318"/>
      <c r="D11" s="318"/>
      <c r="E11" s="318"/>
      <c r="F11" s="318"/>
      <c r="G11" s="318"/>
      <c r="H11" s="318"/>
      <c r="I11" s="318"/>
      <c r="J11" s="318"/>
      <c r="K11" s="319"/>
    </row>
    <row r="12" spans="1:11" x14ac:dyDescent="0.15">
      <c r="A12" s="39" t="s">
        <v>86</v>
      </c>
      <c r="B12" s="52" t="s">
        <v>82</v>
      </c>
      <c r="C12" s="52" t="s">
        <v>83</v>
      </c>
      <c r="D12" s="53"/>
      <c r="E12" s="40" t="s">
        <v>84</v>
      </c>
      <c r="F12" s="52" t="s">
        <v>82</v>
      </c>
      <c r="G12" s="52" t="s">
        <v>83</v>
      </c>
      <c r="H12" s="52"/>
      <c r="I12" s="40" t="s">
        <v>214</v>
      </c>
      <c r="J12" s="52" t="s">
        <v>82</v>
      </c>
      <c r="K12" s="58" t="s">
        <v>83</v>
      </c>
    </row>
    <row r="13" spans="1:11" x14ac:dyDescent="0.15">
      <c r="A13" s="39" t="s">
        <v>89</v>
      </c>
      <c r="B13" s="52" t="s">
        <v>82</v>
      </c>
      <c r="C13" s="52" t="s">
        <v>83</v>
      </c>
      <c r="D13" s="53"/>
      <c r="E13" s="40" t="s">
        <v>94</v>
      </c>
      <c r="F13" s="52" t="s">
        <v>82</v>
      </c>
      <c r="G13" s="52" t="s">
        <v>83</v>
      </c>
      <c r="H13" s="52"/>
      <c r="I13" s="40" t="s">
        <v>215</v>
      </c>
      <c r="J13" s="52" t="s">
        <v>82</v>
      </c>
      <c r="K13" s="58" t="s">
        <v>83</v>
      </c>
    </row>
    <row r="14" spans="1:11" x14ac:dyDescent="0.15">
      <c r="A14" s="44" t="s">
        <v>216</v>
      </c>
      <c r="B14" s="47" t="s">
        <v>82</v>
      </c>
      <c r="C14" s="47" t="s">
        <v>83</v>
      </c>
      <c r="D14" s="46"/>
      <c r="E14" s="45" t="s">
        <v>217</v>
      </c>
      <c r="F14" s="47" t="s">
        <v>82</v>
      </c>
      <c r="G14" s="47" t="s">
        <v>83</v>
      </c>
      <c r="H14" s="47"/>
      <c r="I14" s="45" t="s">
        <v>218</v>
      </c>
      <c r="J14" s="47" t="s">
        <v>82</v>
      </c>
      <c r="K14" s="59" t="s">
        <v>83</v>
      </c>
    </row>
    <row r="15" spans="1:11" x14ac:dyDescent="0.15">
      <c r="A15" s="48"/>
      <c r="B15" s="54"/>
      <c r="C15" s="54"/>
      <c r="D15" s="49"/>
      <c r="E15" s="48"/>
      <c r="F15" s="54"/>
      <c r="G15" s="54"/>
      <c r="H15" s="54"/>
      <c r="I15" s="48"/>
      <c r="J15" s="54"/>
      <c r="K15" s="54"/>
    </row>
    <row r="16" spans="1:11" s="33" customFormat="1" x14ac:dyDescent="0.15">
      <c r="A16" s="269" t="s">
        <v>219</v>
      </c>
      <c r="B16" s="270"/>
      <c r="C16" s="270"/>
      <c r="D16" s="270"/>
      <c r="E16" s="270"/>
      <c r="F16" s="270"/>
      <c r="G16" s="270"/>
      <c r="H16" s="270"/>
      <c r="I16" s="270"/>
      <c r="J16" s="270"/>
      <c r="K16" s="271"/>
    </row>
    <row r="17" spans="1:11" x14ac:dyDescent="0.15">
      <c r="A17" s="214" t="s">
        <v>220</v>
      </c>
      <c r="B17" s="215"/>
      <c r="C17" s="215"/>
      <c r="D17" s="215"/>
      <c r="E17" s="215"/>
      <c r="F17" s="215"/>
      <c r="G17" s="215"/>
      <c r="H17" s="215"/>
      <c r="I17" s="215"/>
      <c r="J17" s="215"/>
      <c r="K17" s="320"/>
    </row>
    <row r="18" spans="1:11" x14ac:dyDescent="0.15">
      <c r="A18" s="214" t="s">
        <v>221</v>
      </c>
      <c r="B18" s="215"/>
      <c r="C18" s="215"/>
      <c r="D18" s="215"/>
      <c r="E18" s="215"/>
      <c r="F18" s="215"/>
      <c r="G18" s="215"/>
      <c r="H18" s="215"/>
      <c r="I18" s="215"/>
      <c r="J18" s="215"/>
      <c r="K18" s="320"/>
    </row>
    <row r="19" spans="1:11" x14ac:dyDescent="0.15">
      <c r="A19" s="321" t="s">
        <v>222</v>
      </c>
      <c r="B19" s="322"/>
      <c r="C19" s="322"/>
      <c r="D19" s="322"/>
      <c r="E19" s="322"/>
      <c r="F19" s="322"/>
      <c r="G19" s="322"/>
      <c r="H19" s="322"/>
      <c r="I19" s="322"/>
      <c r="J19" s="322"/>
      <c r="K19" s="323"/>
    </row>
    <row r="20" spans="1:11" x14ac:dyDescent="0.15">
      <c r="A20" s="324"/>
      <c r="B20" s="325"/>
      <c r="C20" s="325"/>
      <c r="D20" s="325"/>
      <c r="E20" s="325"/>
      <c r="F20" s="325"/>
      <c r="G20" s="325"/>
      <c r="H20" s="325"/>
      <c r="I20" s="325"/>
      <c r="J20" s="325"/>
      <c r="K20" s="326"/>
    </row>
    <row r="21" spans="1:11" x14ac:dyDescent="0.15">
      <c r="A21" s="324"/>
      <c r="B21" s="325"/>
      <c r="C21" s="325"/>
      <c r="D21" s="325"/>
      <c r="E21" s="325"/>
      <c r="F21" s="325"/>
      <c r="G21" s="325"/>
      <c r="H21" s="325"/>
      <c r="I21" s="325"/>
      <c r="J21" s="325"/>
      <c r="K21" s="326"/>
    </row>
    <row r="22" spans="1:11" x14ac:dyDescent="0.15">
      <c r="A22" s="324"/>
      <c r="B22" s="325"/>
      <c r="C22" s="325"/>
      <c r="D22" s="325"/>
      <c r="E22" s="325"/>
      <c r="F22" s="325"/>
      <c r="G22" s="325"/>
      <c r="H22" s="325"/>
      <c r="I22" s="325"/>
      <c r="J22" s="325"/>
      <c r="K22" s="326"/>
    </row>
    <row r="23" spans="1:11" x14ac:dyDescent="0.15">
      <c r="A23" s="327"/>
      <c r="B23" s="328"/>
      <c r="C23" s="328"/>
      <c r="D23" s="328"/>
      <c r="E23" s="328"/>
      <c r="F23" s="328"/>
      <c r="G23" s="328"/>
      <c r="H23" s="328"/>
      <c r="I23" s="328"/>
      <c r="J23" s="328"/>
      <c r="K23" s="329"/>
    </row>
    <row r="24" spans="1:11" x14ac:dyDescent="0.15">
      <c r="A24" s="214" t="s">
        <v>121</v>
      </c>
      <c r="B24" s="215"/>
      <c r="C24" s="52" t="s">
        <v>64</v>
      </c>
      <c r="D24" s="52" t="s">
        <v>65</v>
      </c>
      <c r="E24" s="272"/>
      <c r="F24" s="272"/>
      <c r="G24" s="272"/>
      <c r="H24" s="272"/>
      <c r="I24" s="272"/>
      <c r="J24" s="272"/>
      <c r="K24" s="273"/>
    </row>
    <row r="25" spans="1:11" x14ac:dyDescent="0.15">
      <c r="A25" s="56" t="s">
        <v>223</v>
      </c>
      <c r="B25" s="330"/>
      <c r="C25" s="330"/>
      <c r="D25" s="330"/>
      <c r="E25" s="330"/>
      <c r="F25" s="330"/>
      <c r="G25" s="330"/>
      <c r="H25" s="330"/>
      <c r="I25" s="330"/>
      <c r="J25" s="330"/>
      <c r="K25" s="331"/>
    </row>
    <row r="26" spans="1:11" x14ac:dyDescent="0.15">
      <c r="A26" s="332"/>
      <c r="B26" s="332"/>
      <c r="C26" s="332"/>
      <c r="D26" s="332"/>
      <c r="E26" s="332"/>
      <c r="F26" s="332"/>
      <c r="G26" s="332"/>
      <c r="H26" s="332"/>
      <c r="I26" s="332"/>
      <c r="J26" s="332"/>
      <c r="K26" s="332"/>
    </row>
    <row r="27" spans="1:11" x14ac:dyDescent="0.15">
      <c r="A27" s="333" t="s">
        <v>224</v>
      </c>
      <c r="B27" s="312"/>
      <c r="C27" s="312"/>
      <c r="D27" s="312"/>
      <c r="E27" s="312"/>
      <c r="F27" s="312"/>
      <c r="G27" s="312"/>
      <c r="H27" s="312"/>
      <c r="I27" s="312"/>
      <c r="J27" s="312"/>
      <c r="K27" s="313"/>
    </row>
    <row r="28" spans="1:11" x14ac:dyDescent="0.15">
      <c r="A28" s="334"/>
      <c r="B28" s="335"/>
      <c r="C28" s="335"/>
      <c r="D28" s="335"/>
      <c r="E28" s="335"/>
      <c r="F28" s="335"/>
      <c r="G28" s="335"/>
      <c r="H28" s="335"/>
      <c r="I28" s="335"/>
      <c r="J28" s="335"/>
      <c r="K28" s="336"/>
    </row>
    <row r="29" spans="1:11" x14ac:dyDescent="0.15">
      <c r="A29" s="334"/>
      <c r="B29" s="335"/>
      <c r="C29" s="335"/>
      <c r="D29" s="335"/>
      <c r="E29" s="335"/>
      <c r="F29" s="335"/>
      <c r="G29" s="335"/>
      <c r="H29" s="335"/>
      <c r="I29" s="335"/>
      <c r="J29" s="335"/>
      <c r="K29" s="336"/>
    </row>
    <row r="30" spans="1:11" x14ac:dyDescent="0.15">
      <c r="A30" s="334"/>
      <c r="B30" s="335"/>
      <c r="C30" s="335"/>
      <c r="D30" s="335"/>
      <c r="E30" s="335"/>
      <c r="F30" s="335"/>
      <c r="G30" s="335"/>
      <c r="H30" s="335"/>
      <c r="I30" s="335"/>
      <c r="J30" s="335"/>
      <c r="K30" s="336"/>
    </row>
    <row r="31" spans="1:11" x14ac:dyDescent="0.15">
      <c r="A31" s="334"/>
      <c r="B31" s="335"/>
      <c r="C31" s="335"/>
      <c r="D31" s="335"/>
      <c r="E31" s="335"/>
      <c r="F31" s="335"/>
      <c r="G31" s="335"/>
      <c r="H31" s="335"/>
      <c r="I31" s="335"/>
      <c r="J31" s="335"/>
      <c r="K31" s="336"/>
    </row>
    <row r="32" spans="1:11" x14ac:dyDescent="0.15">
      <c r="A32" s="334"/>
      <c r="B32" s="335"/>
      <c r="C32" s="335"/>
      <c r="D32" s="335"/>
      <c r="E32" s="335"/>
      <c r="F32" s="335"/>
      <c r="G32" s="335"/>
      <c r="H32" s="335"/>
      <c r="I32" s="335"/>
      <c r="J32" s="335"/>
      <c r="K32" s="336"/>
    </row>
    <row r="33" spans="1:13" ht="23.1" customHeight="1" x14ac:dyDescent="0.15">
      <c r="A33" s="334"/>
      <c r="B33" s="335"/>
      <c r="C33" s="335"/>
      <c r="D33" s="335"/>
      <c r="E33" s="335"/>
      <c r="F33" s="335"/>
      <c r="G33" s="335"/>
      <c r="H33" s="335"/>
      <c r="I33" s="335"/>
      <c r="J33" s="335"/>
      <c r="K33" s="336"/>
    </row>
    <row r="34" spans="1:13" ht="23.1" customHeight="1" x14ac:dyDescent="0.15">
      <c r="A34" s="324"/>
      <c r="B34" s="325"/>
      <c r="C34" s="325"/>
      <c r="D34" s="325"/>
      <c r="E34" s="325"/>
      <c r="F34" s="325"/>
      <c r="G34" s="325"/>
      <c r="H34" s="325"/>
      <c r="I34" s="325"/>
      <c r="J34" s="325"/>
      <c r="K34" s="326"/>
    </row>
    <row r="35" spans="1:13" ht="23.1" customHeight="1" x14ac:dyDescent="0.15">
      <c r="A35" s="337"/>
      <c r="B35" s="325"/>
      <c r="C35" s="325"/>
      <c r="D35" s="325"/>
      <c r="E35" s="325"/>
      <c r="F35" s="325"/>
      <c r="G35" s="325"/>
      <c r="H35" s="325"/>
      <c r="I35" s="325"/>
      <c r="J35" s="325"/>
      <c r="K35" s="326"/>
    </row>
    <row r="36" spans="1:13" ht="23.1" customHeight="1" x14ac:dyDescent="0.15">
      <c r="A36" s="338"/>
      <c r="B36" s="339"/>
      <c r="C36" s="339"/>
      <c r="D36" s="339"/>
      <c r="E36" s="339"/>
      <c r="F36" s="339"/>
      <c r="G36" s="339"/>
      <c r="H36" s="339"/>
      <c r="I36" s="339"/>
      <c r="J36" s="339"/>
      <c r="K36" s="340"/>
    </row>
    <row r="37" spans="1:13" ht="18.75" customHeight="1" x14ac:dyDescent="0.15">
      <c r="A37" s="341" t="s">
        <v>225</v>
      </c>
      <c r="B37" s="342"/>
      <c r="C37" s="342"/>
      <c r="D37" s="342"/>
      <c r="E37" s="342"/>
      <c r="F37" s="342"/>
      <c r="G37" s="342"/>
      <c r="H37" s="342"/>
      <c r="I37" s="342"/>
      <c r="J37" s="342"/>
      <c r="K37" s="343"/>
    </row>
    <row r="38" spans="1:13" s="34" customFormat="1" ht="18.75" customHeight="1" x14ac:dyDescent="0.15">
      <c r="A38" s="214" t="s">
        <v>226</v>
      </c>
      <c r="B38" s="215"/>
      <c r="C38" s="215"/>
      <c r="D38" s="272" t="s">
        <v>227</v>
      </c>
      <c r="E38" s="272"/>
      <c r="F38" s="344" t="s">
        <v>228</v>
      </c>
      <c r="G38" s="345"/>
      <c r="H38" s="215" t="s">
        <v>229</v>
      </c>
      <c r="I38" s="215"/>
      <c r="J38" s="215" t="s">
        <v>230</v>
      </c>
      <c r="K38" s="320"/>
    </row>
    <row r="39" spans="1:13" ht="18.75" customHeight="1" x14ac:dyDescent="0.15">
      <c r="A39" s="41" t="s">
        <v>122</v>
      </c>
      <c r="B39" s="215" t="s">
        <v>231</v>
      </c>
      <c r="C39" s="215"/>
      <c r="D39" s="215"/>
      <c r="E39" s="215"/>
      <c r="F39" s="215"/>
      <c r="G39" s="215"/>
      <c r="H39" s="215"/>
      <c r="I39" s="215"/>
      <c r="J39" s="215"/>
      <c r="K39" s="320"/>
      <c r="M39" s="34"/>
    </row>
    <row r="40" spans="1:13" ht="30.95" customHeight="1" x14ac:dyDescent="0.15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320"/>
    </row>
    <row r="41" spans="1:13" ht="18.75" customHeight="1" x14ac:dyDescent="0.15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320"/>
    </row>
    <row r="42" spans="1:13" ht="32.1" customHeight="1" x14ac:dyDescent="0.15">
      <c r="A42" s="44" t="s">
        <v>133</v>
      </c>
      <c r="B42" s="346" t="s">
        <v>232</v>
      </c>
      <c r="C42" s="346"/>
      <c r="D42" s="45" t="s">
        <v>233</v>
      </c>
      <c r="E42" s="46"/>
      <c r="F42" s="45" t="s">
        <v>136</v>
      </c>
      <c r="G42" s="57"/>
      <c r="H42" s="347" t="s">
        <v>137</v>
      </c>
      <c r="I42" s="347"/>
      <c r="J42" s="346" t="s">
        <v>139</v>
      </c>
      <c r="K42" s="348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="125" zoomScaleNormal="125" workbookViewId="0">
      <selection activeCell="A11" sqref="A11:E11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style="17" customWidth="1"/>
    <col min="6" max="6" width="20.2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49" t="s">
        <v>234</v>
      </c>
      <c r="B1" s="349"/>
      <c r="C1" s="349"/>
      <c r="D1" s="349"/>
      <c r="E1" s="350"/>
      <c r="F1" s="349"/>
      <c r="G1" s="349"/>
      <c r="H1" s="349"/>
      <c r="I1" s="349"/>
      <c r="J1" s="349"/>
      <c r="K1" s="349"/>
      <c r="L1" s="349"/>
      <c r="M1" s="349"/>
    </row>
    <row r="2" spans="1:13" s="1" customFormat="1" ht="16.5" x14ac:dyDescent="0.3">
      <c r="A2" s="351" t="s">
        <v>235</v>
      </c>
      <c r="B2" s="363" t="s">
        <v>236</v>
      </c>
      <c r="C2" s="363" t="s">
        <v>237</v>
      </c>
      <c r="D2" s="363" t="s">
        <v>238</v>
      </c>
      <c r="E2" s="365" t="s">
        <v>239</v>
      </c>
      <c r="F2" s="363" t="s">
        <v>240</v>
      </c>
      <c r="G2" s="351" t="s">
        <v>241</v>
      </c>
      <c r="H2" s="351"/>
      <c r="I2" s="351" t="s">
        <v>242</v>
      </c>
      <c r="J2" s="351"/>
      <c r="K2" s="367" t="s">
        <v>243</v>
      </c>
      <c r="L2" s="369" t="s">
        <v>244</v>
      </c>
      <c r="M2" s="371" t="s">
        <v>245</v>
      </c>
    </row>
    <row r="3" spans="1:13" s="1" customFormat="1" ht="16.5" x14ac:dyDescent="0.3">
      <c r="A3" s="351"/>
      <c r="B3" s="364"/>
      <c r="C3" s="364"/>
      <c r="D3" s="364"/>
      <c r="E3" s="366"/>
      <c r="F3" s="364"/>
      <c r="G3" s="3" t="s">
        <v>246</v>
      </c>
      <c r="H3" s="3" t="s">
        <v>247</v>
      </c>
      <c r="I3" s="3" t="s">
        <v>246</v>
      </c>
      <c r="J3" s="3" t="s">
        <v>247</v>
      </c>
      <c r="K3" s="368"/>
      <c r="L3" s="370"/>
      <c r="M3" s="372"/>
    </row>
    <row r="4" spans="1:13" ht="31.5" x14ac:dyDescent="0.15">
      <c r="A4" s="5">
        <v>1</v>
      </c>
      <c r="B4" s="145" t="s">
        <v>248</v>
      </c>
      <c r="C4" s="18" t="s">
        <v>249</v>
      </c>
      <c r="D4" s="146" t="s">
        <v>250</v>
      </c>
      <c r="E4" s="147" t="s">
        <v>251</v>
      </c>
      <c r="F4" s="405" t="s">
        <v>347</v>
      </c>
      <c r="G4" s="6">
        <v>0.2</v>
      </c>
      <c r="H4" s="6">
        <v>0.2</v>
      </c>
      <c r="I4" s="6">
        <v>0.3</v>
      </c>
      <c r="J4" s="6">
        <v>0.5</v>
      </c>
      <c r="K4" s="6">
        <f>SUM(G4:J4)</f>
        <v>1.2</v>
      </c>
      <c r="L4" s="6" t="s">
        <v>252</v>
      </c>
      <c r="M4" s="6" t="s">
        <v>253</v>
      </c>
    </row>
    <row r="5" spans="1:13" ht="21" x14ac:dyDescent="0.15">
      <c r="A5" s="5">
        <v>1</v>
      </c>
      <c r="B5" s="145" t="s">
        <v>248</v>
      </c>
      <c r="C5" s="18" t="s">
        <v>254</v>
      </c>
      <c r="D5" s="146" t="s">
        <v>250</v>
      </c>
      <c r="E5" s="404" t="s">
        <v>346</v>
      </c>
      <c r="F5" s="6" t="s">
        <v>326</v>
      </c>
      <c r="G5" s="6">
        <v>0.3</v>
      </c>
      <c r="H5" s="6">
        <v>0.2</v>
      </c>
      <c r="I5" s="6">
        <v>0.5</v>
      </c>
      <c r="J5" s="6">
        <v>0.5</v>
      </c>
      <c r="K5" s="6">
        <f>SUM(G5:J5)</f>
        <v>1.5</v>
      </c>
      <c r="L5" s="6" t="s">
        <v>252</v>
      </c>
      <c r="M5" s="6" t="s">
        <v>253</v>
      </c>
    </row>
    <row r="6" spans="1:13" ht="31.5" x14ac:dyDescent="0.15">
      <c r="A6" s="5">
        <v>1</v>
      </c>
      <c r="B6" s="145" t="s">
        <v>248</v>
      </c>
      <c r="C6" s="18" t="s">
        <v>255</v>
      </c>
      <c r="D6" s="146" t="s">
        <v>250</v>
      </c>
      <c r="E6" s="148" t="s">
        <v>256</v>
      </c>
      <c r="F6" s="6" t="s">
        <v>326</v>
      </c>
      <c r="G6" s="6">
        <v>0.2</v>
      </c>
      <c r="H6" s="6">
        <v>0.2</v>
      </c>
      <c r="I6" s="6">
        <v>0.2</v>
      </c>
      <c r="J6" s="6">
        <v>0.5</v>
      </c>
      <c r="K6" s="6">
        <f>SUM(G6:J6)</f>
        <v>1.1000000000000001</v>
      </c>
      <c r="L6" s="6" t="s">
        <v>252</v>
      </c>
      <c r="M6" s="6" t="s">
        <v>253</v>
      </c>
    </row>
    <row r="7" spans="1:13" x14ac:dyDescent="0.15">
      <c r="A7" s="5">
        <v>1</v>
      </c>
      <c r="B7" s="145" t="s">
        <v>248</v>
      </c>
      <c r="C7" s="408" t="s">
        <v>351</v>
      </c>
      <c r="D7" s="146" t="s">
        <v>250</v>
      </c>
      <c r="E7" s="406" t="s">
        <v>348</v>
      </c>
      <c r="F7" s="6" t="s">
        <v>350</v>
      </c>
      <c r="G7" s="6">
        <v>0.1</v>
      </c>
      <c r="H7" s="6">
        <v>0.2</v>
      </c>
      <c r="I7" s="6">
        <v>-0.1</v>
      </c>
      <c r="J7" s="6">
        <v>0.5</v>
      </c>
      <c r="K7" s="6">
        <f>SUM(G7:J7)</f>
        <v>0.70000000000000007</v>
      </c>
      <c r="L7" s="6" t="s">
        <v>252</v>
      </c>
      <c r="M7" s="5" t="s">
        <v>253</v>
      </c>
    </row>
    <row r="8" spans="1:13" x14ac:dyDescent="0.15">
      <c r="A8" s="5">
        <v>1</v>
      </c>
      <c r="B8" s="145" t="s">
        <v>248</v>
      </c>
      <c r="C8" s="408" t="s">
        <v>352</v>
      </c>
      <c r="D8" s="146" t="s">
        <v>250</v>
      </c>
      <c r="E8" s="407" t="s">
        <v>349</v>
      </c>
      <c r="F8" s="6" t="s">
        <v>350</v>
      </c>
      <c r="G8" s="6">
        <v>0</v>
      </c>
      <c r="H8" s="6">
        <v>0.2</v>
      </c>
      <c r="I8" s="6">
        <v>-0.4</v>
      </c>
      <c r="J8" s="6">
        <v>0.5</v>
      </c>
      <c r="K8" s="6">
        <f>SUM(G8:J8)</f>
        <v>0.3</v>
      </c>
      <c r="L8" s="6" t="s">
        <v>252</v>
      </c>
      <c r="M8" s="5" t="s">
        <v>253</v>
      </c>
    </row>
    <row r="9" spans="1:13" x14ac:dyDescent="0.15">
      <c r="A9" s="5"/>
      <c r="B9" s="5"/>
      <c r="C9" s="5"/>
      <c r="D9" s="5"/>
      <c r="E9" s="19"/>
      <c r="F9" s="5"/>
      <c r="G9" s="5"/>
      <c r="H9" s="5"/>
      <c r="I9" s="5"/>
      <c r="J9" s="5"/>
      <c r="K9" s="5"/>
      <c r="L9" s="5"/>
      <c r="M9" s="5"/>
    </row>
    <row r="10" spans="1:13" x14ac:dyDescent="0.15">
      <c r="A10" s="5"/>
      <c r="B10" s="5"/>
      <c r="C10" s="5"/>
      <c r="D10" s="5"/>
      <c r="E10" s="19"/>
      <c r="F10" s="5"/>
      <c r="G10" s="5"/>
      <c r="H10" s="5"/>
      <c r="I10" s="5"/>
      <c r="J10" s="5"/>
      <c r="K10" s="5"/>
      <c r="L10" s="5"/>
      <c r="M10" s="5"/>
    </row>
    <row r="11" spans="1:13" s="2" customFormat="1" ht="18.75" x14ac:dyDescent="0.15">
      <c r="A11" s="409" t="s">
        <v>353</v>
      </c>
      <c r="B11" s="353"/>
      <c r="C11" s="353"/>
      <c r="D11" s="353"/>
      <c r="E11" s="354"/>
      <c r="F11" s="355"/>
      <c r="G11" s="356"/>
      <c r="H11" s="352" t="s">
        <v>257</v>
      </c>
      <c r="I11" s="353"/>
      <c r="J11" s="353"/>
      <c r="K11" s="357"/>
      <c r="L11" s="358"/>
      <c r="M11" s="359"/>
    </row>
    <row r="12" spans="1:13" ht="16.5" x14ac:dyDescent="0.15">
      <c r="A12" s="360" t="s">
        <v>258</v>
      </c>
      <c r="B12" s="360"/>
      <c r="C12" s="361"/>
      <c r="D12" s="361"/>
      <c r="E12" s="362"/>
      <c r="F12" s="361"/>
      <c r="G12" s="361"/>
      <c r="H12" s="361"/>
      <c r="I12" s="361"/>
      <c r="J12" s="361"/>
      <c r="K12" s="361"/>
      <c r="L12" s="361"/>
      <c r="M12" s="361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40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zoomScale="125" zoomScaleNormal="125" workbookViewId="0">
      <selection activeCell="A11" sqref="A11:D11"/>
    </sheetView>
  </sheetViews>
  <sheetFormatPr defaultColWidth="9" defaultRowHeight="14.25" x14ac:dyDescent="0.15"/>
  <cols>
    <col min="1" max="1" width="7" customWidth="1"/>
    <col min="2" max="2" width="12.125" style="20" customWidth="1"/>
    <col min="3" max="3" width="12.875" style="20" customWidth="1"/>
    <col min="4" max="4" width="9.125" style="17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49" t="s">
        <v>259</v>
      </c>
      <c r="B1" s="349"/>
      <c r="C1" s="349"/>
      <c r="D1" s="350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</row>
    <row r="2" spans="1:15" s="1" customFormat="1" ht="16.5" x14ac:dyDescent="0.3">
      <c r="A2" s="351" t="s">
        <v>235</v>
      </c>
      <c r="B2" s="363" t="s">
        <v>237</v>
      </c>
      <c r="C2" s="363" t="s">
        <v>238</v>
      </c>
      <c r="D2" s="365" t="s">
        <v>239</v>
      </c>
      <c r="E2" s="363" t="s">
        <v>240</v>
      </c>
      <c r="F2" s="363" t="s">
        <v>236</v>
      </c>
      <c r="G2" s="363" t="s">
        <v>260</v>
      </c>
      <c r="H2" s="363" t="s">
        <v>261</v>
      </c>
      <c r="I2" s="3" t="s">
        <v>262</v>
      </c>
      <c r="J2" s="3" t="s">
        <v>263</v>
      </c>
      <c r="K2" s="3" t="s">
        <v>264</v>
      </c>
      <c r="L2" s="3" t="s">
        <v>265</v>
      </c>
      <c r="M2" s="3" t="s">
        <v>266</v>
      </c>
      <c r="N2" s="363" t="s">
        <v>267</v>
      </c>
      <c r="O2" s="363" t="s">
        <v>268</v>
      </c>
    </row>
    <row r="3" spans="1:15" s="1" customFormat="1" ht="16.5" x14ac:dyDescent="0.3">
      <c r="A3" s="351"/>
      <c r="B3" s="364"/>
      <c r="C3" s="364"/>
      <c r="D3" s="366"/>
      <c r="E3" s="364"/>
      <c r="F3" s="364"/>
      <c r="G3" s="364"/>
      <c r="H3" s="364"/>
      <c r="I3" s="3" t="s">
        <v>269</v>
      </c>
      <c r="J3" s="3" t="s">
        <v>269</v>
      </c>
      <c r="K3" s="3" t="s">
        <v>269</v>
      </c>
      <c r="L3" s="3" t="s">
        <v>269</v>
      </c>
      <c r="M3" s="3" t="s">
        <v>269</v>
      </c>
      <c r="N3" s="364"/>
      <c r="O3" s="364"/>
    </row>
    <row r="4" spans="1:15" ht="31.5" x14ac:dyDescent="0.15">
      <c r="A4" s="5">
        <v>1</v>
      </c>
      <c r="B4" s="18" t="s">
        <v>249</v>
      </c>
      <c r="C4" s="146" t="s">
        <v>250</v>
      </c>
      <c r="D4" s="147" t="s">
        <v>251</v>
      </c>
      <c r="E4" s="405" t="s">
        <v>347</v>
      </c>
      <c r="F4" s="145" t="s">
        <v>248</v>
      </c>
      <c r="G4" s="6" t="s">
        <v>64</v>
      </c>
      <c r="H4" s="6" t="s">
        <v>64</v>
      </c>
      <c r="I4" s="6">
        <v>3</v>
      </c>
      <c r="J4" s="6">
        <v>2</v>
      </c>
      <c r="K4" s="6">
        <v>3</v>
      </c>
      <c r="L4" s="6">
        <v>4</v>
      </c>
      <c r="M4" s="6">
        <v>1</v>
      </c>
      <c r="N4" s="6">
        <f>SUM(I4:M4)</f>
        <v>13</v>
      </c>
      <c r="O4" s="6" t="s">
        <v>253</v>
      </c>
    </row>
    <row r="5" spans="1:15" ht="21" x14ac:dyDescent="0.15">
      <c r="A5" s="5">
        <v>2</v>
      </c>
      <c r="B5" s="18" t="s">
        <v>254</v>
      </c>
      <c r="C5" s="146" t="s">
        <v>250</v>
      </c>
      <c r="D5" s="404" t="s">
        <v>346</v>
      </c>
      <c r="E5" s="6" t="s">
        <v>326</v>
      </c>
      <c r="F5" s="145" t="s">
        <v>248</v>
      </c>
      <c r="G5" s="6" t="s">
        <v>64</v>
      </c>
      <c r="H5" s="6" t="s">
        <v>64</v>
      </c>
      <c r="I5" s="6">
        <v>3</v>
      </c>
      <c r="J5" s="6">
        <v>3</v>
      </c>
      <c r="K5" s="6">
        <v>3</v>
      </c>
      <c r="L5" s="6">
        <v>4</v>
      </c>
      <c r="M5" s="6">
        <v>3</v>
      </c>
      <c r="N5" s="6">
        <f>SUM(I5:M5)</f>
        <v>16</v>
      </c>
      <c r="O5" s="6" t="s">
        <v>253</v>
      </c>
    </row>
    <row r="6" spans="1:15" ht="31.5" x14ac:dyDescent="0.15">
      <c r="A6" s="5">
        <v>3</v>
      </c>
      <c r="B6" s="18" t="s">
        <v>255</v>
      </c>
      <c r="C6" s="146" t="s">
        <v>250</v>
      </c>
      <c r="D6" s="148" t="s">
        <v>256</v>
      </c>
      <c r="E6" s="6" t="s">
        <v>326</v>
      </c>
      <c r="F6" s="145" t="s">
        <v>248</v>
      </c>
      <c r="G6" s="6" t="s">
        <v>64</v>
      </c>
      <c r="H6" s="6" t="s">
        <v>64</v>
      </c>
      <c r="I6" s="6">
        <v>2</v>
      </c>
      <c r="J6" s="6">
        <v>3</v>
      </c>
      <c r="K6" s="6">
        <v>1</v>
      </c>
      <c r="L6" s="6">
        <v>5</v>
      </c>
      <c r="M6" s="6">
        <v>1</v>
      </c>
      <c r="N6" s="6">
        <f>SUM(I6:M6)</f>
        <v>12</v>
      </c>
      <c r="O6" s="6" t="s">
        <v>253</v>
      </c>
    </row>
    <row r="7" spans="1:15" x14ac:dyDescent="0.15">
      <c r="A7" s="5"/>
      <c r="B7" s="408" t="s">
        <v>351</v>
      </c>
      <c r="C7" s="146" t="s">
        <v>250</v>
      </c>
      <c r="D7" s="406" t="s">
        <v>348</v>
      </c>
      <c r="E7" s="6" t="s">
        <v>350</v>
      </c>
      <c r="F7" s="145" t="s">
        <v>248</v>
      </c>
      <c r="G7" s="6" t="s">
        <v>64</v>
      </c>
      <c r="H7" s="6" t="s">
        <v>64</v>
      </c>
      <c r="I7" s="6">
        <v>1</v>
      </c>
      <c r="J7" s="6">
        <v>3</v>
      </c>
      <c r="K7" s="6">
        <v>-1</v>
      </c>
      <c r="L7" s="6">
        <v>6</v>
      </c>
      <c r="M7" s="6">
        <v>-1</v>
      </c>
      <c r="N7" s="6">
        <f>SUM(I7:M7)</f>
        <v>8</v>
      </c>
      <c r="O7" s="6" t="s">
        <v>253</v>
      </c>
    </row>
    <row r="8" spans="1:15" x14ac:dyDescent="0.15">
      <c r="A8" s="5"/>
      <c r="B8" s="408" t="s">
        <v>352</v>
      </c>
      <c r="C8" s="146" t="s">
        <v>250</v>
      </c>
      <c r="D8" s="407" t="s">
        <v>349</v>
      </c>
      <c r="E8" s="6" t="s">
        <v>350</v>
      </c>
      <c r="F8" s="145" t="s">
        <v>248</v>
      </c>
      <c r="G8" s="6" t="s">
        <v>64</v>
      </c>
      <c r="H8" s="6" t="s">
        <v>64</v>
      </c>
      <c r="I8" s="6">
        <v>0</v>
      </c>
      <c r="J8" s="6">
        <v>3</v>
      </c>
      <c r="K8" s="6">
        <v>-3</v>
      </c>
      <c r="L8" s="6">
        <v>7</v>
      </c>
      <c r="M8" s="6">
        <v>-3</v>
      </c>
      <c r="N8" s="6">
        <f>SUM(I8:M8)</f>
        <v>4</v>
      </c>
      <c r="O8" s="6" t="s">
        <v>253</v>
      </c>
    </row>
    <row r="9" spans="1:15" x14ac:dyDescent="0.15">
      <c r="A9" s="5"/>
      <c r="B9" s="6"/>
      <c r="C9" s="6"/>
      <c r="D9" s="19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15">
      <c r="A10" s="5"/>
      <c r="B10" s="6"/>
      <c r="C10" s="6"/>
      <c r="D10" s="1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s="2" customFormat="1" ht="18.75" x14ac:dyDescent="0.15">
      <c r="A11" s="409" t="s">
        <v>354</v>
      </c>
      <c r="B11" s="373"/>
      <c r="C11" s="373"/>
      <c r="D11" s="354"/>
      <c r="E11" s="355"/>
      <c r="F11" s="374"/>
      <c r="G11" s="374"/>
      <c r="H11" s="374"/>
      <c r="I11" s="356"/>
      <c r="J11" s="352" t="s">
        <v>270</v>
      </c>
      <c r="K11" s="353"/>
      <c r="L11" s="353"/>
      <c r="M11" s="357"/>
      <c r="N11" s="8"/>
      <c r="O11" s="9"/>
    </row>
    <row r="12" spans="1:15" ht="16.5" x14ac:dyDescent="0.15">
      <c r="A12" s="375" t="s">
        <v>271</v>
      </c>
      <c r="B12" s="376"/>
      <c r="C12" s="376"/>
      <c r="D12" s="362"/>
      <c r="E12" s="361"/>
      <c r="F12" s="361"/>
      <c r="G12" s="361"/>
      <c r="H12" s="361"/>
      <c r="I12" s="361"/>
      <c r="J12" s="361"/>
      <c r="K12" s="361"/>
      <c r="L12" s="361"/>
      <c r="M12" s="361"/>
      <c r="N12" s="361"/>
      <c r="O12" s="361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zoomScale="125" zoomScaleNormal="125" workbookViewId="0">
      <selection activeCell="A16" sqref="A16:E16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style="17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49" t="s">
        <v>272</v>
      </c>
      <c r="B1" s="349"/>
      <c r="C1" s="349"/>
      <c r="D1" s="349"/>
      <c r="E1" s="350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</row>
    <row r="2" spans="1:23" s="1" customFormat="1" ht="15.95" customHeight="1" x14ac:dyDescent="0.3">
      <c r="A2" s="363" t="s">
        <v>273</v>
      </c>
      <c r="B2" s="363" t="s">
        <v>236</v>
      </c>
      <c r="C2" s="363" t="s">
        <v>237</v>
      </c>
      <c r="D2" s="363" t="s">
        <v>238</v>
      </c>
      <c r="E2" s="365" t="s">
        <v>239</v>
      </c>
      <c r="F2" s="363" t="s">
        <v>240</v>
      </c>
      <c r="G2" s="377" t="s">
        <v>274</v>
      </c>
      <c r="H2" s="378"/>
      <c r="I2" s="379"/>
      <c r="J2" s="377" t="s">
        <v>275</v>
      </c>
      <c r="K2" s="378"/>
      <c r="L2" s="379"/>
      <c r="M2" s="377" t="s">
        <v>276</v>
      </c>
      <c r="N2" s="378"/>
      <c r="O2" s="379"/>
      <c r="P2" s="377" t="s">
        <v>277</v>
      </c>
      <c r="Q2" s="378"/>
      <c r="R2" s="379"/>
      <c r="S2" s="378" t="s">
        <v>278</v>
      </c>
      <c r="T2" s="378"/>
      <c r="U2" s="379"/>
      <c r="V2" s="388" t="s">
        <v>279</v>
      </c>
      <c r="W2" s="388" t="s">
        <v>268</v>
      </c>
    </row>
    <row r="3" spans="1:23" s="1" customFormat="1" ht="16.5" x14ac:dyDescent="0.3">
      <c r="A3" s="364"/>
      <c r="B3" s="384"/>
      <c r="C3" s="384"/>
      <c r="D3" s="384"/>
      <c r="E3" s="385"/>
      <c r="F3" s="384"/>
      <c r="G3" s="3" t="s">
        <v>280</v>
      </c>
      <c r="H3" s="3" t="s">
        <v>66</v>
      </c>
      <c r="I3" s="3" t="s">
        <v>236</v>
      </c>
      <c r="J3" s="3" t="s">
        <v>280</v>
      </c>
      <c r="K3" s="3" t="s">
        <v>66</v>
      </c>
      <c r="L3" s="3" t="s">
        <v>236</v>
      </c>
      <c r="M3" s="3" t="s">
        <v>280</v>
      </c>
      <c r="N3" s="3" t="s">
        <v>66</v>
      </c>
      <c r="O3" s="3" t="s">
        <v>236</v>
      </c>
      <c r="P3" s="3" t="s">
        <v>280</v>
      </c>
      <c r="Q3" s="3" t="s">
        <v>66</v>
      </c>
      <c r="R3" s="3" t="s">
        <v>236</v>
      </c>
      <c r="S3" s="3" t="s">
        <v>280</v>
      </c>
      <c r="T3" s="3" t="s">
        <v>66</v>
      </c>
      <c r="U3" s="3" t="s">
        <v>236</v>
      </c>
      <c r="V3" s="389"/>
      <c r="W3" s="389"/>
    </row>
    <row r="4" spans="1:23" ht="31.5" x14ac:dyDescent="0.15">
      <c r="A4" s="380" t="s">
        <v>281</v>
      </c>
      <c r="B4" s="145" t="s">
        <v>248</v>
      </c>
      <c r="C4" s="18" t="s">
        <v>249</v>
      </c>
      <c r="D4" s="146" t="s">
        <v>250</v>
      </c>
      <c r="E4" s="147" t="s">
        <v>251</v>
      </c>
      <c r="F4" s="405" t="s">
        <v>347</v>
      </c>
      <c r="G4" s="149" t="s">
        <v>282</v>
      </c>
      <c r="H4" s="146" t="s">
        <v>283</v>
      </c>
      <c r="I4" s="6" t="s">
        <v>284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21" x14ac:dyDescent="0.15">
      <c r="A5" s="381"/>
      <c r="B5" s="145" t="s">
        <v>248</v>
      </c>
      <c r="C5" s="18" t="s">
        <v>254</v>
      </c>
      <c r="D5" s="146" t="s">
        <v>250</v>
      </c>
      <c r="E5" s="404" t="s">
        <v>346</v>
      </c>
      <c r="F5" s="6" t="s">
        <v>326</v>
      </c>
      <c r="G5" s="377" t="s">
        <v>285</v>
      </c>
      <c r="H5" s="378"/>
      <c r="I5" s="379"/>
      <c r="J5" s="377" t="s">
        <v>286</v>
      </c>
      <c r="K5" s="378"/>
      <c r="L5" s="379"/>
      <c r="M5" s="377" t="s">
        <v>287</v>
      </c>
      <c r="N5" s="378"/>
      <c r="O5" s="379"/>
      <c r="P5" s="377" t="s">
        <v>288</v>
      </c>
      <c r="Q5" s="378"/>
      <c r="R5" s="379"/>
      <c r="S5" s="378" t="s">
        <v>289</v>
      </c>
      <c r="T5" s="378"/>
      <c r="U5" s="379"/>
      <c r="V5" s="6"/>
      <c r="W5" s="6"/>
    </row>
    <row r="6" spans="1:23" ht="31.5" x14ac:dyDescent="0.15">
      <c r="A6" s="381"/>
      <c r="B6" s="145" t="s">
        <v>248</v>
      </c>
      <c r="C6" s="18" t="s">
        <v>255</v>
      </c>
      <c r="D6" s="146" t="s">
        <v>250</v>
      </c>
      <c r="E6" s="148" t="s">
        <v>256</v>
      </c>
      <c r="F6" s="6" t="s">
        <v>326</v>
      </c>
      <c r="G6" s="3" t="s">
        <v>280</v>
      </c>
      <c r="H6" s="3" t="s">
        <v>66</v>
      </c>
      <c r="I6" s="3" t="s">
        <v>236</v>
      </c>
      <c r="J6" s="3" t="s">
        <v>280</v>
      </c>
      <c r="K6" s="3" t="s">
        <v>66</v>
      </c>
      <c r="L6" s="3" t="s">
        <v>236</v>
      </c>
      <c r="M6" s="3" t="s">
        <v>280</v>
      </c>
      <c r="N6" s="3" t="s">
        <v>66</v>
      </c>
      <c r="O6" s="3" t="s">
        <v>236</v>
      </c>
      <c r="P6" s="3" t="s">
        <v>280</v>
      </c>
      <c r="Q6" s="3" t="s">
        <v>66</v>
      </c>
      <c r="R6" s="3" t="s">
        <v>236</v>
      </c>
      <c r="S6" s="3" t="s">
        <v>280</v>
      </c>
      <c r="T6" s="3" t="s">
        <v>66</v>
      </c>
      <c r="U6" s="3" t="s">
        <v>236</v>
      </c>
      <c r="V6" s="6"/>
      <c r="W6" s="6"/>
    </row>
    <row r="7" spans="1:23" x14ac:dyDescent="0.15">
      <c r="A7" s="382" t="s">
        <v>290</v>
      </c>
      <c r="B7" s="145" t="s">
        <v>248</v>
      </c>
      <c r="C7" s="408" t="s">
        <v>351</v>
      </c>
      <c r="D7" s="146" t="s">
        <v>250</v>
      </c>
      <c r="E7" s="406" t="s">
        <v>348</v>
      </c>
      <c r="F7" s="6" t="s">
        <v>350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383"/>
      <c r="B8" s="145" t="s">
        <v>248</v>
      </c>
      <c r="C8" s="408" t="s">
        <v>352</v>
      </c>
      <c r="D8" s="146" t="s">
        <v>250</v>
      </c>
      <c r="E8" s="407" t="s">
        <v>349</v>
      </c>
      <c r="F8" s="6" t="s">
        <v>350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382" t="s">
        <v>291</v>
      </c>
      <c r="B9" s="382"/>
      <c r="C9" s="382"/>
      <c r="D9" s="382"/>
      <c r="E9" s="386"/>
      <c r="F9" s="38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383"/>
      <c r="B10" s="383"/>
      <c r="C10" s="383"/>
      <c r="D10" s="383"/>
      <c r="E10" s="387"/>
      <c r="F10" s="38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382" t="s">
        <v>292</v>
      </c>
      <c r="B11" s="382"/>
      <c r="C11" s="382"/>
      <c r="D11" s="382"/>
      <c r="E11" s="386"/>
      <c r="F11" s="38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383"/>
      <c r="B12" s="383"/>
      <c r="C12" s="383"/>
      <c r="D12" s="383"/>
      <c r="E12" s="387"/>
      <c r="F12" s="38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382" t="s">
        <v>293</v>
      </c>
      <c r="B13" s="382"/>
      <c r="C13" s="382"/>
      <c r="D13" s="382"/>
      <c r="E13" s="386"/>
      <c r="F13" s="382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15">
      <c r="A14" s="383"/>
      <c r="B14" s="383"/>
      <c r="C14" s="383"/>
      <c r="D14" s="383"/>
      <c r="E14" s="387"/>
      <c r="F14" s="38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5"/>
      <c r="B15" s="5"/>
      <c r="C15" s="5"/>
      <c r="D15" s="5"/>
      <c r="E15" s="19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s="2" customFormat="1" ht="18.75" x14ac:dyDescent="0.15">
      <c r="A16" s="409" t="s">
        <v>354</v>
      </c>
      <c r="B16" s="353"/>
      <c r="C16" s="353"/>
      <c r="D16" s="353"/>
      <c r="E16" s="354"/>
      <c r="F16" s="355"/>
      <c r="G16" s="356"/>
      <c r="H16" s="16"/>
      <c r="I16" s="16"/>
      <c r="J16" s="352" t="s">
        <v>257</v>
      </c>
      <c r="K16" s="353"/>
      <c r="L16" s="353"/>
      <c r="M16" s="353"/>
      <c r="N16" s="353"/>
      <c r="O16" s="353"/>
      <c r="P16" s="353"/>
      <c r="Q16" s="353"/>
      <c r="R16" s="353"/>
      <c r="S16" s="353"/>
      <c r="T16" s="353"/>
      <c r="U16" s="357"/>
      <c r="V16" s="8"/>
      <c r="W16" s="9"/>
    </row>
    <row r="17" spans="1:23" ht="16.5" x14ac:dyDescent="0.15">
      <c r="A17" s="375" t="s">
        <v>294</v>
      </c>
      <c r="B17" s="375"/>
      <c r="C17" s="361"/>
      <c r="D17" s="361"/>
      <c r="E17" s="362"/>
      <c r="F17" s="361"/>
      <c r="G17" s="361"/>
      <c r="H17" s="361"/>
      <c r="I17" s="361"/>
      <c r="J17" s="361"/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1"/>
      <c r="V17" s="361"/>
      <c r="W17" s="361"/>
    </row>
  </sheetData>
  <mergeCells count="43">
    <mergeCell ref="E9:E10"/>
    <mergeCell ref="E11:E12"/>
    <mergeCell ref="E13:E14"/>
    <mergeCell ref="F2:F3"/>
    <mergeCell ref="F9:F10"/>
    <mergeCell ref="F11:F12"/>
    <mergeCell ref="F13:F14"/>
    <mergeCell ref="C9:C10"/>
    <mergeCell ref="C11:C12"/>
    <mergeCell ref="C13:C14"/>
    <mergeCell ref="D2:D3"/>
    <mergeCell ref="D9:D10"/>
    <mergeCell ref="D11:D12"/>
    <mergeCell ref="D13:D14"/>
    <mergeCell ref="A16:E16"/>
    <mergeCell ref="F16:G16"/>
    <mergeCell ref="J16:U16"/>
    <mergeCell ref="A17:W17"/>
    <mergeCell ref="A2:A3"/>
    <mergeCell ref="A4:A6"/>
    <mergeCell ref="A7:A8"/>
    <mergeCell ref="A9:A10"/>
    <mergeCell ref="A11:A12"/>
    <mergeCell ref="A13:A14"/>
    <mergeCell ref="B2:B3"/>
    <mergeCell ref="B9:B10"/>
    <mergeCell ref="B11:B12"/>
    <mergeCell ref="B13:B14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0" type="noConversion"/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中期</vt:lpstr>
      <vt:lpstr>尾期</vt:lpstr>
      <vt:lpstr>2.面料缩率</vt:lpstr>
      <vt:lpstr>1.面料验布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pc1</cp:lastModifiedBy>
  <dcterms:created xsi:type="dcterms:W3CDTF">2020-03-11T01:34:00Z</dcterms:created>
  <dcterms:modified xsi:type="dcterms:W3CDTF">2024-05-21T01:28:35Z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9A76448B09AA4BF58667FC667EC195F4</vt:lpwstr>
  </property>
</Properties>
</file>