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<sst xmlns="http://schemas.openxmlformats.org/spreadsheetml/2006/main" count="37" uniqueCount="35">
  <si>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码号</t>
  </si>
  <si>
    <t>儿童号型</t>
  </si>
  <si>
    <t>成人号型</t>
  </si>
  <si>
    <t>号型</t>
  </si>
  <si>
    <t>120/60</t>
  </si>
  <si>
    <t>130/64</t>
  </si>
  <si>
    <t>140/68</t>
  </si>
  <si>
    <t>黑色140</t>
  </si>
  <si>
    <t>150/72</t>
  </si>
  <si>
    <t>160/80</t>
  </si>
  <si>
    <t>170/88</t>
  </si>
  <si>
    <t>后中长</t>
  </si>
  <si>
    <t>+0.5</t>
  </si>
  <si>
    <t>前中拉链长</t>
  </si>
  <si>
    <r>
      <rPr>
        <b/>
        <sz val="11"/>
        <rFont val="微软雅黑"/>
        <family val="2"/>
        <charset val="134"/>
      </rPr>
      <t>胸围</t>
    </r>
    <r>
      <rPr>
        <b/>
        <sz val="11"/>
        <rFont val="宋体"/>
        <charset val="134"/>
      </rPr>
      <t>（大货）</t>
    </r>
  </si>
  <si>
    <t>+2</t>
  </si>
  <si>
    <r>
      <rPr>
        <b/>
        <sz val="11"/>
        <rFont val="微软雅黑"/>
        <family val="2"/>
        <charset val="134"/>
      </rPr>
      <t>摆围</t>
    </r>
    <r>
      <rPr>
        <b/>
        <sz val="11"/>
        <rFont val="宋体"/>
        <charset val="134"/>
      </rPr>
      <t>拉量</t>
    </r>
  </si>
  <si>
    <t>摆围平量</t>
  </si>
  <si>
    <t>+4</t>
  </si>
  <si>
    <t>肩宽</t>
  </si>
  <si>
    <t>+0.3</t>
  </si>
  <si>
    <t>下领围</t>
  </si>
  <si>
    <t>上领围</t>
  </si>
  <si>
    <t>+1.5</t>
  </si>
  <si>
    <t>肩点袖长</t>
  </si>
  <si>
    <t>袖肥/2</t>
  </si>
  <si>
    <t>-0.3</t>
  </si>
  <si>
    <t>袖肘围/2</t>
  </si>
  <si>
    <t>袖口围/2（拉量）</t>
  </si>
  <si>
    <t>袖口围/2（松量）</t>
  </si>
  <si>
    <t>+0</t>
  </si>
  <si>
    <t>插手袋长</t>
  </si>
  <si>
    <t>领高</t>
  </si>
  <si>
    <r>
      <rPr>
        <b/>
        <sz val="12"/>
        <rFont val="等线"/>
        <charset val="134"/>
      </rPr>
      <t>充绒克重</t>
    </r>
  </si>
  <si>
    <t>大货首件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</si>
</sst>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name val="仿宋_GB2312"/>
      <family val="2"/>
      <charset val="0"/>
    </font>
    <font>
      <b/>
      <sz val="10"/>
      <name val="宋体"/>
      <charset val="134"/>
    </font>
    <font>
      <b/>
      <sz val="11"/>
      <name val="仿宋_GB2312"/>
      <family val="2"/>
      <charset val="0"/>
    </font>
    <font>
      <b/>
      <sz val="11"/>
      <name val="宋体"/>
      <charset val="134"/>
    </font>
    <font>
      <b/>
      <sz val="11"/>
      <name val="微软雅黑"/>
      <family val="2"/>
      <charset val="134"/>
    </font>
    <font>
      <b/>
      <sz val="12"/>
      <name val="仿宋_GB2312"/>
      <family val="2"/>
      <charset val="0"/>
    </font>
    <font>
      <b/>
      <sz val="12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9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K13" sqref="K13"/>
    </sheetView>
  </sheetViews>
  <sheetFormatPr defaultColWidth="9" defaultRowHeight="13.5" outlineLevelCol="7"/>
  <sheetData>
    <row r="1" spans="1:8">
      <c r="A1" s="1" t="s">
        <v>0</v>
      </c>
      <c r="B1" s="2" t="s">
        <v>1</v>
      </c>
      <c r="C1" s="2"/>
      <c r="D1" s="2"/>
      <c r="E1" s="2"/>
      <c r="F1" s="2"/>
      <c r="G1" s="3"/>
      <c r="H1" s="4" t="s">
        <v>2</v>
      </c>
    </row>
    <row r="2" spans="1:8">
      <c r="A2" s="5" t="s">
        <v>3</v>
      </c>
      <c r="B2" s="6" t="s">
        <v>4</v>
      </c>
      <c r="C2" s="6" t="s">
        <v>5</v>
      </c>
      <c r="D2" s="6" t="s">
        <v>6</v>
      </c>
      <c r="E2" s="7" t="s">
        <v>7</v>
      </c>
      <c r="F2" s="6" t="s">
        <v>8</v>
      </c>
      <c r="G2" s="6" t="s">
        <v>9</v>
      </c>
      <c r="H2" s="6" t="s">
        <v>10</v>
      </c>
    </row>
    <row r="3" ht="15" spans="1:8">
      <c r="A3" s="8" t="s">
        <v>11</v>
      </c>
      <c r="B3" s="9">
        <f t="shared" ref="B3:B7" si="0">C3-4</f>
        <v>47</v>
      </c>
      <c r="C3" s="9">
        <v>51</v>
      </c>
      <c r="D3" s="9">
        <f t="shared" ref="D3:H3" si="1">C3+4</f>
        <v>55</v>
      </c>
      <c r="E3" s="10" t="s">
        <v>12</v>
      </c>
      <c r="F3" s="9">
        <f>D3+4</f>
        <v>59</v>
      </c>
      <c r="G3" s="9">
        <f t="shared" si="1"/>
        <v>63</v>
      </c>
      <c r="H3" s="9">
        <f t="shared" si="1"/>
        <v>67</v>
      </c>
    </row>
    <row r="4" spans="1:8">
      <c r="A4" s="9" t="s">
        <v>13</v>
      </c>
      <c r="B4" s="9">
        <f t="shared" si="0"/>
        <v>46</v>
      </c>
      <c r="C4" s="9">
        <v>50</v>
      </c>
      <c r="D4" s="9">
        <f t="shared" ref="D4:H4" si="2">C4+4</f>
        <v>54</v>
      </c>
      <c r="E4" s="10"/>
      <c r="F4" s="9">
        <f>D4+4</f>
        <v>58</v>
      </c>
      <c r="G4" s="9">
        <f t="shared" si="2"/>
        <v>62</v>
      </c>
      <c r="H4" s="9">
        <f t="shared" si="2"/>
        <v>66</v>
      </c>
    </row>
    <row r="5" ht="15" spans="1:8">
      <c r="A5" s="8" t="s">
        <v>14</v>
      </c>
      <c r="B5" s="9">
        <f t="shared" si="0"/>
        <v>82</v>
      </c>
      <c r="C5" s="9">
        <v>86</v>
      </c>
      <c r="D5" s="9">
        <f t="shared" ref="D5:D7" si="3">C5+4</f>
        <v>90</v>
      </c>
      <c r="E5" s="10" t="s">
        <v>15</v>
      </c>
      <c r="F5" s="9">
        <f t="shared" ref="F5:F7" si="4">D5+6</f>
        <v>96</v>
      </c>
      <c r="G5" s="9">
        <f t="shared" ref="G5:G7" si="5">F5+6</f>
        <v>102</v>
      </c>
      <c r="H5" s="9">
        <f t="shared" ref="H5:H7" si="6">G5+6</f>
        <v>108</v>
      </c>
    </row>
    <row r="6" ht="15" spans="1:8">
      <c r="A6" s="8" t="s">
        <v>16</v>
      </c>
      <c r="B6" s="9">
        <f t="shared" si="0"/>
        <v>82</v>
      </c>
      <c r="C6" s="9">
        <v>86</v>
      </c>
      <c r="D6" s="9">
        <f t="shared" si="3"/>
        <v>90</v>
      </c>
      <c r="E6" s="10"/>
      <c r="F6" s="9">
        <f t="shared" si="4"/>
        <v>96</v>
      </c>
      <c r="G6" s="9">
        <f t="shared" si="5"/>
        <v>102</v>
      </c>
      <c r="H6" s="9">
        <f t="shared" si="6"/>
        <v>108</v>
      </c>
    </row>
    <row r="7" ht="15" spans="1:8">
      <c r="A7" s="11" t="s">
        <v>17</v>
      </c>
      <c r="B7" s="9">
        <f t="shared" si="0"/>
        <v>70</v>
      </c>
      <c r="C7" s="9">
        <v>74</v>
      </c>
      <c r="D7" s="9">
        <f t="shared" si="3"/>
        <v>78</v>
      </c>
      <c r="E7" s="10" t="s">
        <v>18</v>
      </c>
      <c r="F7" s="9">
        <f t="shared" si="4"/>
        <v>84</v>
      </c>
      <c r="G7" s="9">
        <f t="shared" si="5"/>
        <v>90</v>
      </c>
      <c r="H7" s="9">
        <f t="shared" si="6"/>
        <v>96</v>
      </c>
    </row>
    <row r="8" ht="15" spans="1:8">
      <c r="A8" s="8" t="s">
        <v>19</v>
      </c>
      <c r="B8" s="9">
        <f t="shared" ref="B8:B10" si="7">C8-1.5</f>
        <v>31.5</v>
      </c>
      <c r="C8" s="9">
        <v>33</v>
      </c>
      <c r="D8" s="9">
        <f t="shared" ref="D8:H8" si="8">C8+2.2</f>
        <v>35.2</v>
      </c>
      <c r="E8" s="10" t="s">
        <v>20</v>
      </c>
      <c r="F8" s="9">
        <f>D8+2.2</f>
        <v>37.4</v>
      </c>
      <c r="G8" s="9">
        <f t="shared" si="8"/>
        <v>39.6</v>
      </c>
      <c r="H8" s="9">
        <f t="shared" si="8"/>
        <v>41.8</v>
      </c>
    </row>
    <row r="9" ht="15.75" spans="1:8">
      <c r="A9" s="12" t="s">
        <v>21</v>
      </c>
      <c r="B9" s="13">
        <f t="shared" si="7"/>
        <v>41.5</v>
      </c>
      <c r="C9" s="13">
        <v>43</v>
      </c>
      <c r="D9" s="13">
        <f t="shared" ref="D9:H9" si="9">C9+1.5</f>
        <v>44.5</v>
      </c>
      <c r="E9" s="14"/>
      <c r="F9" s="13">
        <f>D9+1.5</f>
        <v>46</v>
      </c>
      <c r="G9" s="13">
        <f t="shared" si="9"/>
        <v>47.5</v>
      </c>
      <c r="H9" s="13">
        <f t="shared" si="9"/>
        <v>49</v>
      </c>
    </row>
    <row r="10" ht="18" spans="1:8">
      <c r="A10" s="15" t="s">
        <v>22</v>
      </c>
      <c r="B10" s="13">
        <f t="shared" si="7"/>
        <v>39.5</v>
      </c>
      <c r="C10" s="13">
        <v>41</v>
      </c>
      <c r="D10" s="13">
        <f t="shared" ref="D10:H10" si="10">C10+1.5</f>
        <v>42.5</v>
      </c>
      <c r="E10" s="14" t="s">
        <v>23</v>
      </c>
      <c r="F10" s="13">
        <f>D10+1.5</f>
        <v>44</v>
      </c>
      <c r="G10" s="13">
        <f t="shared" si="10"/>
        <v>45.5</v>
      </c>
      <c r="H10" s="13">
        <f t="shared" si="10"/>
        <v>47</v>
      </c>
    </row>
    <row r="11" ht="15.75" spans="1:8">
      <c r="A11" s="12" t="s">
        <v>24</v>
      </c>
      <c r="B11" s="13">
        <f>C11-3.4</f>
        <v>43.6</v>
      </c>
      <c r="C11" s="13">
        <v>47</v>
      </c>
      <c r="D11" s="13">
        <f t="shared" ref="D11:H11" si="11">C11+3.4</f>
        <v>50.4</v>
      </c>
      <c r="E11" s="14" t="s">
        <v>15</v>
      </c>
      <c r="F11" s="13">
        <f>D11+3.4</f>
        <v>53.8</v>
      </c>
      <c r="G11" s="13">
        <f t="shared" si="11"/>
        <v>57.2</v>
      </c>
      <c r="H11" s="13">
        <f t="shared" si="11"/>
        <v>60.6</v>
      </c>
    </row>
    <row r="12" ht="15.75" spans="1:8">
      <c r="A12" s="12" t="s">
        <v>25</v>
      </c>
      <c r="B12" s="13">
        <f>C12-0.8</f>
        <v>16.7</v>
      </c>
      <c r="C12" s="13">
        <v>17.5</v>
      </c>
      <c r="D12" s="13">
        <f>C12+0.8</f>
        <v>18.3</v>
      </c>
      <c r="E12" s="14" t="s">
        <v>26</v>
      </c>
      <c r="F12" s="13">
        <f>D12+1.2</f>
        <v>19.5</v>
      </c>
      <c r="G12" s="13">
        <f>F12+1.2</f>
        <v>20.7</v>
      </c>
      <c r="H12" s="13">
        <f>G12+1.2</f>
        <v>21.9</v>
      </c>
    </row>
    <row r="13" ht="15.75" spans="1:8">
      <c r="A13" s="12" t="s">
        <v>27</v>
      </c>
      <c r="B13" s="13">
        <f>C13-0.65</f>
        <v>13.85</v>
      </c>
      <c r="C13" s="13">
        <v>14.5</v>
      </c>
      <c r="D13" s="13">
        <f>C13+0.65</f>
        <v>15.15</v>
      </c>
      <c r="E13" s="14" t="s">
        <v>20</v>
      </c>
      <c r="F13" s="13">
        <f>D13+0.9</f>
        <v>16.05</v>
      </c>
      <c r="G13" s="13">
        <f>F13+0.9</f>
        <v>16.95</v>
      </c>
      <c r="H13" s="13">
        <f>G13+0.9</f>
        <v>17.85</v>
      </c>
    </row>
    <row r="14" ht="15.75" spans="1:8">
      <c r="A14" s="8" t="s">
        <v>28</v>
      </c>
      <c r="B14" s="8">
        <f>C14-0.2</f>
        <v>11.3</v>
      </c>
      <c r="C14" s="12">
        <v>11.5</v>
      </c>
      <c r="D14" s="8">
        <f>C14+0.2</f>
        <v>11.7</v>
      </c>
      <c r="E14" s="16"/>
      <c r="F14" s="8">
        <f>D14+0.4</f>
        <v>12.1</v>
      </c>
      <c r="G14" s="8">
        <f>F14+0.4</f>
        <v>12.5</v>
      </c>
      <c r="H14" s="8">
        <f>G14+0.4</f>
        <v>12.9</v>
      </c>
    </row>
    <row r="15" ht="15" spans="1:8">
      <c r="A15" s="8" t="s">
        <v>29</v>
      </c>
      <c r="B15" s="8">
        <f>C15-0.2</f>
        <v>8.8</v>
      </c>
      <c r="C15" s="8">
        <v>9</v>
      </c>
      <c r="D15" s="8">
        <f>C15+0.2</f>
        <v>9.2</v>
      </c>
      <c r="E15" s="16" t="s">
        <v>30</v>
      </c>
      <c r="F15" s="8">
        <f>D15+0.4</f>
        <v>9.6</v>
      </c>
      <c r="G15" s="8">
        <f>F15+0.4</f>
        <v>10</v>
      </c>
      <c r="H15" s="8">
        <f>G15+0.4</f>
        <v>10.4</v>
      </c>
    </row>
    <row r="16" ht="15" spans="1:8">
      <c r="A16" s="8" t="s">
        <v>31</v>
      </c>
      <c r="B16" s="8">
        <v>12</v>
      </c>
      <c r="C16" s="8">
        <v>12</v>
      </c>
      <c r="D16" s="9">
        <f>B16+1</f>
        <v>13</v>
      </c>
      <c r="E16" s="10"/>
      <c r="F16" s="17">
        <f>D16</f>
        <v>13</v>
      </c>
      <c r="G16" s="9">
        <f>D16+1</f>
        <v>14</v>
      </c>
      <c r="H16" s="9">
        <f>G16</f>
        <v>14</v>
      </c>
    </row>
    <row r="17" ht="15" spans="1:8">
      <c r="A17" s="18" t="s">
        <v>32</v>
      </c>
      <c r="B17" s="8">
        <v>5.5</v>
      </c>
      <c r="C17" s="8">
        <v>5.5</v>
      </c>
      <c r="D17" s="8">
        <v>5.5</v>
      </c>
      <c r="E17" s="16">
        <v>-0.3</v>
      </c>
      <c r="F17" s="8">
        <v>5.5</v>
      </c>
      <c r="G17" s="8">
        <v>5.5</v>
      </c>
      <c r="H17" s="8">
        <v>5.5</v>
      </c>
    </row>
    <row r="18" ht="15.75" spans="1:8">
      <c r="A18" s="12" t="s">
        <v>33</v>
      </c>
      <c r="B18" s="19">
        <v>38.4</v>
      </c>
      <c r="C18" s="19">
        <v>41.7</v>
      </c>
      <c r="D18" s="19">
        <v>46.7</v>
      </c>
      <c r="E18" s="20"/>
      <c r="F18" s="19">
        <v>52.7</v>
      </c>
      <c r="G18" s="19">
        <v>59</v>
      </c>
      <c r="H18" s="19">
        <v>65.7</v>
      </c>
    </row>
    <row r="19" spans="1:8">
      <c r="A19" s="21"/>
      <c r="B19" s="21"/>
      <c r="C19" s="21"/>
      <c r="D19" s="21"/>
      <c r="E19" s="22" t="s">
        <v>34</v>
      </c>
      <c r="F19" s="21"/>
      <c r="G19" s="21"/>
      <c r="H19" s="21"/>
    </row>
    <row r="20" spans="1:8">
      <c r="A20" s="21"/>
      <c r="B20" s="21"/>
      <c r="C20" s="21"/>
      <c r="D20" s="21"/>
      <c r="E20" s="23"/>
      <c r="F20" s="21"/>
      <c r="G20" s="21"/>
      <c r="H20" s="21"/>
    </row>
  </sheetData>
  <mergeCells count="1">
    <mergeCell ref="B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2024-05-10T03:50:03Z</dcterms:created>
  <dcterms:modified xsi:type="dcterms:W3CDTF">2024-05-10T03:50:48Z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47614070C3FA475280C4CC66DE0C7B8F</vt:lpwstr>
  </property>
  <property fmtid="{D5CDD505-2E9C-101B-9397-08002B2CF9AE}" pid="3" name="KSOProductBuildVer">
    <vt:lpwstr>2052-11.8.2.12195</vt:lpwstr>
  </property>
</Properties>
</file>