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<sst xmlns="http://schemas.openxmlformats.org/spreadsheetml/2006/main" count="820" uniqueCount="337">
  <si>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</si>
  <si>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</si>
  <si>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</si>
  <si>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</si>
  <si>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</si>
  <si>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</si>
  <si>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</si>
  <si>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</si>
  <si>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</si>
  <si>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</si>
  <si>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</si>
  <si>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</si>
  <si>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</si>
  <si>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</si>
  <si>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</si>
  <si>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</si>
  <si>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</si>
  <si>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</si>
  <si>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</si>
  <si>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</si>
  <si>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</si>
  <si>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</si>
  <si>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</si>
  <si>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</si>
  <si>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</si>
  <si>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</si>
  <si>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</si>
  <si>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</si>
  <si>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</si>
  <si>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</si>
  <si>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</si>
  <si>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</si>
  <si>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</si>
  <si>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</si>
  <si>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</si>
  <si>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</si>
  <si>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</si>
  <si>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</si>
  <si>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</si>
  <si>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</si>
  <si>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</si>
  <si>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</si>
  <si>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</si>
  <si>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</si>
  <si>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</si>
  <si>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</si>
  <si>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</si>
  <si>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</si>
  <si>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</si>
  <si>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</si>
  <si>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</si>
  <si>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</si>
  <si>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</si>
  <si>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</si>
  <si>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</si>
  <si>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</si>
  <si>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</si>
  <si>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</si>
  <si>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</si>
  <si>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</si>
  <si>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</si>
  <si>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</si>
  <si>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QAMMAM95634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</si>
  <si>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</si>
  <si>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</si>
  <si>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</si>
  <si>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</si>
  <si>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</si>
  <si>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</si>
  <si>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</si>
  <si>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</si>
  <si>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</si>
  <si>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</si>
  <si>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</si>
  <si>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</si>
  <si>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</si>
  <si>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</si>
  <si>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</si>
  <si>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</si>
  <si>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CGDD24040100023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</si>
  <si>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</si>
  <si>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</si>
  <si>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</si>
  <si>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</si>
  <si>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</si>
  <si>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</si>
  <si>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</si>
  <si>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</si>
  <si>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</si>
  <si>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</si>
  <si>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</si>
  <si>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</si>
  <si>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</si>
  <si>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</si>
  <si>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</si>
  <si>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</si>
  <si>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</si>
  <si>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</si>
  <si>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</si>
  <si>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</si>
  <si>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</si>
  <si>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</si>
  <si>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</si>
  <si>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</si>
  <si>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</si>
  <si>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</si>
  <si>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</si>
  <si>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</si>
  <si>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</si>
  <si>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</si>
  <si>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</si>
  <si>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</si>
  <si>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</si>
  <si>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</si>
  <si>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</si>
  <si>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</si>
  <si>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</si>
  <si>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</si>
  <si>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1、腰头容皱不均匀，拉腰有宽窄</t>
  </si>
  <si>
    <t>2、浪底错位买我们将骨拼缝不顺直</t>
  </si>
  <si>
    <t>3、线头没有剪干净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</si>
  <si>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</si>
  <si>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</si>
  <si>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</si>
  <si>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</si>
  <si>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</si>
  <si>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</si>
  <si>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</si>
  <si>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</si>
  <si>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</si>
  <si>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</si>
  <si>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</si>
  <si>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</si>
  <si>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</si>
  <si>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</si>
  <si>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</si>
  <si>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</si>
  <si>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</si>
  <si>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</si>
  <si>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</si>
  <si>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</si>
  <si>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</si>
  <si>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</si>
  <si>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</si>
  <si>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</si>
  <si>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</si>
  <si>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</si>
  <si>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</si>
  <si>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</si>
  <si>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</si>
  <si>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</si>
  <si>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</si>
  <si>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+0.6</t>
  </si>
  <si>
    <t>腰围 平量</t>
  </si>
  <si>
    <t>+0</t>
  </si>
  <si>
    <t>腰围 拉量</t>
  </si>
  <si>
    <t>臀围</t>
  </si>
  <si>
    <t>±0.5</t>
  </si>
  <si>
    <t>腿围/2</t>
  </si>
  <si>
    <t>-0.5</t>
  </si>
  <si>
    <t>-0.7</t>
  </si>
  <si>
    <t>膝围/2</t>
  </si>
  <si>
    <t>±0.3</t>
  </si>
  <si>
    <t>-0.2</t>
  </si>
  <si>
    <t>脚口/2 拉量</t>
  </si>
  <si>
    <t>脚口/2（平量）</t>
  </si>
  <si>
    <t>前裆长</t>
  </si>
  <si>
    <t>+0.8</t>
  </si>
  <si>
    <t>+0.5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</si>
  <si>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</si>
  <si>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</si>
  <si>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</si>
  <si>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</si>
  <si>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</si>
  <si>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</si>
  <si>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</si>
  <si>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</si>
  <si>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</si>
  <si>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</si>
  <si>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</si>
  <si>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</si>
  <si>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</si>
  <si>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</si>
  <si>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</si>
  <si>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</si>
  <si>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</si>
  <si>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</si>
  <si>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</si>
  <si>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</si>
  <si>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</si>
  <si>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</si>
  <si>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</si>
  <si>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</si>
  <si>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</si>
  <si>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</si>
  <si>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</si>
  <si>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</si>
  <si>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</si>
  <si>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</si>
  <si>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</si>
  <si>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</si>
  <si>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</si>
  <si>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</si>
  <si>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</si>
  <si>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</si>
  <si>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</si>
  <si>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</si>
  <si>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</si>
  <si>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</si>
  <si>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</si>
  <si>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</si>
  <si>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</si>
  <si>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</si>
  <si>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</si>
  <si>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</si>
  <si>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</si>
  <si>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</si>
  <si>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</si>
  <si>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</si>
  <si>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</si>
  <si>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</si>
  <si>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</si>
  <si>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</si>
  <si>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</si>
  <si>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</si>
  <si>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1.腰头容位不均匀</t>
  </si>
  <si>
    <t>2、侧骨不顺直，浪底骨位错位。</t>
  </si>
  <si>
    <t>3、脚口骨位不齐。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</si>
  <si>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</si>
  <si>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</si>
  <si>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</si>
  <si>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</si>
  <si>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</si>
  <si>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</si>
  <si>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</si>
  <si>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尾期验货，抽验50件，不良品缩率在可接受范围内，允许出货</t>
  </si>
  <si>
    <t>验货过程中出现的不良品已经改正，可以出货</t>
  </si>
  <si>
    <t>服装QC部门</t>
  </si>
  <si>
    <t>检验人</t>
  </si>
  <si>
    <t>-0.5 +0 +0</t>
  </si>
  <si>
    <t>+0.5 +1 +1</t>
  </si>
  <si>
    <t>+1.5 +1 +1</t>
  </si>
  <si>
    <t>+1 +1 +1</t>
  </si>
  <si>
    <t>+1 +1 +0</t>
  </si>
  <si>
    <t>+0 +0 +0</t>
  </si>
  <si>
    <t>+0 -0.5 +0</t>
  </si>
  <si>
    <t>+1 +0 +1</t>
  </si>
  <si>
    <t>-0.5 +0 -0.5</t>
  </si>
  <si>
    <t>+0 +0 +0.2</t>
  </si>
  <si>
    <t>+0.5 +0.5 +0.5</t>
  </si>
  <si>
    <t>+0.2 +0.5 +0.5</t>
  </si>
  <si>
    <t>+0.5 +0 +0.5</t>
  </si>
  <si>
    <t>+0.5 +0 +0</t>
  </si>
  <si>
    <t>+0.5 +0 + 0</t>
  </si>
  <si>
    <t>+0.5 +0.5 +0</t>
  </si>
  <si>
    <t>+1 +0.8 +0.5</t>
  </si>
  <si>
    <t>+0.5 +1 +0</t>
  </si>
  <si>
    <t>+1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</si>
  <si>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</si>
  <si>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</si>
  <si>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</si>
  <si>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</si>
  <si>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</si>
  <si>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</si>
  <si>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</si>
  <si>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</si>
  <si>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</si>
  <si>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</si>
  <si>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</si>
  <si>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</si>
  <si>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</si>
  <si>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</si>
  <si>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</si>
  <si>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</si>
  <si>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GWR230729027</t>
  </si>
  <si>
    <t>棉斜纹大卫衣</t>
  </si>
  <si>
    <t>QAMMAM95664/95634</t>
  </si>
  <si>
    <t>玺印</t>
  </si>
  <si>
    <t>制表时间：2024/3/29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</si>
  <si>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</si>
  <si>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</si>
  <si>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</si>
  <si>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</si>
  <si>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</si>
  <si>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</si>
  <si>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</si>
  <si>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</si>
  <si>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</si>
  <si>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</si>
  <si>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</si>
  <si>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</si>
  <si>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</si>
  <si>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</si>
  <si>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</si>
  <si>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</si>
  <si>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</si>
  <si>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</si>
  <si>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</si>
  <si>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</si>
  <si>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</si>
  <si>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</si>
  <si>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</si>
  <si>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</si>
  <si>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</si>
  <si>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</si>
  <si>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</si>
  <si>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</si>
  <si>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</si>
  <si>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</si>
  <si>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</si>
  <si>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</si>
  <si>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</si>
  <si>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</si>
  <si>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</si>
  <si>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</si>
  <si>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</si>
  <si>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</si>
  <si>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</si>
  <si>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</si>
  <si>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</si>
  <si>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</si>
  <si>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</si>
  <si>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</si>
  <si>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</si>
  <si>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</si>
  <si>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左前+侧拼</t>
  </si>
  <si>
    <t>烫标</t>
  </si>
  <si>
    <t>无脱落开裂</t>
  </si>
  <si>
    <t>制表时间：2024/4/15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</si>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</sst>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2"/>
      <name val="仿宋_GB2312"/>
      <charset val="0"/>
    </font>
    <font>
      <b/>
      <sz val="12"/>
      <name val="微软雅黑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9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56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2" fillId="13" borderId="99" applyNumberFormat="0" applyFont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00" applyNumberFormat="0" applyFill="0" applyAlignment="0" applyProtection="0">
      <alignment vertical="center"/>
    </xf>
    <xf numFmtId="0" fontId="10" fillId="0" borderId="0"/>
    <xf numFmtId="0" fontId="67" fillId="0" borderId="100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2" fillId="0" borderId="101" applyNumberFormat="0" applyFill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8" fillId="17" borderId="102" applyNumberFormat="0" applyAlignment="0" applyProtection="0">
      <alignment vertical="center"/>
    </xf>
    <xf numFmtId="0" fontId="69" fillId="17" borderId="98" applyNumberFormat="0" applyAlignment="0" applyProtection="0">
      <alignment vertical="center"/>
    </xf>
    <xf numFmtId="0" fontId="70" fillId="18" borderId="103" applyNumberFormat="0" applyAlignment="0" applyProtection="0">
      <alignment vertical="center"/>
    </xf>
    <xf numFmtId="0" fontId="10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71" fillId="0" borderId="104" applyNumberFormat="0" applyFill="0" applyAlignment="0" applyProtection="0">
      <alignment vertical="center"/>
    </xf>
    <xf numFmtId="0" fontId="72" fillId="0" borderId="105" applyNumberFormat="0" applyFill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5" fillId="0" borderId="0"/>
    <xf numFmtId="0" fontId="10" fillId="0" borderId="0">
      <alignment vertical="center"/>
    </xf>
    <xf numFmtId="0" fontId="12" fillId="0" borderId="0">
      <alignment vertical="center"/>
    </xf>
  </cellStyleXfs>
  <cellXfs count="5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6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left" vertical="center"/>
    </xf>
    <xf numFmtId="0" fontId="25" fillId="0" borderId="2" xfId="53" applyFont="1" applyFill="1" applyBorder="1" applyAlignment="1">
      <alignment horizontal="center" vertical="center"/>
    </xf>
    <xf numFmtId="0" fontId="25" fillId="3" borderId="2" xfId="53" applyFont="1" applyFill="1" applyBorder="1" applyAlignment="1">
      <alignment horizontal="center" vertical="center"/>
    </xf>
    <xf numFmtId="0" fontId="25" fillId="0" borderId="5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178" fontId="29" fillId="0" borderId="2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27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1" fillId="0" borderId="0" xfId="30" applyNumberFormat="1" applyFont="1" applyFill="1" applyBorder="1" applyAlignment="1">
      <alignment horizontal="center" vertical="center"/>
    </xf>
    <xf numFmtId="0" fontId="32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6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7" xfId="54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49" fontId="32" fillId="0" borderId="2" xfId="55" applyNumberFormat="1" applyFont="1" applyFill="1" applyBorder="1" applyAlignment="1">
      <alignment horizontal="center" vertical="center"/>
    </xf>
    <xf numFmtId="49" fontId="32" fillId="0" borderId="17" xfId="55" applyNumberFormat="1" applyFont="1" applyFill="1" applyBorder="1" applyAlignment="1">
      <alignment horizontal="center" vertical="center"/>
    </xf>
    <xf numFmtId="0" fontId="15" fillId="0" borderId="18" xfId="54" applyFont="1" applyFill="1" applyBorder="1" applyAlignment="1">
      <alignment horizontal="center"/>
    </xf>
    <xf numFmtId="49" fontId="15" fillId="0" borderId="19" xfId="54" applyNumberFormat="1" applyFont="1" applyFill="1" applyBorder="1" applyAlignment="1">
      <alignment horizontal="center"/>
    </xf>
    <xf numFmtId="49" fontId="32" fillId="0" borderId="19" xfId="55" applyNumberFormat="1" applyFont="1" applyFill="1" applyBorder="1" applyAlignment="1">
      <alignment horizontal="center" vertical="center"/>
    </xf>
    <xf numFmtId="49" fontId="32" fillId="0" borderId="20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3" fillId="0" borderId="21" xfId="53" applyFont="1" applyBorder="1" applyAlignment="1">
      <alignment horizontal="center" vertical="top"/>
    </xf>
    <xf numFmtId="0" fontId="34" fillId="0" borderId="22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vertical="center"/>
    </xf>
    <xf numFmtId="0" fontId="34" fillId="0" borderId="23" xfId="53" applyFont="1" applyFill="1" applyBorder="1" applyAlignment="1">
      <alignment vertical="center"/>
    </xf>
    <xf numFmtId="0" fontId="18" fillId="0" borderId="24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34" fillId="0" borderId="26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34" fillId="0" borderId="24" xfId="53" applyFont="1" applyFill="1" applyBorder="1" applyAlignment="1">
      <alignment horizontal="center" vertical="center"/>
    </xf>
    <xf numFmtId="0" fontId="34" fillId="0" borderId="26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4" fillId="0" borderId="27" xfId="53" applyFont="1" applyFill="1" applyBorder="1" applyAlignment="1">
      <alignment vertical="center"/>
    </xf>
    <xf numFmtId="0" fontId="18" fillId="0" borderId="28" xfId="53" applyFont="1" applyFill="1" applyBorder="1" applyAlignment="1">
      <alignment horizontal="left" vertical="center"/>
    </xf>
    <xf numFmtId="0" fontId="34" fillId="0" borderId="28" xfId="53" applyFont="1" applyFill="1" applyBorder="1" applyAlignment="1">
      <alignment vertical="center"/>
    </xf>
    <xf numFmtId="0" fontId="11" fillId="0" borderId="28" xfId="53" applyFont="1" applyFill="1" applyBorder="1" applyAlignment="1">
      <alignment horizontal="left" vertical="center"/>
    </xf>
    <xf numFmtId="0" fontId="34" fillId="0" borderId="28" xfId="53" applyFont="1" applyFill="1" applyBorder="1" applyAlignment="1">
      <alignment horizontal="left" vertical="center"/>
    </xf>
    <xf numFmtId="0" fontId="34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4" fillId="0" borderId="22" xfId="53" applyFont="1" applyFill="1" applyBorder="1" applyAlignment="1">
      <alignment vertical="center"/>
    </xf>
    <xf numFmtId="0" fontId="34" fillId="0" borderId="29" xfId="53" applyFont="1" applyFill="1" applyBorder="1" applyAlignment="1">
      <alignment horizontal="left" vertical="center"/>
    </xf>
    <xf numFmtId="0" fontId="34" fillId="0" borderId="30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31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center" vertical="center"/>
    </xf>
    <xf numFmtId="0" fontId="35" fillId="0" borderId="33" xfId="53" applyFont="1" applyFill="1" applyBorder="1" applyAlignment="1">
      <alignment horizontal="left" vertical="center"/>
    </xf>
    <xf numFmtId="0" fontId="35" fillId="0" borderId="32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4" fillId="0" borderId="23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11" fillId="0" borderId="24" xfId="53" applyFont="1" applyFill="1" applyBorder="1" applyAlignment="1">
      <alignment horizontal="left" vertical="center" wrapText="1"/>
    </xf>
    <xf numFmtId="0" fontId="34" fillId="0" borderId="27" xfId="53" applyFont="1" applyFill="1" applyBorder="1" applyAlignment="1">
      <alignment horizontal="left" vertical="center"/>
    </xf>
    <xf numFmtId="0" fontId="10" fillId="0" borderId="28" xfId="53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center" vertical="center"/>
    </xf>
    <xf numFmtId="0" fontId="34" fillId="0" borderId="35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right" vertical="center"/>
    </xf>
    <xf numFmtId="0" fontId="11" fillId="0" borderId="32" xfId="53" applyFont="1" applyFill="1" applyBorder="1" applyAlignment="1">
      <alignment horizontal="right" vertical="center"/>
    </xf>
    <xf numFmtId="0" fontId="35" fillId="0" borderId="22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horizontal="left" vertical="center"/>
    </xf>
    <xf numFmtId="0" fontId="34" fillId="0" borderId="31" xfId="53" applyFont="1" applyFill="1" applyBorder="1" applyAlignment="1">
      <alignment horizontal="left" vertical="center"/>
    </xf>
    <xf numFmtId="0" fontId="34" fillId="0" borderId="36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58" fontId="11" fillId="0" borderId="28" xfId="53" applyNumberFormat="1" applyFont="1" applyFill="1" applyBorder="1" applyAlignment="1">
      <alignment horizontal="center" vertical="center"/>
    </xf>
    <xf numFmtId="0" fontId="34" fillId="0" borderId="28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39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center" vertical="center"/>
    </xf>
    <xf numFmtId="0" fontId="35" fillId="0" borderId="40" xfId="53" applyFont="1" applyFill="1" applyBorder="1" applyAlignment="1">
      <alignment horizontal="left" vertical="center"/>
    </xf>
    <xf numFmtId="0" fontId="34" fillId="0" borderId="37" xfId="53" applyFont="1" applyFill="1" applyBorder="1" applyAlignment="1">
      <alignment horizontal="left" vertical="center"/>
    </xf>
    <xf numFmtId="0" fontId="34" fillId="0" borderId="25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 wrapText="1"/>
    </xf>
    <xf numFmtId="0" fontId="10" fillId="0" borderId="38" xfId="53" applyFill="1" applyBorder="1" applyAlignment="1">
      <alignment horizontal="center" vertical="center"/>
    </xf>
    <xf numFmtId="0" fontId="34" fillId="0" borderId="39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 wrapText="1"/>
    </xf>
    <xf numFmtId="0" fontId="10" fillId="0" borderId="40" xfId="53" applyFont="1" applyFill="1" applyBorder="1" applyAlignment="1">
      <alignment horizontal="center" vertical="center"/>
    </xf>
    <xf numFmtId="0" fontId="22" fillId="0" borderId="40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right" vertical="center"/>
    </xf>
    <xf numFmtId="0" fontId="11" fillId="0" borderId="41" xfId="53" applyFont="1" applyFill="1" applyBorder="1" applyAlignment="1">
      <alignment horizontal="center" vertical="center"/>
    </xf>
    <xf numFmtId="0" fontId="35" fillId="0" borderId="37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center" vertical="center"/>
    </xf>
    <xf numFmtId="0" fontId="32" fillId="0" borderId="0" xfId="54" applyFont="1" applyFill="1" applyAlignment="1">
      <alignment horizontal="center"/>
    </xf>
    <xf numFmtId="0" fontId="17" fillId="0" borderId="42" xfId="53" applyFont="1" applyFill="1" applyBorder="1" applyAlignment="1">
      <alignment horizontal="left" vertical="center"/>
    </xf>
    <xf numFmtId="0" fontId="0" fillId="0" borderId="43" xfId="53" applyFont="1" applyFill="1" applyBorder="1" applyAlignment="1">
      <alignment horizontal="center" vertical="center"/>
    </xf>
    <xf numFmtId="0" fontId="36" fillId="0" borderId="43" xfId="53" applyFont="1" applyFill="1" applyBorder="1" applyAlignment="1">
      <alignment horizontal="center" vertical="center"/>
    </xf>
    <xf numFmtId="0" fontId="17" fillId="0" borderId="43" xfId="53" applyFont="1" applyFill="1" applyBorder="1" applyAlignment="1">
      <alignment vertical="center"/>
    </xf>
    <xf numFmtId="0" fontId="19" fillId="0" borderId="43" xfId="53" applyFont="1" applyFill="1" applyBorder="1" applyAlignment="1">
      <alignment horizontal="center" vertical="center"/>
    </xf>
    <xf numFmtId="0" fontId="19" fillId="0" borderId="44" xfId="53" applyFont="1" applyFill="1" applyBorder="1" applyAlignment="1">
      <alignment horizontal="center" vertical="center"/>
    </xf>
    <xf numFmtId="0" fontId="15" fillId="0" borderId="45" xfId="54" applyFont="1" applyFill="1" applyBorder="1" applyAlignment="1"/>
    <xf numFmtId="0" fontId="20" fillId="0" borderId="46" xfId="54" applyFont="1" applyFill="1" applyBorder="1" applyAlignment="1" applyProtection="1">
      <alignment horizontal="center" vertical="center"/>
    </xf>
    <xf numFmtId="0" fontId="21" fillId="0" borderId="5" xfId="54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12" fillId="0" borderId="2" xfId="60" applyFont="1" applyFill="1" applyBorder="1" applyAlignment="1">
      <alignment horizontal="center"/>
    </xf>
    <xf numFmtId="0" fontId="18" fillId="0" borderId="5" xfId="60" applyFont="1" applyFill="1" applyBorder="1" applyAlignment="1">
      <alignment horizontal="center"/>
    </xf>
    <xf numFmtId="0" fontId="23" fillId="0" borderId="47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/>
    </xf>
    <xf numFmtId="0" fontId="37" fillId="0" borderId="2" xfId="53" applyFont="1" applyFill="1" applyBorder="1" applyAlignment="1">
      <alignment horizontal="left" vertical="center"/>
    </xf>
    <xf numFmtId="0" fontId="37" fillId="0" borderId="2" xfId="53" applyFont="1" applyFill="1" applyBorder="1" applyAlignment="1">
      <alignment horizontal="center" vertical="center"/>
    </xf>
    <xf numFmtId="0" fontId="37" fillId="3" borderId="2" xfId="53" applyFont="1" applyFill="1" applyBorder="1" applyAlignment="1">
      <alignment horizontal="center" vertical="center"/>
    </xf>
    <xf numFmtId="0" fontId="37" fillId="0" borderId="5" xfId="53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11" fillId="0" borderId="48" xfId="0" applyNumberFormat="1" applyFont="1" applyFill="1" applyBorder="1" applyAlignment="1">
      <alignment horizontal="center" shrinkToFit="1"/>
    </xf>
    <xf numFmtId="0" fontId="29" fillId="0" borderId="49" xfId="0" applyNumberFormat="1" applyFont="1" applyFill="1" applyBorder="1" applyAlignment="1">
      <alignment horizontal="center" shrinkToFit="1"/>
    </xf>
    <xf numFmtId="0" fontId="39" fillId="0" borderId="50" xfId="0" applyNumberFormat="1" applyFont="1" applyFill="1" applyBorder="1" applyAlignment="1">
      <alignment horizontal="center" vertical="center"/>
    </xf>
    <xf numFmtId="0" fontId="15" fillId="0" borderId="5" xfId="54" applyFont="1" applyFill="1" applyBorder="1" applyAlignment="1"/>
    <xf numFmtId="0" fontId="18" fillId="0" borderId="49" xfId="0" applyNumberFormat="1" applyFont="1" applyFill="1" applyBorder="1" applyAlignment="1">
      <alignment horizontal="center" shrinkToFit="1"/>
    </xf>
    <xf numFmtId="0" fontId="29" fillId="0" borderId="3" xfId="0" applyNumberFormat="1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40" fillId="0" borderId="46" xfId="60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0" fontId="27" fillId="0" borderId="53" xfId="0" applyNumberFormat="1" applyFont="1" applyFill="1" applyBorder="1" applyAlignment="1">
      <alignment horizontal="center" vertical="center"/>
    </xf>
    <xf numFmtId="0" fontId="15" fillId="0" borderId="54" xfId="54" applyFont="1" applyFill="1" applyBorder="1" applyAlignment="1"/>
    <xf numFmtId="179" fontId="2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32" fillId="0" borderId="36" xfId="55" applyNumberFormat="1" applyFont="1" applyFill="1" applyBorder="1" applyAlignment="1">
      <alignment horizontal="center" vertical="center"/>
    </xf>
    <xf numFmtId="49" fontId="32" fillId="0" borderId="24" xfId="55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2" fillId="0" borderId="56" xfId="55" applyNumberFormat="1" applyFont="1" applyFill="1" applyBorder="1" applyAlignment="1">
      <alignment horizontal="center" vertical="center"/>
    </xf>
    <xf numFmtId="49" fontId="32" fillId="0" borderId="57" xfId="55" applyNumberFormat="1" applyFont="1" applyFill="1" applyBorder="1" applyAlignment="1">
      <alignment horizontal="center" vertical="center"/>
    </xf>
    <xf numFmtId="49" fontId="43" fillId="0" borderId="57" xfId="55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15" fillId="0" borderId="58" xfId="54" applyNumberFormat="1" applyFont="1" applyFill="1" applyBorder="1" applyAlignment="1">
      <alignment horizontal="center"/>
    </xf>
    <xf numFmtId="49" fontId="15" fillId="0" borderId="59" xfId="54" applyNumberFormat="1" applyFont="1" applyFill="1" applyBorder="1" applyAlignment="1">
      <alignment horizontal="center"/>
    </xf>
    <xf numFmtId="49" fontId="32" fillId="0" borderId="59" xfId="55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2" fillId="0" borderId="0" xfId="54" applyNumberFormat="1" applyFont="1" applyFill="1" applyAlignment="1">
      <alignment horizontal="left"/>
    </xf>
    <xf numFmtId="0" fontId="42" fillId="0" borderId="5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53" applyFont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35" fillId="0" borderId="62" xfId="53" applyFont="1" applyBorder="1" applyAlignment="1">
      <alignment horizontal="left" vertical="center"/>
    </xf>
    <xf numFmtId="0" fontId="35" fillId="0" borderId="22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37" xfId="53" applyFont="1" applyBorder="1" applyAlignment="1">
      <alignment horizontal="center" vertical="center"/>
    </xf>
    <xf numFmtId="0" fontId="22" fillId="0" borderId="22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35" fillId="0" borderId="26" xfId="53" applyFont="1" applyBorder="1" applyAlignment="1">
      <alignment horizontal="left" vertical="center"/>
    </xf>
    <xf numFmtId="0" fontId="35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25" xfId="53" applyNumberFormat="1" applyFont="1" applyBorder="1" applyAlignment="1">
      <alignment horizontal="center" vertical="center"/>
    </xf>
    <xf numFmtId="0" fontId="35" fillId="0" borderId="26" xfId="53" applyFont="1" applyBorder="1" applyAlignment="1">
      <alignment vertical="center"/>
    </xf>
    <xf numFmtId="49" fontId="18" fillId="0" borderId="24" xfId="53" applyNumberFormat="1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35" fillId="0" borderId="24" xfId="53" applyFont="1" applyBorder="1" applyAlignment="1">
      <alignment vertical="center"/>
    </xf>
    <xf numFmtId="0" fontId="18" fillId="0" borderId="63" xfId="53" applyFont="1" applyBorder="1" applyAlignment="1">
      <alignment horizontal="center" vertical="center"/>
    </xf>
    <xf numFmtId="0" fontId="18" fillId="0" borderId="64" xfId="53" applyFont="1" applyBorder="1" applyAlignment="1">
      <alignment horizontal="center" vertical="center"/>
    </xf>
    <xf numFmtId="0" fontId="10" fillId="0" borderId="24" xfId="53" applyFont="1" applyBorder="1" applyAlignment="1">
      <alignment vertical="center"/>
    </xf>
    <xf numFmtId="0" fontId="44" fillId="0" borderId="27" xfId="53" applyFont="1" applyBorder="1" applyAlignment="1">
      <alignment vertical="center"/>
    </xf>
    <xf numFmtId="0" fontId="18" fillId="0" borderId="65" xfId="53" applyFont="1" applyBorder="1" applyAlignment="1">
      <alignment horizontal="center" vertical="center"/>
    </xf>
    <xf numFmtId="0" fontId="18" fillId="0" borderId="41" xfId="53" applyFont="1" applyBorder="1" applyAlignment="1">
      <alignment horizontal="center" vertical="center"/>
    </xf>
    <xf numFmtId="0" fontId="35" fillId="0" borderId="27" xfId="53" applyFont="1" applyBorder="1" applyAlignment="1">
      <alignment horizontal="left" vertical="center"/>
    </xf>
    <xf numFmtId="0" fontId="35" fillId="0" borderId="28" xfId="53" applyFont="1" applyBorder="1" applyAlignment="1">
      <alignment horizontal="left" vertical="center"/>
    </xf>
    <xf numFmtId="14" fontId="18" fillId="0" borderId="28" xfId="53" applyNumberFormat="1" applyFont="1" applyBorder="1" applyAlignment="1">
      <alignment horizontal="center" vertical="center"/>
    </xf>
    <xf numFmtId="14" fontId="18" fillId="0" borderId="38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5" fillId="0" borderId="22" xfId="53" applyFont="1" applyBorder="1" applyAlignment="1">
      <alignment vertical="center"/>
    </xf>
    <xf numFmtId="0" fontId="10" fillId="0" borderId="23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0" fillId="0" borderId="23" xfId="53" applyFont="1" applyBorder="1" applyAlignment="1">
      <alignment vertical="center"/>
    </xf>
    <xf numFmtId="0" fontId="35" fillId="0" borderId="23" xfId="53" applyFont="1" applyBorder="1" applyAlignment="1">
      <alignment vertical="center"/>
    </xf>
    <xf numFmtId="0" fontId="10" fillId="0" borderId="24" xfId="53" applyFont="1" applyBorder="1" applyAlignment="1">
      <alignment horizontal="left" vertical="center"/>
    </xf>
    <xf numFmtId="0" fontId="35" fillId="0" borderId="0" xfId="53" applyFont="1" applyBorder="1" applyAlignment="1">
      <alignment horizontal="left" vertical="center"/>
    </xf>
    <xf numFmtId="0" fontId="11" fillId="0" borderId="35" xfId="53" applyFont="1" applyBorder="1" applyAlignment="1">
      <alignment horizontal="left" vertical="center" wrapText="1"/>
    </xf>
    <xf numFmtId="0" fontId="11" fillId="0" borderId="30" xfId="53" applyFont="1" applyBorder="1" applyAlignment="1">
      <alignment horizontal="left" vertical="center" wrapText="1"/>
    </xf>
    <xf numFmtId="0" fontId="11" fillId="0" borderId="66" xfId="53" applyFont="1" applyBorder="1" applyAlignment="1">
      <alignment horizontal="left" vertical="center" wrapText="1"/>
    </xf>
    <xf numFmtId="0" fontId="11" fillId="0" borderId="33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/>
    </xf>
    <xf numFmtId="0" fontId="11" fillId="0" borderId="31" xfId="53" applyFont="1" applyBorder="1" applyAlignment="1">
      <alignment horizontal="left" vertical="center"/>
    </xf>
    <xf numFmtId="0" fontId="18" fillId="0" borderId="27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11" fillId="0" borderId="23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5" fillId="0" borderId="26" xfId="53" applyFont="1" applyFill="1" applyBorder="1" applyAlignment="1">
      <alignment horizontal="left" vertical="center"/>
    </xf>
    <xf numFmtId="0" fontId="35" fillId="0" borderId="27" xfId="53" applyFont="1" applyBorder="1" applyAlignment="1">
      <alignment horizontal="center" vertical="center"/>
    </xf>
    <xf numFmtId="0" fontId="35" fillId="0" borderId="28" xfId="53" applyFont="1" applyBorder="1" applyAlignment="1">
      <alignment horizontal="center" vertical="center"/>
    </xf>
    <xf numFmtId="0" fontId="35" fillId="0" borderId="26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4" fillId="0" borderId="24" xfId="53" applyFont="1" applyBorder="1" applyAlignment="1">
      <alignment horizontal="left" vertical="center"/>
    </xf>
    <xf numFmtId="0" fontId="35" fillId="0" borderId="67" xfId="53" applyFont="1" applyFill="1" applyBorder="1" applyAlignment="1">
      <alignment horizontal="left" vertical="center"/>
    </xf>
    <xf numFmtId="0" fontId="35" fillId="0" borderId="68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35" fillId="0" borderId="33" xfId="53" applyFont="1" applyBorder="1" applyAlignment="1">
      <alignment horizontal="left" vertical="center"/>
    </xf>
    <xf numFmtId="0" fontId="35" fillId="0" borderId="32" xfId="53" applyFont="1" applyBorder="1" applyAlignment="1">
      <alignment horizontal="left" vertical="center"/>
    </xf>
    <xf numFmtId="0" fontId="22" fillId="0" borderId="69" xfId="53" applyFont="1" applyBorder="1" applyAlignment="1">
      <alignment vertical="center"/>
    </xf>
    <xf numFmtId="0" fontId="18" fillId="0" borderId="70" xfId="53" applyFont="1" applyBorder="1" applyAlignment="1">
      <alignment horizontal="center" vertical="center"/>
    </xf>
    <xf numFmtId="0" fontId="22" fillId="0" borderId="70" xfId="53" applyFont="1" applyBorder="1" applyAlignment="1">
      <alignment vertical="center"/>
    </xf>
    <xf numFmtId="58" fontId="10" fillId="0" borderId="70" xfId="53" applyNumberFormat="1" applyFont="1" applyBorder="1" applyAlignment="1">
      <alignment vertical="center"/>
    </xf>
    <xf numFmtId="0" fontId="22" fillId="0" borderId="70" xfId="53" applyFont="1" applyBorder="1" applyAlignment="1">
      <alignment horizontal="center" vertical="center"/>
    </xf>
    <xf numFmtId="0" fontId="22" fillId="0" borderId="71" xfId="53" applyFont="1" applyFill="1" applyBorder="1" applyAlignment="1">
      <alignment horizontal="left" vertical="center"/>
    </xf>
    <xf numFmtId="0" fontId="22" fillId="0" borderId="70" xfId="53" applyFont="1" applyFill="1" applyBorder="1" applyAlignment="1">
      <alignment horizontal="left" vertical="center"/>
    </xf>
    <xf numFmtId="0" fontId="22" fillId="0" borderId="72" xfId="53" applyFont="1" applyFill="1" applyBorder="1" applyAlignment="1">
      <alignment horizontal="center" vertical="center"/>
    </xf>
    <xf numFmtId="0" fontId="22" fillId="0" borderId="57" xfId="53" applyFont="1" applyFill="1" applyBorder="1" applyAlignment="1">
      <alignment horizontal="center" vertical="center"/>
    </xf>
    <xf numFmtId="0" fontId="22" fillId="0" borderId="27" xfId="53" applyFont="1" applyFill="1" applyBorder="1" applyAlignment="1">
      <alignment horizontal="center" vertical="center"/>
    </xf>
    <xf numFmtId="0" fontId="22" fillId="0" borderId="28" xfId="53" applyFont="1" applyFill="1" applyBorder="1" applyAlignment="1">
      <alignment horizontal="center" vertical="center"/>
    </xf>
    <xf numFmtId="0" fontId="10" fillId="0" borderId="62" xfId="53" applyFont="1" applyBorder="1" applyAlignment="1">
      <alignment horizontal="center" vertical="center"/>
    </xf>
    <xf numFmtId="0" fontId="10" fillId="0" borderId="73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37" xfId="53" applyFont="1" applyBorder="1" applyAlignment="1">
      <alignment horizontal="left" vertical="center"/>
    </xf>
    <xf numFmtId="0" fontId="35" fillId="0" borderId="38" xfId="53" applyFont="1" applyBorder="1" applyAlignment="1">
      <alignment horizontal="left" vertical="center"/>
    </xf>
    <xf numFmtId="0" fontId="34" fillId="0" borderId="23" xfId="53" applyFont="1" applyBorder="1" applyAlignment="1">
      <alignment horizontal="left" vertical="center"/>
    </xf>
    <xf numFmtId="0" fontId="34" fillId="0" borderId="37" xfId="53" applyFont="1" applyBorder="1" applyAlignment="1">
      <alignment horizontal="left" vertical="center"/>
    </xf>
    <xf numFmtId="0" fontId="34" fillId="0" borderId="31" xfId="53" applyFont="1" applyBorder="1" applyAlignment="1">
      <alignment horizontal="left" vertical="center"/>
    </xf>
    <xf numFmtId="0" fontId="34" fillId="0" borderId="32" xfId="53" applyFont="1" applyBorder="1" applyAlignment="1">
      <alignment horizontal="left" vertical="center"/>
    </xf>
    <xf numFmtId="0" fontId="34" fillId="0" borderId="40" xfId="53" applyFont="1" applyBorder="1" applyAlignment="1">
      <alignment horizontal="left" vertical="center"/>
    </xf>
    <xf numFmtId="0" fontId="18" fillId="0" borderId="25" xfId="53" applyFont="1" applyFill="1" applyBorder="1" applyAlignment="1">
      <alignment horizontal="left" vertical="center"/>
    </xf>
    <xf numFmtId="0" fontId="35" fillId="0" borderId="38" xfId="53" applyFont="1" applyBorder="1" applyAlignment="1">
      <alignment horizontal="center" vertical="center"/>
    </xf>
    <xf numFmtId="0" fontId="34" fillId="0" borderId="25" xfId="53" applyFont="1" applyBorder="1" applyAlignment="1">
      <alignment horizontal="left" vertical="center"/>
    </xf>
    <xf numFmtId="0" fontId="35" fillId="0" borderId="41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35" fillId="0" borderId="40" xfId="53" applyFont="1" applyBorder="1" applyAlignment="1">
      <alignment horizontal="left" vertical="center"/>
    </xf>
    <xf numFmtId="0" fontId="18" fillId="0" borderId="74" xfId="53" applyFont="1" applyBorder="1" applyAlignment="1">
      <alignment horizontal="center" vertical="center"/>
    </xf>
    <xf numFmtId="0" fontId="22" fillId="0" borderId="75" xfId="53" applyFont="1" applyFill="1" applyBorder="1" applyAlignment="1">
      <alignment horizontal="left" vertical="center"/>
    </xf>
    <xf numFmtId="0" fontId="22" fillId="0" borderId="76" xfId="53" applyFont="1" applyFill="1" applyBorder="1" applyAlignment="1">
      <alignment horizontal="center" vertical="center"/>
    </xf>
    <xf numFmtId="0" fontId="22" fillId="0" borderId="38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7" xfId="53" applyFont="1" applyFill="1" applyBorder="1" applyAlignment="1">
      <alignment horizontal="center" vertical="center"/>
    </xf>
    <xf numFmtId="0" fontId="18" fillId="0" borderId="77" xfId="53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 vertical="center"/>
    </xf>
    <xf numFmtId="0" fontId="30" fillId="0" borderId="5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3" xfId="54" applyFont="1" applyFill="1" applyBorder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15" fillId="0" borderId="78" xfId="53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80" xfId="54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5" fillId="0" borderId="24" xfId="54" applyFont="1" applyFill="1" applyBorder="1" applyAlignment="1"/>
    <xf numFmtId="0" fontId="24" fillId="0" borderId="83" xfId="0" applyNumberFormat="1" applyFont="1" applyFill="1" applyBorder="1" applyAlignment="1">
      <alignment horizontal="center" vertical="center"/>
    </xf>
    <xf numFmtId="49" fontId="32" fillId="0" borderId="83" xfId="55" applyNumberFormat="1" applyFont="1" applyFill="1" applyBorder="1" applyAlignment="1">
      <alignment horizontal="center" vertical="center"/>
    </xf>
    <xf numFmtId="0" fontId="15" fillId="0" borderId="53" xfId="54" applyFont="1" applyFill="1" applyBorder="1" applyAlignment="1">
      <alignment horizontal="center"/>
    </xf>
    <xf numFmtId="49" fontId="32" fillId="0" borderId="84" xfId="55" applyNumberFormat="1" applyFont="1" applyFill="1" applyBorder="1" applyAlignment="1">
      <alignment horizontal="center" vertical="center"/>
    </xf>
    <xf numFmtId="0" fontId="10" fillId="0" borderId="0" xfId="53" applyFont="1" applyBorder="1" applyAlignment="1">
      <alignment horizontal="left" vertical="center"/>
    </xf>
    <xf numFmtId="0" fontId="45" fillId="0" borderId="21" xfId="53" applyFont="1" applyBorder="1" applyAlignment="1">
      <alignment horizontal="center" vertical="top"/>
    </xf>
    <xf numFmtId="0" fontId="35" fillId="0" borderId="85" xfId="53" applyFont="1" applyBorder="1" applyAlignment="1">
      <alignment horizontal="left" vertical="center"/>
    </xf>
    <xf numFmtId="0" fontId="35" fillId="0" borderId="21" xfId="53" applyFont="1" applyBorder="1" applyAlignment="1">
      <alignment horizontal="left" vertical="center"/>
    </xf>
    <xf numFmtId="0" fontId="35" fillId="0" borderId="34" xfId="53" applyFont="1" applyBorder="1" applyAlignment="1">
      <alignment horizontal="left" vertical="center"/>
    </xf>
    <xf numFmtId="0" fontId="22" fillId="0" borderId="71" xfId="53" applyFont="1" applyBorder="1" applyAlignment="1">
      <alignment horizontal="left" vertical="center"/>
    </xf>
    <xf numFmtId="0" fontId="22" fillId="0" borderId="70" xfId="53" applyFont="1" applyBorder="1" applyAlignment="1">
      <alignment horizontal="left" vertical="center"/>
    </xf>
    <xf numFmtId="0" fontId="35" fillId="0" borderId="72" xfId="53" applyFont="1" applyBorder="1" applyAlignment="1">
      <alignment vertical="center"/>
    </xf>
    <xf numFmtId="0" fontId="10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horizontal="left" vertical="center"/>
    </xf>
    <xf numFmtId="0" fontId="10" fillId="0" borderId="57" xfId="53" applyFont="1" applyBorder="1" applyAlignment="1">
      <alignment vertical="center"/>
    </xf>
    <xf numFmtId="0" fontId="35" fillId="0" borderId="57" xfId="53" applyFont="1" applyBorder="1" applyAlignment="1">
      <alignment vertical="center"/>
    </xf>
    <xf numFmtId="0" fontId="35" fillId="0" borderId="72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35" fillId="0" borderId="57" xfId="53" applyFont="1" applyBorder="1" applyAlignment="1">
      <alignment horizontal="center" vertical="center"/>
    </xf>
    <xf numFmtId="0" fontId="10" fillId="0" borderId="57" xfId="53" applyFont="1" applyBorder="1" applyAlignment="1">
      <alignment horizontal="center" vertical="center"/>
    </xf>
    <xf numFmtId="0" fontId="18" fillId="0" borderId="24" xfId="53" applyFont="1" applyBorder="1" applyAlignment="1">
      <alignment horizontal="center" vertical="center"/>
    </xf>
    <xf numFmtId="0" fontId="10" fillId="0" borderId="24" xfId="53" applyFont="1" applyBorder="1" applyAlignment="1">
      <alignment horizontal="center" vertical="center"/>
    </xf>
    <xf numFmtId="0" fontId="35" fillId="0" borderId="67" xfId="53" applyFont="1" applyBorder="1" applyAlignment="1">
      <alignment horizontal="left" vertical="center" wrapText="1"/>
    </xf>
    <xf numFmtId="0" fontId="35" fillId="0" borderId="68" xfId="53" applyFont="1" applyBorder="1" applyAlignment="1">
      <alignment horizontal="left" vertical="center" wrapText="1"/>
    </xf>
    <xf numFmtId="0" fontId="35" fillId="0" borderId="86" xfId="53" applyFont="1" applyBorder="1" applyAlignment="1">
      <alignment horizontal="left" vertical="center"/>
    </xf>
    <xf numFmtId="0" fontId="35" fillId="0" borderId="87" xfId="53" applyFont="1" applyBorder="1" applyAlignment="1">
      <alignment horizontal="left" vertical="center"/>
    </xf>
    <xf numFmtId="0" fontId="46" fillId="0" borderId="88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57" xfId="53" applyNumberFormat="1" applyFont="1" applyBorder="1" applyAlignment="1">
      <alignment horizontal="center" vertical="center"/>
    </xf>
    <xf numFmtId="9" fontId="18" fillId="0" borderId="24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30" xfId="53" applyNumberFormat="1" applyFont="1" applyBorder="1" applyAlignment="1">
      <alignment horizontal="left" vertical="center"/>
    </xf>
    <xf numFmtId="9" fontId="18" fillId="0" borderId="67" xfId="53" applyNumberFormat="1" applyFont="1" applyBorder="1" applyAlignment="1">
      <alignment horizontal="left" vertical="center"/>
    </xf>
    <xf numFmtId="9" fontId="18" fillId="0" borderId="68" xfId="53" applyNumberFormat="1" applyFont="1" applyBorder="1" applyAlignment="1">
      <alignment horizontal="left" vertical="center"/>
    </xf>
    <xf numFmtId="0" fontId="34" fillId="0" borderId="72" xfId="53" applyFont="1" applyFill="1" applyBorder="1" applyAlignment="1">
      <alignment horizontal="left" vertical="center"/>
    </xf>
    <xf numFmtId="0" fontId="34" fillId="0" borderId="57" xfId="53" applyFont="1" applyFill="1" applyBorder="1" applyAlignment="1">
      <alignment horizontal="left" vertical="center"/>
    </xf>
    <xf numFmtId="0" fontId="34" fillId="0" borderId="65" xfId="53" applyFont="1" applyFill="1" applyBorder="1" applyAlignment="1">
      <alignment horizontal="left" vertical="center"/>
    </xf>
    <xf numFmtId="0" fontId="34" fillId="0" borderId="68" xfId="53" applyFont="1" applyFill="1" applyBorder="1" applyAlignment="1">
      <alignment horizontal="left" vertical="center"/>
    </xf>
    <xf numFmtId="0" fontId="22" fillId="0" borderId="34" xfId="53" applyFont="1" applyFill="1" applyBorder="1" applyAlignment="1">
      <alignment horizontal="left" vertical="center"/>
    </xf>
    <xf numFmtId="0" fontId="18" fillId="0" borderId="89" xfId="53" applyFont="1" applyFill="1" applyBorder="1" applyAlignment="1">
      <alignment horizontal="left" vertical="center"/>
    </xf>
    <xf numFmtId="0" fontId="18" fillId="0" borderId="90" xfId="53" applyFont="1" applyFill="1" applyBorder="1" applyAlignment="1">
      <alignment horizontal="left" vertical="center"/>
    </xf>
    <xf numFmtId="0" fontId="22" fillId="0" borderId="61" xfId="53" applyFont="1" applyBorder="1" applyAlignment="1">
      <alignment vertical="center"/>
    </xf>
    <xf numFmtId="0" fontId="49" fillId="0" borderId="70" xfId="53" applyFont="1" applyBorder="1" applyAlignment="1">
      <alignment horizontal="center" vertical="center"/>
    </xf>
    <xf numFmtId="0" fontId="22" fillId="0" borderId="62" xfId="53" applyFont="1" applyBorder="1" applyAlignment="1">
      <alignment vertical="center"/>
    </xf>
    <xf numFmtId="0" fontId="18" fillId="0" borderId="91" xfId="53" applyFont="1" applyBorder="1" applyAlignment="1">
      <alignment vertical="center"/>
    </xf>
    <xf numFmtId="0" fontId="22" fillId="0" borderId="91" xfId="53" applyFont="1" applyBorder="1" applyAlignment="1">
      <alignment vertical="center"/>
    </xf>
    <xf numFmtId="58" fontId="10" fillId="0" borderId="62" xfId="53" applyNumberFormat="1" applyFont="1" applyBorder="1" applyAlignment="1">
      <alignment vertical="center"/>
    </xf>
    <xf numFmtId="0" fontId="22" fillId="0" borderId="34" xfId="53" applyFont="1" applyBorder="1" applyAlignment="1">
      <alignment horizontal="center" vertical="center"/>
    </xf>
    <xf numFmtId="0" fontId="18" fillId="0" borderId="92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35" fillId="0" borderId="93" xfId="53" applyFont="1" applyBorder="1" applyAlignment="1">
      <alignment horizontal="left" vertical="center"/>
    </xf>
    <xf numFmtId="0" fontId="22" fillId="0" borderId="75" xfId="53" applyFont="1" applyBorder="1" applyAlignment="1">
      <alignment horizontal="left" vertical="center"/>
    </xf>
    <xf numFmtId="0" fontId="18" fillId="0" borderId="76" xfId="53" applyFont="1" applyBorder="1" applyAlignment="1">
      <alignment horizontal="left" vertical="center"/>
    </xf>
    <xf numFmtId="0" fontId="35" fillId="0" borderId="0" xfId="53" applyFont="1" applyBorder="1" applyAlignment="1">
      <alignment vertical="center"/>
    </xf>
    <xf numFmtId="0" fontId="35" fillId="0" borderId="41" xfId="53" applyFont="1" applyBorder="1" applyAlignment="1">
      <alignment horizontal="left" vertical="center" wrapText="1"/>
    </xf>
    <xf numFmtId="0" fontId="35" fillId="0" borderId="76" xfId="53" applyFont="1" applyBorder="1" applyAlignment="1">
      <alignment horizontal="left" vertical="center"/>
    </xf>
    <xf numFmtId="0" fontId="35" fillId="0" borderId="2" xfId="53" applyFont="1" applyBorder="1" applyAlignment="1">
      <alignment horizontal="center" vertical="center"/>
    </xf>
    <xf numFmtId="0" fontId="50" fillId="0" borderId="40" xfId="53" applyFont="1" applyBorder="1" applyAlignment="1">
      <alignment horizontal="left" vertical="center"/>
    </xf>
    <xf numFmtId="0" fontId="11" fillId="0" borderId="25" xfId="53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9" fontId="18" fillId="0" borderId="39" xfId="53" applyNumberFormat="1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0" fontId="34" fillId="0" borderId="76" xfId="53" applyFont="1" applyFill="1" applyBorder="1" applyAlignment="1">
      <alignment horizontal="left" vertical="center"/>
    </xf>
    <xf numFmtId="0" fontId="34" fillId="0" borderId="41" xfId="53" applyFont="1" applyFill="1" applyBorder="1" applyAlignment="1">
      <alignment horizontal="left" vertical="center"/>
    </xf>
    <xf numFmtId="0" fontId="18" fillId="0" borderId="94" xfId="53" applyFont="1" applyFill="1" applyBorder="1" applyAlignment="1">
      <alignment horizontal="left" vertical="center"/>
    </xf>
    <xf numFmtId="0" fontId="22" fillId="0" borderId="95" xfId="53" applyFont="1" applyBorder="1" applyAlignment="1">
      <alignment horizontal="center" vertical="center"/>
    </xf>
    <xf numFmtId="0" fontId="18" fillId="0" borderId="91" xfId="53" applyFont="1" applyBorder="1" applyAlignment="1">
      <alignment horizontal="center" vertical="center"/>
    </xf>
    <xf numFmtId="0" fontId="18" fillId="0" borderId="93" xfId="53" applyFont="1" applyBorder="1" applyAlignment="1">
      <alignment horizontal="center" vertical="center"/>
    </xf>
    <xf numFmtId="0" fontId="18" fillId="0" borderId="93" xfId="53" applyFont="1" applyFill="1" applyBorder="1" applyAlignment="1">
      <alignment horizontal="left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3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1" fillId="0" borderId="16" xfId="0" applyFont="1" applyBorder="1" applyAlignment="1">
      <alignment horizontal="center" vertical="center" wrapText="1"/>
    </xf>
    <xf numFmtId="0" fontId="52" fillId="0" borderId="96" xfId="0" applyFont="1" applyBorder="1" applyAlignment="1">
      <alignment horizontal="center" vertical="center"/>
    </xf>
    <xf numFmtId="0" fontId="52" fillId="0" borderId="17" xfId="0" applyFont="1" applyBorder="1"/>
    <xf numFmtId="0" fontId="0" fillId="0" borderId="17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53340</xdr:colOff>
      <xdr:row>2</xdr:row>
      <xdr:rowOff>41275</xdr:rowOff>
    </xdr:from>
    <xdr:to>
      <xdr:col>8</xdr:col>
      <xdr:colOff>910590</xdr:colOff>
      <xdr:row>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6645" y="622300"/>
          <a:ext cx="857250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4</xdr:row>
      <xdr:rowOff>85725</xdr:rowOff>
    </xdr:from>
    <xdr:to>
      <xdr:col>8</xdr:col>
      <xdr:colOff>894080</xdr:colOff>
      <xdr:row>6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4265" y="1143000"/>
          <a:ext cx="833120" cy="495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9" customWidth="1"/>
    <col min="3" max="3" width="10.125" customWidth="1"/>
  </cols>
  <sheetData>
    <row r="1" ht="21" customHeight="1" spans="1:2">
      <c r="A1" s="510"/>
      <c r="B1" s="511" t="s">
        <v>0</v>
      </c>
    </row>
    <row r="2" spans="1:2">
      <c r="A2" s="9">
        <v>1</v>
      </c>
      <c r="B2" s="512" t="s">
        <v>1</v>
      </c>
    </row>
    <row r="3" spans="1:2">
      <c r="A3" s="9">
        <v>2</v>
      </c>
      <c r="B3" s="512" t="s">
        <v>2</v>
      </c>
    </row>
    <row r="4" spans="1:2">
      <c r="A4" s="9">
        <v>3</v>
      </c>
      <c r="B4" s="512" t="s">
        <v>3</v>
      </c>
    </row>
    <row r="5" spans="1:2">
      <c r="A5" s="9">
        <v>4</v>
      </c>
      <c r="B5" s="512" t="s">
        <v>4</v>
      </c>
    </row>
    <row r="6" spans="1:2">
      <c r="A6" s="9">
        <v>5</v>
      </c>
      <c r="B6" s="512" t="s">
        <v>5</v>
      </c>
    </row>
    <row r="7" spans="1:2">
      <c r="A7" s="9">
        <v>6</v>
      </c>
      <c r="B7" s="512" t="s">
        <v>6</v>
      </c>
    </row>
    <row r="8" s="508" customFormat="1" ht="15" customHeight="1" spans="1:2">
      <c r="A8" s="513">
        <v>7</v>
      </c>
      <c r="B8" s="514" t="s">
        <v>7</v>
      </c>
    </row>
    <row r="9" ht="18.95" customHeight="1" spans="1:2">
      <c r="A9" s="510"/>
      <c r="B9" s="515" t="s">
        <v>8</v>
      </c>
    </row>
    <row r="10" ht="15.95" customHeight="1" spans="1:2">
      <c r="A10" s="9">
        <v>1</v>
      </c>
      <c r="B10" s="516" t="s">
        <v>9</v>
      </c>
    </row>
    <row r="11" spans="1:2">
      <c r="A11" s="9">
        <v>2</v>
      </c>
      <c r="B11" s="512" t="s">
        <v>10</v>
      </c>
    </row>
    <row r="12" spans="1:2">
      <c r="A12" s="9">
        <v>3</v>
      </c>
      <c r="B12" s="514" t="s">
        <v>11</v>
      </c>
    </row>
    <row r="13" spans="1:2">
      <c r="A13" s="9">
        <v>4</v>
      </c>
      <c r="B13" s="512" t="s">
        <v>12</v>
      </c>
    </row>
    <row r="14" spans="1:2">
      <c r="A14" s="9">
        <v>5</v>
      </c>
      <c r="B14" s="512" t="s">
        <v>13</v>
      </c>
    </row>
    <row r="15" spans="1:2">
      <c r="A15" s="9">
        <v>6</v>
      </c>
      <c r="B15" s="512" t="s">
        <v>14</v>
      </c>
    </row>
    <row r="16" spans="1:2">
      <c r="A16" s="9">
        <v>7</v>
      </c>
      <c r="B16" s="512" t="s">
        <v>15</v>
      </c>
    </row>
    <row r="17" spans="1:2">
      <c r="A17" s="9">
        <v>8</v>
      </c>
      <c r="B17" s="512" t="s">
        <v>16</v>
      </c>
    </row>
    <row r="18" spans="1:2">
      <c r="A18" s="9">
        <v>9</v>
      </c>
      <c r="B18" s="512" t="s">
        <v>17</v>
      </c>
    </row>
    <row r="19" spans="1:2">
      <c r="A19" s="9"/>
      <c r="B19" s="512"/>
    </row>
    <row r="20" ht="20.25" spans="1:2">
      <c r="A20" s="510"/>
      <c r="B20" s="511" t="s">
        <v>18</v>
      </c>
    </row>
    <row r="21" spans="1:2">
      <c r="A21" s="9">
        <v>1</v>
      </c>
      <c r="B21" s="517" t="s">
        <v>19</v>
      </c>
    </row>
    <row r="22" spans="1:2">
      <c r="A22" s="9">
        <v>2</v>
      </c>
      <c r="B22" s="512" t="s">
        <v>20</v>
      </c>
    </row>
    <row r="23" spans="1:2">
      <c r="A23" s="9">
        <v>3</v>
      </c>
      <c r="B23" s="512" t="s">
        <v>21</v>
      </c>
    </row>
    <row r="24" spans="1:2">
      <c r="A24" s="9">
        <v>4</v>
      </c>
      <c r="B24" s="512" t="s">
        <v>22</v>
      </c>
    </row>
    <row r="25" spans="1:2">
      <c r="A25" s="9">
        <v>5</v>
      </c>
      <c r="B25" s="512" t="s">
        <v>23</v>
      </c>
    </row>
    <row r="26" spans="1:2">
      <c r="A26" s="9">
        <v>6</v>
      </c>
      <c r="B26" s="512" t="s">
        <v>24</v>
      </c>
    </row>
    <row r="27" spans="1:2">
      <c r="A27" s="9">
        <v>7</v>
      </c>
      <c r="B27" s="512" t="s">
        <v>25</v>
      </c>
    </row>
    <row r="28" spans="1:2">
      <c r="A28" s="9"/>
      <c r="B28" s="512"/>
    </row>
    <row r="29" ht="20.25" spans="1:2">
      <c r="A29" s="510"/>
      <c r="B29" s="511" t="s">
        <v>26</v>
      </c>
    </row>
    <row r="30" spans="1:2">
      <c r="A30" s="9">
        <v>1</v>
      </c>
      <c r="B30" s="517" t="s">
        <v>27</v>
      </c>
    </row>
    <row r="31" spans="1:2">
      <c r="A31" s="9">
        <v>2</v>
      </c>
      <c r="B31" s="512" t="s">
        <v>28</v>
      </c>
    </row>
    <row r="32" spans="1:2">
      <c r="A32" s="9">
        <v>3</v>
      </c>
      <c r="B32" s="512" t="s">
        <v>29</v>
      </c>
    </row>
    <row r="33" ht="28.5" spans="1:2">
      <c r="A33" s="9">
        <v>4</v>
      </c>
      <c r="B33" s="512" t="s">
        <v>30</v>
      </c>
    </row>
    <row r="34" spans="1:2">
      <c r="A34" s="9">
        <v>5</v>
      </c>
      <c r="B34" s="512" t="s">
        <v>31</v>
      </c>
    </row>
    <row r="35" spans="1:2">
      <c r="A35" s="9">
        <v>6</v>
      </c>
      <c r="B35" s="512" t="s">
        <v>32</v>
      </c>
    </row>
    <row r="36" spans="1:2">
      <c r="A36" s="9">
        <v>7</v>
      </c>
      <c r="B36" s="512" t="s">
        <v>33</v>
      </c>
    </row>
    <row r="37" spans="1:2">
      <c r="A37" s="9"/>
      <c r="B37" s="512"/>
    </row>
    <row r="39" spans="1:2">
      <c r="A39" s="518" t="s">
        <v>34</v>
      </c>
      <c r="B39" s="5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5" sqref="A5:M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282</v>
      </c>
      <c r="H2" s="4"/>
      <c r="I2" s="4" t="s">
        <v>283</v>
      </c>
      <c r="J2" s="4"/>
      <c r="K2" s="6" t="s">
        <v>284</v>
      </c>
      <c r="L2" s="68" t="s">
        <v>285</v>
      </c>
      <c r="M2" s="19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69"/>
      <c r="M3" s="20"/>
    </row>
    <row r="4" ht="22" customHeight="1" spans="1:13">
      <c r="A4" s="60">
        <v>1</v>
      </c>
      <c r="B4" s="23" t="s">
        <v>277</v>
      </c>
      <c r="C4" s="23" t="s">
        <v>274</v>
      </c>
      <c r="D4" s="23" t="s">
        <v>275</v>
      </c>
      <c r="E4" s="24" t="s">
        <v>111</v>
      </c>
      <c r="F4" s="25" t="s">
        <v>276</v>
      </c>
      <c r="G4" s="61">
        <v>-0.01</v>
      </c>
      <c r="H4" s="61">
        <v>-0.01</v>
      </c>
      <c r="I4" s="70">
        <v>-0.02</v>
      </c>
      <c r="J4" s="70">
        <v>-0.02</v>
      </c>
      <c r="K4" s="64"/>
      <c r="L4" s="11" t="s">
        <v>95</v>
      </c>
      <c r="M4" s="11" t="s">
        <v>289</v>
      </c>
    </row>
    <row r="5" ht="22" customHeight="1" spans="1:13">
      <c r="A5" s="60"/>
      <c r="B5" s="23"/>
      <c r="C5" s="23"/>
      <c r="D5" s="23"/>
      <c r="E5" s="24"/>
      <c r="F5" s="25"/>
      <c r="G5" s="61"/>
      <c r="H5" s="61"/>
      <c r="I5" s="70"/>
      <c r="J5" s="70"/>
      <c r="K5" s="64"/>
      <c r="L5" s="11"/>
      <c r="M5" s="11"/>
    </row>
    <row r="6" ht="22" customHeight="1" spans="1:13">
      <c r="A6" s="60"/>
      <c r="B6" s="23"/>
      <c r="C6" s="23"/>
      <c r="D6" s="23"/>
      <c r="E6" s="24"/>
      <c r="F6" s="25"/>
      <c r="G6" s="61"/>
      <c r="H6" s="61"/>
      <c r="I6" s="70"/>
      <c r="J6" s="70"/>
      <c r="K6" s="64"/>
      <c r="L6" s="11"/>
      <c r="M6" s="11"/>
    </row>
    <row r="7" ht="22" customHeight="1" spans="1:13">
      <c r="A7" s="60"/>
      <c r="B7" s="23"/>
      <c r="C7" s="23"/>
      <c r="D7" s="23"/>
      <c r="E7" s="24"/>
      <c r="F7" s="25"/>
      <c r="G7" s="61"/>
      <c r="H7" s="61"/>
      <c r="I7" s="70"/>
      <c r="J7" s="70"/>
      <c r="K7" s="64"/>
      <c r="L7" s="11"/>
      <c r="M7" s="11"/>
    </row>
    <row r="8" ht="22" customHeight="1" spans="1:13">
      <c r="A8" s="60"/>
      <c r="B8" s="62"/>
      <c r="C8" s="28"/>
      <c r="D8" s="28"/>
      <c r="E8" s="28"/>
      <c r="F8" s="63"/>
      <c r="G8" s="64"/>
      <c r="H8" s="65"/>
      <c r="I8" s="65"/>
      <c r="J8" s="65"/>
      <c r="K8" s="64"/>
      <c r="L8" s="9"/>
      <c r="M8" s="9"/>
    </row>
    <row r="9" ht="22" customHeight="1" spans="1:13">
      <c r="A9" s="60"/>
      <c r="B9" s="62"/>
      <c r="C9" s="28"/>
      <c r="D9" s="28"/>
      <c r="E9" s="28"/>
      <c r="F9" s="63"/>
      <c r="G9" s="64"/>
      <c r="H9" s="65"/>
      <c r="I9" s="65"/>
      <c r="J9" s="65"/>
      <c r="K9" s="64"/>
      <c r="L9" s="9"/>
      <c r="M9" s="9"/>
    </row>
    <row r="10" ht="22" customHeight="1" spans="1:13">
      <c r="A10" s="60"/>
      <c r="B10" s="62"/>
      <c r="C10" s="28"/>
      <c r="D10" s="28"/>
      <c r="E10" s="28"/>
      <c r="F10" s="63"/>
      <c r="G10" s="64"/>
      <c r="H10" s="65"/>
      <c r="I10" s="65"/>
      <c r="J10" s="65"/>
      <c r="K10" s="64"/>
      <c r="L10" s="9"/>
      <c r="M10" s="9"/>
    </row>
    <row r="11" ht="22" customHeight="1" spans="1:13">
      <c r="A11" s="60"/>
      <c r="B11" s="62"/>
      <c r="C11" s="28"/>
      <c r="D11" s="28"/>
      <c r="E11" s="28"/>
      <c r="F11" s="63"/>
      <c r="G11" s="64"/>
      <c r="H11" s="65"/>
      <c r="I11" s="65"/>
      <c r="J11" s="65"/>
      <c r="K11" s="64"/>
      <c r="L11" s="9"/>
      <c r="M11" s="9"/>
    </row>
    <row r="12" s="2" customFormat="1" ht="18.75" spans="1:13">
      <c r="A12" s="13" t="s">
        <v>290</v>
      </c>
      <c r="B12" s="14"/>
      <c r="C12" s="14"/>
      <c r="D12" s="28"/>
      <c r="E12" s="15"/>
      <c r="F12" s="63"/>
      <c r="G12" s="29"/>
      <c r="H12" s="13" t="s">
        <v>279</v>
      </c>
      <c r="I12" s="14"/>
      <c r="J12" s="14"/>
      <c r="K12" s="15"/>
      <c r="L12" s="71"/>
      <c r="M12" s="21"/>
    </row>
    <row r="13" ht="84" customHeight="1" spans="1:13">
      <c r="A13" s="66" t="s">
        <v>291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4" sqref="E14:E1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36" t="s">
        <v>294</v>
      </c>
      <c r="H2" s="37"/>
      <c r="I2" s="57"/>
      <c r="J2" s="36" t="s">
        <v>295</v>
      </c>
      <c r="K2" s="37"/>
      <c r="L2" s="57"/>
      <c r="M2" s="36" t="s">
        <v>296</v>
      </c>
      <c r="N2" s="37"/>
      <c r="O2" s="57"/>
      <c r="P2" s="36" t="s">
        <v>297</v>
      </c>
      <c r="Q2" s="37"/>
      <c r="R2" s="57"/>
      <c r="S2" s="37" t="s">
        <v>298</v>
      </c>
      <c r="T2" s="37"/>
      <c r="U2" s="57"/>
      <c r="V2" s="32" t="s">
        <v>299</v>
      </c>
      <c r="W2" s="32" t="s">
        <v>273</v>
      </c>
    </row>
    <row r="3" s="1" customFormat="1" ht="16.5" spans="1:23">
      <c r="A3" s="7"/>
      <c r="B3" s="38"/>
      <c r="C3" s="38"/>
      <c r="D3" s="38"/>
      <c r="E3" s="38"/>
      <c r="F3" s="38"/>
      <c r="G3" s="4" t="s">
        <v>300</v>
      </c>
      <c r="H3" s="4" t="s">
        <v>67</v>
      </c>
      <c r="I3" s="4" t="s">
        <v>264</v>
      </c>
      <c r="J3" s="4" t="s">
        <v>300</v>
      </c>
      <c r="K3" s="4" t="s">
        <v>67</v>
      </c>
      <c r="L3" s="4" t="s">
        <v>264</v>
      </c>
      <c r="M3" s="4" t="s">
        <v>300</v>
      </c>
      <c r="N3" s="4" t="s">
        <v>67</v>
      </c>
      <c r="O3" s="4" t="s">
        <v>264</v>
      </c>
      <c r="P3" s="4" t="s">
        <v>300</v>
      </c>
      <c r="Q3" s="4" t="s">
        <v>67</v>
      </c>
      <c r="R3" s="4" t="s">
        <v>264</v>
      </c>
      <c r="S3" s="4" t="s">
        <v>300</v>
      </c>
      <c r="T3" s="4" t="s">
        <v>67</v>
      </c>
      <c r="U3" s="4" t="s">
        <v>264</v>
      </c>
      <c r="V3" s="59"/>
      <c r="W3" s="59"/>
    </row>
    <row r="4" ht="18.75" spans="1:23">
      <c r="A4" s="39" t="s">
        <v>301</v>
      </c>
      <c r="B4" s="40" t="s">
        <v>277</v>
      </c>
      <c r="C4" s="23" t="s">
        <v>274</v>
      </c>
      <c r="D4" s="23" t="s">
        <v>275</v>
      </c>
      <c r="E4" s="24" t="s">
        <v>111</v>
      </c>
      <c r="F4" s="41" t="s">
        <v>62</v>
      </c>
      <c r="G4" s="27"/>
      <c r="H4" s="42"/>
      <c r="I4" s="42"/>
      <c r="J4" s="42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302</v>
      </c>
      <c r="W4" s="11"/>
    </row>
    <row r="5" ht="18.75" spans="1:23">
      <c r="A5" s="43"/>
      <c r="B5" s="44"/>
      <c r="C5" s="23"/>
      <c r="D5" s="23"/>
      <c r="E5" s="24"/>
      <c r="F5" s="41"/>
      <c r="G5" s="45" t="s">
        <v>303</v>
      </c>
      <c r="H5" s="46"/>
      <c r="I5" s="58"/>
      <c r="J5" s="45" t="s">
        <v>304</v>
      </c>
      <c r="K5" s="46"/>
      <c r="L5" s="58"/>
      <c r="M5" s="36" t="s">
        <v>305</v>
      </c>
      <c r="N5" s="37"/>
      <c r="O5" s="57"/>
      <c r="P5" s="36" t="s">
        <v>306</v>
      </c>
      <c r="Q5" s="37"/>
      <c r="R5" s="57"/>
      <c r="S5" s="37" t="s">
        <v>307</v>
      </c>
      <c r="T5" s="37"/>
      <c r="U5" s="57"/>
      <c r="V5" s="11"/>
      <c r="W5" s="11"/>
    </row>
    <row r="6" ht="18.75" spans="1:23">
      <c r="A6" s="43"/>
      <c r="B6" s="44"/>
      <c r="C6" s="23"/>
      <c r="D6" s="23"/>
      <c r="E6" s="24"/>
      <c r="F6" s="41"/>
      <c r="G6" s="47" t="s">
        <v>300</v>
      </c>
      <c r="H6" s="47" t="s">
        <v>67</v>
      </c>
      <c r="I6" s="47" t="s">
        <v>264</v>
      </c>
      <c r="J6" s="47" t="s">
        <v>300</v>
      </c>
      <c r="K6" s="47" t="s">
        <v>67</v>
      </c>
      <c r="L6" s="47" t="s">
        <v>264</v>
      </c>
      <c r="M6" s="4" t="s">
        <v>300</v>
      </c>
      <c r="N6" s="4" t="s">
        <v>67</v>
      </c>
      <c r="O6" s="4" t="s">
        <v>264</v>
      </c>
      <c r="P6" s="4" t="s">
        <v>300</v>
      </c>
      <c r="Q6" s="4" t="s">
        <v>67</v>
      </c>
      <c r="R6" s="4" t="s">
        <v>264</v>
      </c>
      <c r="S6" s="4" t="s">
        <v>300</v>
      </c>
      <c r="T6" s="4" t="s">
        <v>67</v>
      </c>
      <c r="U6" s="4" t="s">
        <v>264</v>
      </c>
      <c r="V6" s="11"/>
      <c r="W6" s="11"/>
    </row>
    <row r="7" ht="18.75" spans="1:23">
      <c r="A7" s="48"/>
      <c r="B7" s="49"/>
      <c r="C7" s="23"/>
      <c r="D7" s="23"/>
      <c r="E7" s="24"/>
      <c r="F7" s="41"/>
      <c r="G7" s="27"/>
      <c r="H7" s="42"/>
      <c r="I7" s="42"/>
      <c r="J7" s="42"/>
      <c r="K7" s="42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9"/>
      <c r="B8" s="40"/>
      <c r="C8" s="50"/>
      <c r="D8" s="50"/>
      <c r="E8" s="50"/>
      <c r="F8" s="39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48"/>
      <c r="D9" s="51"/>
      <c r="E9" s="48"/>
      <c r="F9" s="48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9"/>
      <c r="B10" s="40"/>
      <c r="C10" s="52"/>
      <c r="D10" s="50"/>
      <c r="E10" s="52"/>
      <c r="F10" s="39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3"/>
      <c r="D11" s="51"/>
      <c r="E11" s="53"/>
      <c r="F11" s="4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3"/>
      <c r="B13" s="53"/>
      <c r="C13" s="53"/>
      <c r="D13" s="53"/>
      <c r="E13" s="53"/>
      <c r="F13" s="5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308</v>
      </c>
      <c r="B17" s="14"/>
      <c r="C17" s="14"/>
      <c r="D17" s="14"/>
      <c r="E17" s="15"/>
      <c r="F17" s="16"/>
      <c r="G17" s="29"/>
      <c r="H17" s="35"/>
      <c r="I17" s="35"/>
      <c r="J17" s="13" t="s">
        <v>279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5" t="s">
        <v>309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311</v>
      </c>
      <c r="B2" s="32" t="s">
        <v>260</v>
      </c>
      <c r="C2" s="32" t="s">
        <v>261</v>
      </c>
      <c r="D2" s="32" t="s">
        <v>262</v>
      </c>
      <c r="E2" s="32" t="s">
        <v>263</v>
      </c>
      <c r="F2" s="32" t="s">
        <v>264</v>
      </c>
      <c r="G2" s="31" t="s">
        <v>312</v>
      </c>
      <c r="H2" s="31" t="s">
        <v>313</v>
      </c>
      <c r="I2" s="31" t="s">
        <v>314</v>
      </c>
      <c r="J2" s="31" t="s">
        <v>313</v>
      </c>
      <c r="K2" s="31" t="s">
        <v>315</v>
      </c>
      <c r="L2" s="31" t="s">
        <v>313</v>
      </c>
      <c r="M2" s="32" t="s">
        <v>299</v>
      </c>
      <c r="N2" s="32" t="s">
        <v>273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311</v>
      </c>
      <c r="B4" s="34" t="s">
        <v>316</v>
      </c>
      <c r="C4" s="34" t="s">
        <v>300</v>
      </c>
      <c r="D4" s="34" t="s">
        <v>262</v>
      </c>
      <c r="E4" s="32" t="s">
        <v>263</v>
      </c>
      <c r="F4" s="32" t="s">
        <v>264</v>
      </c>
      <c r="G4" s="31" t="s">
        <v>312</v>
      </c>
      <c r="H4" s="31" t="s">
        <v>313</v>
      </c>
      <c r="I4" s="31" t="s">
        <v>314</v>
      </c>
      <c r="J4" s="31" t="s">
        <v>313</v>
      </c>
      <c r="K4" s="31" t="s">
        <v>315</v>
      </c>
      <c r="L4" s="31" t="s">
        <v>313</v>
      </c>
      <c r="M4" s="32" t="s">
        <v>299</v>
      </c>
      <c r="N4" s="32" t="s">
        <v>273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317</v>
      </c>
      <c r="B11" s="14"/>
      <c r="C11" s="14"/>
      <c r="D11" s="15"/>
      <c r="E11" s="16"/>
      <c r="F11" s="35"/>
      <c r="G11" s="29"/>
      <c r="H11" s="35"/>
      <c r="I11" s="13" t="s">
        <v>318</v>
      </c>
      <c r="J11" s="14"/>
      <c r="K11" s="14"/>
      <c r="L11" s="14"/>
      <c r="M11" s="14"/>
      <c r="N11" s="21"/>
    </row>
    <row r="12" ht="16.5" spans="1:14">
      <c r="A12" s="17" t="s">
        <v>319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299</v>
      </c>
      <c r="L2" s="5" t="s">
        <v>273</v>
      </c>
    </row>
    <row r="3" ht="18.75" spans="1:12">
      <c r="A3" s="22" t="s">
        <v>301</v>
      </c>
      <c r="B3" s="23" t="s">
        <v>277</v>
      </c>
      <c r="C3" s="23" t="s">
        <v>274</v>
      </c>
      <c r="D3" s="23" t="s">
        <v>275</v>
      </c>
      <c r="E3" s="24" t="s">
        <v>111</v>
      </c>
      <c r="F3" s="25" t="s">
        <v>62</v>
      </c>
      <c r="G3" s="26" t="s">
        <v>325</v>
      </c>
      <c r="H3" s="27" t="s">
        <v>326</v>
      </c>
      <c r="I3" s="27"/>
      <c r="J3" s="11"/>
      <c r="K3" s="30" t="s">
        <v>327</v>
      </c>
      <c r="L3" s="11" t="s">
        <v>289</v>
      </c>
    </row>
    <row r="4" ht="18.75" spans="1:12">
      <c r="A4" s="22" t="s">
        <v>301</v>
      </c>
      <c r="B4" s="23"/>
      <c r="C4" s="23"/>
      <c r="D4" s="23"/>
      <c r="E4" s="24"/>
      <c r="F4" s="25"/>
      <c r="G4" s="26"/>
      <c r="H4" s="27"/>
      <c r="I4" s="27"/>
      <c r="J4" s="11"/>
      <c r="K4" s="30" t="s">
        <v>327</v>
      </c>
      <c r="L4" s="11" t="s">
        <v>289</v>
      </c>
    </row>
    <row r="5" ht="18.75" spans="1:12">
      <c r="A5" s="22"/>
      <c r="B5" s="23"/>
      <c r="C5" s="23"/>
      <c r="D5" s="23"/>
      <c r="E5" s="24"/>
      <c r="F5" s="25"/>
      <c r="G5" s="26"/>
      <c r="H5" s="27"/>
      <c r="I5" s="9"/>
      <c r="J5" s="9"/>
      <c r="K5" s="30" t="s">
        <v>327</v>
      </c>
      <c r="L5" s="11" t="s">
        <v>289</v>
      </c>
    </row>
    <row r="6" ht="18.75" spans="1:12">
      <c r="A6" s="22"/>
      <c r="B6" s="23"/>
      <c r="C6" s="23"/>
      <c r="D6" s="23"/>
      <c r="E6" s="24"/>
      <c r="F6" s="25"/>
      <c r="G6" s="26"/>
      <c r="H6" s="27"/>
      <c r="I6" s="9"/>
      <c r="J6" s="9"/>
      <c r="K6" s="30" t="s">
        <v>327</v>
      </c>
      <c r="L6" s="11" t="s">
        <v>289</v>
      </c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328</v>
      </c>
      <c r="B9" s="14"/>
      <c r="C9" s="14"/>
      <c r="D9" s="14"/>
      <c r="E9" s="15"/>
      <c r="F9" s="16"/>
      <c r="G9" s="29"/>
      <c r="H9" s="13" t="s">
        <v>329</v>
      </c>
      <c r="I9" s="14"/>
      <c r="J9" s="14"/>
      <c r="K9" s="14"/>
      <c r="L9" s="21"/>
    </row>
    <row r="10" ht="16.5" spans="1:12">
      <c r="A10" s="17" t="s">
        <v>330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300</v>
      </c>
      <c r="D2" s="5" t="s">
        <v>262</v>
      </c>
      <c r="E2" s="5" t="s">
        <v>263</v>
      </c>
      <c r="F2" s="4" t="s">
        <v>332</v>
      </c>
      <c r="G2" s="4" t="s">
        <v>283</v>
      </c>
      <c r="H2" s="6" t="s">
        <v>284</v>
      </c>
      <c r="I2" s="19" t="s">
        <v>286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287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334</v>
      </c>
      <c r="B12" s="14"/>
      <c r="C12" s="14"/>
      <c r="D12" s="15"/>
      <c r="E12" s="16"/>
      <c r="F12" s="13" t="s">
        <v>335</v>
      </c>
      <c r="G12" s="14"/>
      <c r="H12" s="15"/>
      <c r="I12" s="21"/>
    </row>
    <row r="13" ht="16.5" spans="1:9">
      <c r="A13" s="17" t="s">
        <v>336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8" t="s">
        <v>35</v>
      </c>
      <c r="C2" s="489"/>
      <c r="D2" s="489"/>
      <c r="E2" s="489"/>
      <c r="F2" s="489"/>
      <c r="G2" s="489"/>
      <c r="H2" s="489"/>
      <c r="I2" s="503"/>
    </row>
    <row r="3" ht="27.95" customHeight="1" spans="2:9">
      <c r="B3" s="490"/>
      <c r="C3" s="491"/>
      <c r="D3" s="492" t="s">
        <v>36</v>
      </c>
      <c r="E3" s="493"/>
      <c r="F3" s="494" t="s">
        <v>37</v>
      </c>
      <c r="G3" s="495"/>
      <c r="H3" s="492" t="s">
        <v>38</v>
      </c>
      <c r="I3" s="504"/>
    </row>
    <row r="4" ht="27.95" customHeight="1" spans="2:9">
      <c r="B4" s="490" t="s">
        <v>39</v>
      </c>
      <c r="C4" s="491" t="s">
        <v>40</v>
      </c>
      <c r="D4" s="491" t="s">
        <v>41</v>
      </c>
      <c r="E4" s="491" t="s">
        <v>42</v>
      </c>
      <c r="F4" s="496" t="s">
        <v>41</v>
      </c>
      <c r="G4" s="496" t="s">
        <v>42</v>
      </c>
      <c r="H4" s="491" t="s">
        <v>41</v>
      </c>
      <c r="I4" s="505" t="s">
        <v>42</v>
      </c>
    </row>
    <row r="5" ht="27.95" customHeight="1" spans="2:9">
      <c r="B5" s="497" t="s">
        <v>43</v>
      </c>
      <c r="C5" s="9">
        <v>13</v>
      </c>
      <c r="D5" s="9">
        <v>0</v>
      </c>
      <c r="E5" s="9">
        <v>1</v>
      </c>
      <c r="F5" s="498">
        <v>0</v>
      </c>
      <c r="G5" s="498">
        <v>1</v>
      </c>
      <c r="H5" s="9">
        <v>1</v>
      </c>
      <c r="I5" s="506">
        <v>2</v>
      </c>
    </row>
    <row r="6" ht="27.95" customHeight="1" spans="2:9">
      <c r="B6" s="497" t="s">
        <v>44</v>
      </c>
      <c r="C6" s="9">
        <v>20</v>
      </c>
      <c r="D6" s="9">
        <v>0</v>
      </c>
      <c r="E6" s="9">
        <v>1</v>
      </c>
      <c r="F6" s="498">
        <v>1</v>
      </c>
      <c r="G6" s="498">
        <v>2</v>
      </c>
      <c r="H6" s="9">
        <v>2</v>
      </c>
      <c r="I6" s="506">
        <v>3</v>
      </c>
    </row>
    <row r="7" ht="27.95" customHeight="1" spans="2:9">
      <c r="B7" s="497" t="s">
        <v>45</v>
      </c>
      <c r="C7" s="9">
        <v>32</v>
      </c>
      <c r="D7" s="9">
        <v>0</v>
      </c>
      <c r="E7" s="9">
        <v>1</v>
      </c>
      <c r="F7" s="498">
        <v>2</v>
      </c>
      <c r="G7" s="498">
        <v>3</v>
      </c>
      <c r="H7" s="9">
        <v>3</v>
      </c>
      <c r="I7" s="506">
        <v>4</v>
      </c>
    </row>
    <row r="8" ht="27.95" customHeight="1" spans="2:9">
      <c r="B8" s="497" t="s">
        <v>46</v>
      </c>
      <c r="C8" s="9">
        <v>50</v>
      </c>
      <c r="D8" s="9">
        <v>1</v>
      </c>
      <c r="E8" s="9">
        <v>2</v>
      </c>
      <c r="F8" s="498">
        <v>3</v>
      </c>
      <c r="G8" s="498">
        <v>4</v>
      </c>
      <c r="H8" s="9">
        <v>5</v>
      </c>
      <c r="I8" s="506">
        <v>6</v>
      </c>
    </row>
    <row r="9" ht="27.95" customHeight="1" spans="2:9">
      <c r="B9" s="497" t="s">
        <v>47</v>
      </c>
      <c r="C9" s="9">
        <v>80</v>
      </c>
      <c r="D9" s="9">
        <v>2</v>
      </c>
      <c r="E9" s="9">
        <v>3</v>
      </c>
      <c r="F9" s="498">
        <v>5</v>
      </c>
      <c r="G9" s="498">
        <v>6</v>
      </c>
      <c r="H9" s="9">
        <v>7</v>
      </c>
      <c r="I9" s="506">
        <v>8</v>
      </c>
    </row>
    <row r="10" ht="27.95" customHeight="1" spans="2:9">
      <c r="B10" s="497" t="s">
        <v>48</v>
      </c>
      <c r="C10" s="9">
        <v>125</v>
      </c>
      <c r="D10" s="9">
        <v>3</v>
      </c>
      <c r="E10" s="9">
        <v>4</v>
      </c>
      <c r="F10" s="498">
        <v>7</v>
      </c>
      <c r="G10" s="498">
        <v>8</v>
      </c>
      <c r="H10" s="9">
        <v>10</v>
      </c>
      <c r="I10" s="506">
        <v>11</v>
      </c>
    </row>
    <row r="11" ht="27.95" customHeight="1" spans="2:9">
      <c r="B11" s="497" t="s">
        <v>49</v>
      </c>
      <c r="C11" s="9">
        <v>200</v>
      </c>
      <c r="D11" s="9">
        <v>5</v>
      </c>
      <c r="E11" s="9">
        <v>6</v>
      </c>
      <c r="F11" s="498">
        <v>10</v>
      </c>
      <c r="G11" s="498">
        <v>11</v>
      </c>
      <c r="H11" s="9">
        <v>14</v>
      </c>
      <c r="I11" s="506">
        <v>15</v>
      </c>
    </row>
    <row r="12" ht="27.95" customHeight="1" spans="2:9">
      <c r="B12" s="499" t="s">
        <v>50</v>
      </c>
      <c r="C12" s="500">
        <v>315</v>
      </c>
      <c r="D12" s="500">
        <v>7</v>
      </c>
      <c r="E12" s="500">
        <v>8</v>
      </c>
      <c r="F12" s="501">
        <v>14</v>
      </c>
      <c r="G12" s="501">
        <v>15</v>
      </c>
      <c r="H12" s="500">
        <v>21</v>
      </c>
      <c r="I12" s="507">
        <v>22</v>
      </c>
    </row>
    <row r="14" spans="2:4">
      <c r="B14" s="502" t="s">
        <v>51</v>
      </c>
      <c r="C14" s="502"/>
      <c r="D14" s="5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G26" sqref="G26"/>
    </sheetView>
  </sheetViews>
  <sheetFormatPr defaultColWidth="10.375" defaultRowHeight="16.5" customHeight="1"/>
  <cols>
    <col min="1" max="1" width="11.125" style="296" customWidth="1"/>
    <col min="2" max="9" width="10.375" style="296"/>
    <col min="10" max="10" width="8.875" style="296" customWidth="1"/>
    <col min="11" max="11" width="12" style="296" customWidth="1"/>
    <col min="12" max="16384" width="10.375" style="296"/>
  </cols>
  <sheetData>
    <row r="1" ht="21" spans="1:11">
      <c r="A1" s="418" t="s">
        <v>52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ht="15" spans="1:11">
      <c r="A2" s="297" t="s">
        <v>53</v>
      </c>
      <c r="B2" s="298" t="s">
        <v>54</v>
      </c>
      <c r="C2" s="298"/>
      <c r="D2" s="299" t="s">
        <v>55</v>
      </c>
      <c r="E2" s="299"/>
      <c r="F2" s="298" t="s">
        <v>56</v>
      </c>
      <c r="G2" s="298"/>
      <c r="H2" s="300" t="s">
        <v>57</v>
      </c>
      <c r="I2" s="371" t="s">
        <v>56</v>
      </c>
      <c r="J2" s="371"/>
      <c r="K2" s="372"/>
    </row>
    <row r="3" ht="14.25" spans="1:11">
      <c r="A3" s="301" t="s">
        <v>58</v>
      </c>
      <c r="B3" s="302"/>
      <c r="C3" s="303"/>
      <c r="D3" s="304" t="s">
        <v>59</v>
      </c>
      <c r="E3" s="305"/>
      <c r="F3" s="305"/>
      <c r="G3" s="306"/>
      <c r="H3" s="304" t="s">
        <v>60</v>
      </c>
      <c r="I3" s="305"/>
      <c r="J3" s="305"/>
      <c r="K3" s="306"/>
    </row>
    <row r="4" ht="14.25" spans="1:11">
      <c r="A4" s="307" t="s">
        <v>61</v>
      </c>
      <c r="B4" s="158" t="s">
        <v>62</v>
      </c>
      <c r="C4" s="159"/>
      <c r="D4" s="307" t="s">
        <v>63</v>
      </c>
      <c r="E4" s="308"/>
      <c r="F4" s="309">
        <v>45438</v>
      </c>
      <c r="G4" s="310"/>
      <c r="H4" s="307" t="s">
        <v>64</v>
      </c>
      <c r="I4" s="308"/>
      <c r="J4" s="158" t="s">
        <v>65</v>
      </c>
      <c r="K4" s="159" t="s">
        <v>66</v>
      </c>
    </row>
    <row r="5" ht="14.25" spans="1:11">
      <c r="A5" s="311" t="s">
        <v>67</v>
      </c>
      <c r="B5" s="158" t="s">
        <v>68</v>
      </c>
      <c r="C5" s="159"/>
      <c r="D5" s="307" t="s">
        <v>69</v>
      </c>
      <c r="E5" s="308"/>
      <c r="F5" s="309">
        <v>45407</v>
      </c>
      <c r="G5" s="310"/>
      <c r="H5" s="307" t="s">
        <v>70</v>
      </c>
      <c r="I5" s="308"/>
      <c r="J5" s="158" t="s">
        <v>65</v>
      </c>
      <c r="K5" s="159" t="s">
        <v>66</v>
      </c>
    </row>
    <row r="6" ht="14.25" spans="1:11">
      <c r="A6" s="307" t="s">
        <v>71</v>
      </c>
      <c r="B6" s="312" t="s">
        <v>72</v>
      </c>
      <c r="C6" s="313">
        <v>6</v>
      </c>
      <c r="D6" s="311" t="s">
        <v>73</v>
      </c>
      <c r="E6" s="314"/>
      <c r="F6" s="309">
        <v>45410</v>
      </c>
      <c r="G6" s="310"/>
      <c r="H6" s="307" t="s">
        <v>74</v>
      </c>
      <c r="I6" s="308"/>
      <c r="J6" s="158" t="s">
        <v>65</v>
      </c>
      <c r="K6" s="159" t="s">
        <v>66</v>
      </c>
    </row>
    <row r="7" ht="14.25" spans="1:11">
      <c r="A7" s="307" t="s">
        <v>75</v>
      </c>
      <c r="B7" s="315">
        <v>385</v>
      </c>
      <c r="C7" s="316"/>
      <c r="D7" s="311" t="s">
        <v>76</v>
      </c>
      <c r="E7" s="317"/>
      <c r="F7" s="309">
        <v>45422</v>
      </c>
      <c r="G7" s="310"/>
      <c r="H7" s="307" t="s">
        <v>77</v>
      </c>
      <c r="I7" s="308"/>
      <c r="J7" s="158" t="s">
        <v>65</v>
      </c>
      <c r="K7" s="159" t="s">
        <v>66</v>
      </c>
    </row>
    <row r="8" ht="15" spans="1:11">
      <c r="A8" s="318" t="s">
        <v>78</v>
      </c>
      <c r="B8" s="319" t="s">
        <v>79</v>
      </c>
      <c r="C8" s="320"/>
      <c r="D8" s="321" t="s">
        <v>80</v>
      </c>
      <c r="E8" s="322"/>
      <c r="F8" s="323">
        <v>45427</v>
      </c>
      <c r="G8" s="324"/>
      <c r="H8" s="321" t="s">
        <v>81</v>
      </c>
      <c r="I8" s="322"/>
      <c r="J8" s="341" t="s">
        <v>65</v>
      </c>
      <c r="K8" s="373" t="s">
        <v>66</v>
      </c>
    </row>
    <row r="9" ht="15" spans="1:11">
      <c r="A9" s="419" t="s">
        <v>82</v>
      </c>
      <c r="B9" s="420"/>
      <c r="C9" s="420"/>
      <c r="D9" s="421"/>
      <c r="E9" s="421"/>
      <c r="F9" s="421"/>
      <c r="G9" s="421"/>
      <c r="H9" s="421"/>
      <c r="I9" s="421"/>
      <c r="J9" s="421"/>
      <c r="K9" s="469"/>
    </row>
    <row r="10" ht="15" spans="1:11">
      <c r="A10" s="422" t="s">
        <v>83</v>
      </c>
      <c r="B10" s="423"/>
      <c r="C10" s="423"/>
      <c r="D10" s="423"/>
      <c r="E10" s="423"/>
      <c r="F10" s="423"/>
      <c r="G10" s="423"/>
      <c r="H10" s="423"/>
      <c r="I10" s="423"/>
      <c r="J10" s="423"/>
      <c r="K10" s="470"/>
    </row>
    <row r="11" ht="14.25" spans="1:11">
      <c r="A11" s="424" t="s">
        <v>84</v>
      </c>
      <c r="B11" s="425" t="s">
        <v>85</v>
      </c>
      <c r="C11" s="426" t="s">
        <v>86</v>
      </c>
      <c r="D11" s="427"/>
      <c r="E11" s="428" t="s">
        <v>87</v>
      </c>
      <c r="F11" s="425" t="s">
        <v>85</v>
      </c>
      <c r="G11" s="426" t="s">
        <v>86</v>
      </c>
      <c r="H11" s="426" t="s">
        <v>88</v>
      </c>
      <c r="I11" s="428" t="s">
        <v>89</v>
      </c>
      <c r="J11" s="425" t="s">
        <v>85</v>
      </c>
      <c r="K11" s="471" t="s">
        <v>86</v>
      </c>
    </row>
    <row r="12" ht="14.25" spans="1:11">
      <c r="A12" s="311" t="s">
        <v>90</v>
      </c>
      <c r="B12" s="331" t="s">
        <v>85</v>
      </c>
      <c r="C12" s="158" t="s">
        <v>86</v>
      </c>
      <c r="D12" s="317"/>
      <c r="E12" s="314" t="s">
        <v>91</v>
      </c>
      <c r="F12" s="331" t="s">
        <v>85</v>
      </c>
      <c r="G12" s="158" t="s">
        <v>86</v>
      </c>
      <c r="H12" s="158" t="s">
        <v>88</v>
      </c>
      <c r="I12" s="314" t="s">
        <v>92</v>
      </c>
      <c r="J12" s="331" t="s">
        <v>85</v>
      </c>
      <c r="K12" s="159" t="s">
        <v>86</v>
      </c>
    </row>
    <row r="13" ht="14.25" spans="1:11">
      <c r="A13" s="311" t="s">
        <v>93</v>
      </c>
      <c r="B13" s="331" t="s">
        <v>85</v>
      </c>
      <c r="C13" s="158" t="s">
        <v>86</v>
      </c>
      <c r="D13" s="317"/>
      <c r="E13" s="314" t="s">
        <v>94</v>
      </c>
      <c r="F13" s="158" t="s">
        <v>95</v>
      </c>
      <c r="G13" s="158" t="s">
        <v>96</v>
      </c>
      <c r="H13" s="158" t="s">
        <v>88</v>
      </c>
      <c r="I13" s="314" t="s">
        <v>97</v>
      </c>
      <c r="J13" s="331" t="s">
        <v>85</v>
      </c>
      <c r="K13" s="159" t="s">
        <v>86</v>
      </c>
    </row>
    <row r="14" ht="15" spans="1:11">
      <c r="A14" s="321" t="s">
        <v>98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75"/>
    </row>
    <row r="15" ht="15" spans="1:11">
      <c r="A15" s="422" t="s">
        <v>99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70"/>
    </row>
    <row r="16" ht="14.25" spans="1:11">
      <c r="A16" s="429" t="s">
        <v>100</v>
      </c>
      <c r="B16" s="426" t="s">
        <v>95</v>
      </c>
      <c r="C16" s="426" t="s">
        <v>96</v>
      </c>
      <c r="D16" s="430"/>
      <c r="E16" s="431" t="s">
        <v>101</v>
      </c>
      <c r="F16" s="426" t="s">
        <v>95</v>
      </c>
      <c r="G16" s="426" t="s">
        <v>96</v>
      </c>
      <c r="H16" s="432"/>
      <c r="I16" s="431" t="s">
        <v>102</v>
      </c>
      <c r="J16" s="426" t="s">
        <v>95</v>
      </c>
      <c r="K16" s="471" t="s">
        <v>96</v>
      </c>
    </row>
    <row r="17" customHeight="1" spans="1:22">
      <c r="A17" s="348" t="s">
        <v>103</v>
      </c>
      <c r="B17" s="158" t="s">
        <v>95</v>
      </c>
      <c r="C17" s="158" t="s">
        <v>96</v>
      </c>
      <c r="D17" s="433"/>
      <c r="E17" s="349" t="s">
        <v>104</v>
      </c>
      <c r="F17" s="158" t="s">
        <v>95</v>
      </c>
      <c r="G17" s="158" t="s">
        <v>96</v>
      </c>
      <c r="H17" s="434"/>
      <c r="I17" s="349" t="s">
        <v>105</v>
      </c>
      <c r="J17" s="158" t="s">
        <v>95</v>
      </c>
      <c r="K17" s="159" t="s">
        <v>96</v>
      </c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</row>
    <row r="18" ht="18" customHeight="1" spans="1:11">
      <c r="A18" s="435" t="s">
        <v>106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73"/>
    </row>
    <row r="19" s="417" customFormat="1" ht="18" customHeight="1" spans="1:11">
      <c r="A19" s="422" t="s">
        <v>107</v>
      </c>
      <c r="B19" s="423"/>
      <c r="C19" s="423"/>
      <c r="D19" s="423"/>
      <c r="E19" s="423"/>
      <c r="F19" s="423"/>
      <c r="G19" s="423"/>
      <c r="H19" s="423"/>
      <c r="I19" s="423"/>
      <c r="J19" s="423"/>
      <c r="K19" s="470"/>
    </row>
    <row r="20" customHeight="1" spans="1:11">
      <c r="A20" s="437" t="s">
        <v>108</v>
      </c>
      <c r="B20" s="438"/>
      <c r="C20" s="438"/>
      <c r="D20" s="438"/>
      <c r="E20" s="438"/>
      <c r="F20" s="438"/>
      <c r="G20" s="438"/>
      <c r="H20" s="438"/>
      <c r="I20" s="438"/>
      <c r="J20" s="438"/>
      <c r="K20" s="474"/>
    </row>
    <row r="21" ht="21.75" customHeight="1" spans="1:11">
      <c r="A21" s="439" t="s">
        <v>109</v>
      </c>
      <c r="B21" s="104"/>
      <c r="C21" s="440">
        <v>120</v>
      </c>
      <c r="D21" s="440">
        <v>130</v>
      </c>
      <c r="E21" s="440">
        <v>140</v>
      </c>
      <c r="F21" s="440">
        <v>150</v>
      </c>
      <c r="G21" s="440">
        <v>160</v>
      </c>
      <c r="H21" s="441">
        <v>170</v>
      </c>
      <c r="I21" s="104"/>
      <c r="J21" s="475"/>
      <c r="K21" s="380" t="s">
        <v>110</v>
      </c>
    </row>
    <row r="22" ht="23" customHeight="1" spans="1:11">
      <c r="A22" s="442" t="s">
        <v>111</v>
      </c>
      <c r="B22" s="443"/>
      <c r="C22" s="443" t="s">
        <v>95</v>
      </c>
      <c r="D22" s="443" t="s">
        <v>95</v>
      </c>
      <c r="E22" s="443" t="s">
        <v>95</v>
      </c>
      <c r="F22" s="443" t="s">
        <v>95</v>
      </c>
      <c r="G22" s="443" t="s">
        <v>95</v>
      </c>
      <c r="H22" s="443" t="s">
        <v>95</v>
      </c>
      <c r="I22" s="443"/>
      <c r="J22" s="443"/>
      <c r="K22" s="476" t="s">
        <v>95</v>
      </c>
    </row>
    <row r="23" ht="23" customHeight="1" spans="1:1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76"/>
    </row>
    <row r="24" ht="23" customHeight="1" spans="1:11">
      <c r="A24" s="442"/>
      <c r="B24" s="444"/>
      <c r="C24" s="443"/>
      <c r="D24" s="443"/>
      <c r="E24" s="443"/>
      <c r="F24" s="443"/>
      <c r="G24" s="443"/>
      <c r="H24" s="443"/>
      <c r="I24" s="444"/>
      <c r="J24" s="444"/>
      <c r="K24" s="477"/>
    </row>
    <row r="25" ht="23" customHeight="1" spans="1:11">
      <c r="A25" s="442"/>
      <c r="B25" s="445"/>
      <c r="C25" s="443"/>
      <c r="D25" s="443"/>
      <c r="E25" s="443"/>
      <c r="F25" s="443"/>
      <c r="G25" s="443"/>
      <c r="H25" s="443"/>
      <c r="I25" s="445"/>
      <c r="J25" s="445"/>
      <c r="K25" s="477"/>
    </row>
    <row r="26" ht="23" customHeight="1" spans="1:11">
      <c r="A26" s="446"/>
      <c r="B26" s="445"/>
      <c r="C26" s="445"/>
      <c r="D26" s="445"/>
      <c r="E26" s="445"/>
      <c r="F26" s="445"/>
      <c r="G26" s="445"/>
      <c r="H26" s="445"/>
      <c r="I26" s="445"/>
      <c r="J26" s="445"/>
      <c r="K26" s="477"/>
    </row>
    <row r="27" ht="23" customHeight="1" spans="1:11">
      <c r="A27" s="446"/>
      <c r="B27" s="445"/>
      <c r="C27" s="445"/>
      <c r="D27" s="445"/>
      <c r="E27" s="445"/>
      <c r="F27" s="445"/>
      <c r="G27" s="445"/>
      <c r="H27" s="445"/>
      <c r="I27" s="445"/>
      <c r="J27" s="445"/>
      <c r="K27" s="477"/>
    </row>
    <row r="28" ht="18" customHeight="1" spans="1:11">
      <c r="A28" s="447" t="s">
        <v>112</v>
      </c>
      <c r="B28" s="448"/>
      <c r="C28" s="448"/>
      <c r="D28" s="448"/>
      <c r="E28" s="448"/>
      <c r="F28" s="448"/>
      <c r="G28" s="448"/>
      <c r="H28" s="448"/>
      <c r="I28" s="448"/>
      <c r="J28" s="448"/>
      <c r="K28" s="478"/>
    </row>
    <row r="29" ht="18.75" customHeight="1" spans="1:11">
      <c r="A29" s="449"/>
      <c r="B29" s="450"/>
      <c r="C29" s="450"/>
      <c r="D29" s="450"/>
      <c r="E29" s="450"/>
      <c r="F29" s="450"/>
      <c r="G29" s="450"/>
      <c r="H29" s="450"/>
      <c r="I29" s="450"/>
      <c r="J29" s="450"/>
      <c r="K29" s="479"/>
    </row>
    <row r="30" ht="18.75" customHeight="1" spans="1:11">
      <c r="A30" s="451"/>
      <c r="B30" s="452"/>
      <c r="C30" s="452"/>
      <c r="D30" s="452"/>
      <c r="E30" s="452"/>
      <c r="F30" s="452"/>
      <c r="G30" s="452"/>
      <c r="H30" s="452"/>
      <c r="I30" s="452"/>
      <c r="J30" s="452"/>
      <c r="K30" s="480"/>
    </row>
    <row r="31" ht="18" customHeight="1" spans="1:11">
      <c r="A31" s="447" t="s">
        <v>113</v>
      </c>
      <c r="B31" s="448"/>
      <c r="C31" s="448"/>
      <c r="D31" s="448"/>
      <c r="E31" s="448"/>
      <c r="F31" s="448"/>
      <c r="G31" s="448"/>
      <c r="H31" s="448"/>
      <c r="I31" s="448"/>
      <c r="J31" s="448"/>
      <c r="K31" s="478"/>
    </row>
    <row r="32" ht="14.25" spans="1:11">
      <c r="A32" s="453" t="s">
        <v>114</v>
      </c>
      <c r="B32" s="454"/>
      <c r="C32" s="454"/>
      <c r="D32" s="454"/>
      <c r="E32" s="454"/>
      <c r="F32" s="454"/>
      <c r="G32" s="454"/>
      <c r="H32" s="454"/>
      <c r="I32" s="454"/>
      <c r="J32" s="454"/>
      <c r="K32" s="481"/>
    </row>
    <row r="33" ht="15" spans="1:11">
      <c r="A33" s="166" t="s">
        <v>115</v>
      </c>
      <c r="B33" s="167"/>
      <c r="C33" s="158" t="s">
        <v>65</v>
      </c>
      <c r="D33" s="158" t="s">
        <v>66</v>
      </c>
      <c r="E33" s="455" t="s">
        <v>116</v>
      </c>
      <c r="F33" s="456"/>
      <c r="G33" s="456"/>
      <c r="H33" s="456"/>
      <c r="I33" s="456"/>
      <c r="J33" s="456"/>
      <c r="K33" s="482"/>
    </row>
    <row r="34" ht="15" spans="1:11">
      <c r="A34" s="457" t="s">
        <v>117</v>
      </c>
      <c r="B34" s="457"/>
      <c r="C34" s="457"/>
      <c r="D34" s="457"/>
      <c r="E34" s="457"/>
      <c r="F34" s="457"/>
      <c r="G34" s="457"/>
      <c r="H34" s="457"/>
      <c r="I34" s="457"/>
      <c r="J34" s="457"/>
      <c r="K34" s="457"/>
    </row>
    <row r="35" ht="21" customHeight="1" spans="1:11">
      <c r="A35" s="458" t="s">
        <v>118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83"/>
    </row>
    <row r="36" ht="21" customHeight="1" spans="1:11">
      <c r="A36" s="356" t="s">
        <v>119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86"/>
    </row>
    <row r="37" ht="21" customHeight="1" spans="1:11">
      <c r="A37" s="356" t="s">
        <v>120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86"/>
    </row>
    <row r="38" ht="21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6"/>
    </row>
    <row r="39" ht="21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6"/>
    </row>
    <row r="40" ht="21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6"/>
    </row>
    <row r="41" ht="21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6"/>
    </row>
    <row r="42" ht="15" spans="1:11">
      <c r="A42" s="351" t="s">
        <v>121</v>
      </c>
      <c r="B42" s="352"/>
      <c r="C42" s="352"/>
      <c r="D42" s="352"/>
      <c r="E42" s="352"/>
      <c r="F42" s="352"/>
      <c r="G42" s="352"/>
      <c r="H42" s="352"/>
      <c r="I42" s="352"/>
      <c r="J42" s="352"/>
      <c r="K42" s="384"/>
    </row>
    <row r="43" ht="15" spans="1:11">
      <c r="A43" s="422" t="s">
        <v>122</v>
      </c>
      <c r="B43" s="423"/>
      <c r="C43" s="423"/>
      <c r="D43" s="423"/>
      <c r="E43" s="423"/>
      <c r="F43" s="423"/>
      <c r="G43" s="423"/>
      <c r="H43" s="423"/>
      <c r="I43" s="423"/>
      <c r="J43" s="423"/>
      <c r="K43" s="470"/>
    </row>
    <row r="44" ht="14.25" spans="1:11">
      <c r="A44" s="429" t="s">
        <v>123</v>
      </c>
      <c r="B44" s="426" t="s">
        <v>95</v>
      </c>
      <c r="C44" s="426" t="s">
        <v>96</v>
      </c>
      <c r="D44" s="426" t="s">
        <v>88</v>
      </c>
      <c r="E44" s="431" t="s">
        <v>124</v>
      </c>
      <c r="F44" s="426" t="s">
        <v>95</v>
      </c>
      <c r="G44" s="426" t="s">
        <v>96</v>
      </c>
      <c r="H44" s="426" t="s">
        <v>88</v>
      </c>
      <c r="I44" s="431" t="s">
        <v>125</v>
      </c>
      <c r="J44" s="426" t="s">
        <v>95</v>
      </c>
      <c r="K44" s="471" t="s">
        <v>96</v>
      </c>
    </row>
    <row r="45" ht="14.25" spans="1:11">
      <c r="A45" s="348" t="s">
        <v>87</v>
      </c>
      <c r="B45" s="158" t="s">
        <v>95</v>
      </c>
      <c r="C45" s="158" t="s">
        <v>96</v>
      </c>
      <c r="D45" s="158" t="s">
        <v>88</v>
      </c>
      <c r="E45" s="349" t="s">
        <v>94</v>
      </c>
      <c r="F45" s="158" t="s">
        <v>95</v>
      </c>
      <c r="G45" s="158" t="s">
        <v>96</v>
      </c>
      <c r="H45" s="158" t="s">
        <v>88</v>
      </c>
      <c r="I45" s="349" t="s">
        <v>105</v>
      </c>
      <c r="J45" s="158" t="s">
        <v>95</v>
      </c>
      <c r="K45" s="159" t="s">
        <v>96</v>
      </c>
    </row>
    <row r="46" ht="15" spans="1:11">
      <c r="A46" s="321" t="s">
        <v>98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75"/>
    </row>
    <row r="47" ht="15" spans="1:11">
      <c r="A47" s="457" t="s">
        <v>126</v>
      </c>
      <c r="B47" s="457"/>
      <c r="C47" s="457"/>
      <c r="D47" s="457"/>
      <c r="E47" s="457"/>
      <c r="F47" s="457"/>
      <c r="G47" s="457"/>
      <c r="H47" s="457"/>
      <c r="I47" s="457"/>
      <c r="J47" s="457"/>
      <c r="K47" s="457"/>
    </row>
    <row r="48" ht="15" spans="1:11">
      <c r="A48" s="458"/>
      <c r="B48" s="459"/>
      <c r="C48" s="459"/>
      <c r="D48" s="459"/>
      <c r="E48" s="459"/>
      <c r="F48" s="459"/>
      <c r="G48" s="459"/>
      <c r="H48" s="459"/>
      <c r="I48" s="459"/>
      <c r="J48" s="459"/>
      <c r="K48" s="483"/>
    </row>
    <row r="49" ht="15" spans="1:11">
      <c r="A49" s="460" t="s">
        <v>127</v>
      </c>
      <c r="B49" s="461" t="s">
        <v>128</v>
      </c>
      <c r="C49" s="461"/>
      <c r="D49" s="462" t="s">
        <v>129</v>
      </c>
      <c r="E49" s="463" t="s">
        <v>130</v>
      </c>
      <c r="F49" s="464" t="s">
        <v>131</v>
      </c>
      <c r="G49" s="465">
        <v>45404</v>
      </c>
      <c r="H49" s="466" t="s">
        <v>132</v>
      </c>
      <c r="I49" s="484"/>
      <c r="J49" s="485" t="s">
        <v>133</v>
      </c>
      <c r="K49" s="486"/>
    </row>
    <row r="50" ht="15" spans="1:11">
      <c r="A50" s="457" t="s">
        <v>134</v>
      </c>
      <c r="B50" s="457"/>
      <c r="C50" s="457"/>
      <c r="D50" s="457"/>
      <c r="E50" s="457"/>
      <c r="F50" s="457"/>
      <c r="G50" s="457"/>
      <c r="H50" s="457"/>
      <c r="I50" s="457"/>
      <c r="J50" s="457"/>
      <c r="K50" s="457"/>
    </row>
    <row r="51" ht="24" customHeight="1" spans="1:11">
      <c r="A51" s="467" t="s">
        <v>135</v>
      </c>
      <c r="B51" s="468"/>
      <c r="C51" s="468"/>
      <c r="D51" s="468"/>
      <c r="E51" s="468"/>
      <c r="F51" s="468"/>
      <c r="G51" s="468"/>
      <c r="H51" s="468"/>
      <c r="I51" s="468"/>
      <c r="J51" s="468"/>
      <c r="K51" s="487"/>
    </row>
    <row r="52" ht="15" spans="1:11">
      <c r="A52" s="460" t="s">
        <v>127</v>
      </c>
      <c r="B52" s="461" t="s">
        <v>128</v>
      </c>
      <c r="C52" s="461"/>
      <c r="D52" s="462" t="s">
        <v>129</v>
      </c>
      <c r="E52" s="463" t="s">
        <v>130</v>
      </c>
      <c r="F52" s="464" t="s">
        <v>136</v>
      </c>
      <c r="G52" s="465">
        <v>45404</v>
      </c>
      <c r="H52" s="466" t="s">
        <v>132</v>
      </c>
      <c r="I52" s="484"/>
      <c r="J52" s="485" t="s">
        <v>133</v>
      </c>
      <c r="K52" s="48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K18" sqref="K18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92" customWidth="1"/>
    <col min="17" max="254" width="9" style="84"/>
    <col min="255" max="16384" width="9" style="87"/>
  </cols>
  <sheetData>
    <row r="1" s="84" customFormat="1" ht="29" customHeight="1" spans="1:257">
      <c r="A1" s="88" t="s">
        <v>137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399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231" t="s">
        <v>61</v>
      </c>
      <c r="B2" s="393" t="str">
        <f>首期!B4</f>
        <v>QAMMAM95634</v>
      </c>
      <c r="C2" s="394"/>
      <c r="D2" s="395"/>
      <c r="E2" s="234" t="s">
        <v>67</v>
      </c>
      <c r="F2" s="235" t="s">
        <v>68</v>
      </c>
      <c r="G2" s="235"/>
      <c r="H2" s="235"/>
      <c r="I2" s="400"/>
      <c r="J2" s="401" t="s">
        <v>57</v>
      </c>
      <c r="K2" s="275" t="s">
        <v>56</v>
      </c>
      <c r="L2" s="275"/>
      <c r="M2" s="275"/>
      <c r="N2" s="275"/>
      <c r="O2" s="402"/>
      <c r="P2" s="403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spans="1:257">
      <c r="A3" s="238" t="s">
        <v>138</v>
      </c>
      <c r="B3" s="98" t="s">
        <v>139</v>
      </c>
      <c r="C3" s="99"/>
      <c r="D3" s="98"/>
      <c r="E3" s="98"/>
      <c r="F3" s="98"/>
      <c r="G3" s="98"/>
      <c r="H3" s="98"/>
      <c r="I3" s="404"/>
      <c r="J3" s="138"/>
      <c r="K3" s="138"/>
      <c r="L3" s="138"/>
      <c r="M3" s="138"/>
      <c r="N3" s="138"/>
      <c r="O3" s="405"/>
      <c r="P3" s="406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238"/>
      <c r="B4" s="100" t="s">
        <v>140</v>
      </c>
      <c r="C4" s="101" t="s">
        <v>141</v>
      </c>
      <c r="D4" s="100" t="s">
        <v>142</v>
      </c>
      <c r="E4" s="100" t="s">
        <v>143</v>
      </c>
      <c r="F4" s="102" t="s">
        <v>144</v>
      </c>
      <c r="G4" s="100" t="s">
        <v>145</v>
      </c>
      <c r="H4" s="103" t="s">
        <v>146</v>
      </c>
      <c r="I4" s="404"/>
      <c r="J4" s="407"/>
      <c r="K4" s="408" t="s">
        <v>111</v>
      </c>
      <c r="L4" s="408" t="s">
        <v>147</v>
      </c>
      <c r="M4" s="408" t="s">
        <v>148</v>
      </c>
      <c r="N4" s="409"/>
      <c r="O4" s="409"/>
      <c r="P4" s="410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238"/>
      <c r="B5" s="104"/>
      <c r="C5" s="104"/>
      <c r="D5" s="105"/>
      <c r="E5" s="105"/>
      <c r="F5" s="105"/>
      <c r="G5" s="105"/>
      <c r="H5" s="103"/>
      <c r="I5" s="137"/>
      <c r="J5" s="281"/>
      <c r="K5" s="411"/>
      <c r="L5" s="101" t="s">
        <v>141</v>
      </c>
      <c r="M5" s="101" t="s">
        <v>141</v>
      </c>
      <c r="N5" s="412"/>
      <c r="O5" s="411"/>
      <c r="P5" s="413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106" t="s">
        <v>149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7">
        <f t="shared" si="1"/>
        <v>94</v>
      </c>
      <c r="G6" s="107">
        <f t="shared" si="1"/>
        <v>100</v>
      </c>
      <c r="H6" s="109" t="s">
        <v>150</v>
      </c>
      <c r="I6" s="137"/>
      <c r="J6" s="281"/>
      <c r="K6" s="281"/>
      <c r="L6" s="281" t="s">
        <v>151</v>
      </c>
      <c r="M6" s="281" t="s">
        <v>152</v>
      </c>
      <c r="N6" s="281"/>
      <c r="O6" s="281"/>
      <c r="P6" s="414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106" t="s">
        <v>153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7">
        <f>E7+4</f>
        <v>64</v>
      </c>
      <c r="G7" s="107">
        <f t="shared" ref="G7:G9" si="2">F7+4</f>
        <v>68</v>
      </c>
      <c r="H7" s="109" t="s">
        <v>150</v>
      </c>
      <c r="I7" s="137"/>
      <c r="J7" s="281"/>
      <c r="K7" s="281"/>
      <c r="L7" s="281" t="s">
        <v>154</v>
      </c>
      <c r="M7" s="281" t="s">
        <v>154</v>
      </c>
      <c r="N7" s="281"/>
      <c r="O7" s="281"/>
      <c r="P7" s="414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106" t="s">
        <v>155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7">
        <f>E8+6</f>
        <v>96</v>
      </c>
      <c r="G8" s="107">
        <f t="shared" si="2"/>
        <v>100</v>
      </c>
      <c r="H8" s="109" t="s">
        <v>150</v>
      </c>
      <c r="I8" s="137"/>
      <c r="J8" s="281"/>
      <c r="K8" s="281"/>
      <c r="L8" s="281" t="s">
        <v>154</v>
      </c>
      <c r="M8" s="281" t="s">
        <v>154</v>
      </c>
      <c r="N8" s="281"/>
      <c r="O8" s="281"/>
      <c r="P8" s="414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106" t="s">
        <v>156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7">
        <f>E9+6</f>
        <v>98</v>
      </c>
      <c r="G9" s="107">
        <f t="shared" si="2"/>
        <v>102</v>
      </c>
      <c r="H9" s="109" t="s">
        <v>157</v>
      </c>
      <c r="I9" s="137"/>
      <c r="J9" s="281"/>
      <c r="K9" s="281"/>
      <c r="L9" s="281" t="s">
        <v>154</v>
      </c>
      <c r="M9" s="281" t="s">
        <v>154</v>
      </c>
      <c r="N9" s="281"/>
      <c r="O9" s="281"/>
      <c r="P9" s="414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110" t="s">
        <v>158</v>
      </c>
      <c r="B10" s="111">
        <f>C10-1.6</f>
        <v>22.9</v>
      </c>
      <c r="C10" s="112">
        <v>24.5</v>
      </c>
      <c r="D10" s="111">
        <f>C10+1.9</f>
        <v>26.4</v>
      </c>
      <c r="E10" s="111">
        <f>C10+3.8</f>
        <v>28.3</v>
      </c>
      <c r="F10" s="113">
        <f>C10+5.7</f>
        <v>30.2</v>
      </c>
      <c r="G10" s="111">
        <f>C10+7</f>
        <v>31.5</v>
      </c>
      <c r="H10" s="109" t="s">
        <v>157</v>
      </c>
      <c r="I10" s="137"/>
      <c r="J10" s="281"/>
      <c r="K10" s="281"/>
      <c r="L10" s="281" t="s">
        <v>159</v>
      </c>
      <c r="M10" s="281" t="s">
        <v>160</v>
      </c>
      <c r="N10" s="281"/>
      <c r="O10" s="281"/>
      <c r="P10" s="414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106" t="s">
        <v>161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7">
        <f>E11+1.2</f>
        <v>22.6</v>
      </c>
      <c r="G11" s="107">
        <f>F11+0.7</f>
        <v>23.3</v>
      </c>
      <c r="H11" s="109" t="s">
        <v>162</v>
      </c>
      <c r="I11" s="137"/>
      <c r="J11" s="281"/>
      <c r="K11" s="281"/>
      <c r="L11" s="281" t="s">
        <v>154</v>
      </c>
      <c r="M11" s="281" t="s">
        <v>163</v>
      </c>
      <c r="N11" s="281"/>
      <c r="O11" s="281"/>
      <c r="P11" s="414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106" t="s">
        <v>164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7">
        <f t="shared" si="3"/>
        <v>15.5</v>
      </c>
      <c r="G12" s="107">
        <f t="shared" si="3"/>
        <v>16</v>
      </c>
      <c r="H12" s="109" t="s">
        <v>157</v>
      </c>
      <c r="I12" s="137"/>
      <c r="J12" s="281"/>
      <c r="K12" s="281"/>
      <c r="L12" s="281" t="s">
        <v>154</v>
      </c>
      <c r="M12" s="281" t="s">
        <v>154</v>
      </c>
      <c r="N12" s="281"/>
      <c r="O12" s="281"/>
      <c r="P12" s="414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106" t="s">
        <v>165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7">
        <f t="shared" si="4"/>
        <v>13</v>
      </c>
      <c r="G13" s="107">
        <f t="shared" si="4"/>
        <v>13.5</v>
      </c>
      <c r="H13" s="109">
        <v>0</v>
      </c>
      <c r="I13" s="137"/>
      <c r="J13" s="281"/>
      <c r="K13" s="281"/>
      <c r="L13" s="281" t="s">
        <v>154</v>
      </c>
      <c r="M13" s="281" t="s">
        <v>154</v>
      </c>
      <c r="N13" s="281"/>
      <c r="O13" s="281"/>
      <c r="P13" s="414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106" t="s">
        <v>166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7">
        <f>E14+1.7</f>
        <v>29.1</v>
      </c>
      <c r="G14" s="107">
        <f>F14+1.6</f>
        <v>30.7</v>
      </c>
      <c r="H14" s="114"/>
      <c r="I14" s="137"/>
      <c r="J14" s="281"/>
      <c r="K14" s="281"/>
      <c r="L14" s="281" t="s">
        <v>167</v>
      </c>
      <c r="M14" s="281" t="s">
        <v>168</v>
      </c>
      <c r="N14" s="281"/>
      <c r="O14" s="281"/>
      <c r="P14" s="414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10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7">
        <f>E15+2.25</f>
        <v>39.75</v>
      </c>
      <c r="G15" s="107">
        <f>F15+2</f>
        <v>41.75</v>
      </c>
      <c r="H15" s="114"/>
      <c r="I15" s="137"/>
      <c r="J15" s="281"/>
      <c r="K15" s="281"/>
      <c r="L15" s="281" t="s">
        <v>151</v>
      </c>
      <c r="M15" s="281" t="s">
        <v>152</v>
      </c>
      <c r="N15" s="281"/>
      <c r="O15" s="281"/>
      <c r="P15" s="414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106" t="s">
        <v>170</v>
      </c>
      <c r="B16" s="115">
        <v>12</v>
      </c>
      <c r="C16" s="115"/>
      <c r="D16" s="115">
        <f>B16+1</f>
        <v>13</v>
      </c>
      <c r="E16" s="116"/>
      <c r="F16" s="117">
        <f>D16+1</f>
        <v>14</v>
      </c>
      <c r="G16" s="118"/>
      <c r="H16" s="114"/>
      <c r="I16" s="137"/>
      <c r="J16" s="281"/>
      <c r="K16" s="281"/>
      <c r="L16" s="281" t="s">
        <v>154</v>
      </c>
      <c r="M16" s="281" t="s">
        <v>154</v>
      </c>
      <c r="N16" s="281"/>
      <c r="O16" s="281"/>
      <c r="P16" s="414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396"/>
      <c r="B17" s="120"/>
      <c r="C17" s="120"/>
      <c r="D17" s="120"/>
      <c r="E17" s="120"/>
      <c r="F17" s="120"/>
      <c r="G17" s="120"/>
      <c r="H17" s="121"/>
      <c r="I17" s="137"/>
      <c r="J17" s="281"/>
      <c r="K17" s="281"/>
      <c r="L17" s="281"/>
      <c r="M17" s="281"/>
      <c r="N17" s="281"/>
      <c r="O17" s="281"/>
      <c r="P17" s="414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397"/>
      <c r="B18" s="123"/>
      <c r="C18" s="123"/>
      <c r="D18" s="123"/>
      <c r="E18" s="123"/>
      <c r="F18" s="123"/>
      <c r="G18" s="123"/>
      <c r="H18" s="121"/>
      <c r="I18" s="137"/>
      <c r="J18" s="281"/>
      <c r="K18" s="281"/>
      <c r="L18" s="281"/>
      <c r="M18" s="281"/>
      <c r="N18" s="281"/>
      <c r="O18" s="281"/>
      <c r="P18" s="414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397"/>
      <c r="B19" s="123"/>
      <c r="C19" s="123"/>
      <c r="D19" s="123"/>
      <c r="E19" s="123"/>
      <c r="F19" s="123"/>
      <c r="G19" s="123"/>
      <c r="H19" s="124"/>
      <c r="I19" s="137"/>
      <c r="J19" s="281"/>
      <c r="K19" s="281"/>
      <c r="L19" s="281"/>
      <c r="M19" s="281"/>
      <c r="N19" s="281"/>
      <c r="O19" s="281"/>
      <c r="P19" s="414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398"/>
      <c r="B20" s="268"/>
      <c r="C20" s="268"/>
      <c r="D20" s="268"/>
      <c r="E20" s="269"/>
      <c r="F20" s="268"/>
      <c r="G20" s="268"/>
      <c r="H20" s="268"/>
      <c r="I20" s="415"/>
      <c r="J20" s="288"/>
      <c r="K20" s="288"/>
      <c r="L20" s="289"/>
      <c r="M20" s="288"/>
      <c r="N20" s="288"/>
      <c r="O20" s="289"/>
      <c r="P20" s="416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17.25" spans="1:257">
      <c r="A21" s="128"/>
      <c r="B21" s="128"/>
      <c r="C21" s="129"/>
      <c r="D21" s="129"/>
      <c r="E21" s="130"/>
      <c r="F21" s="129"/>
      <c r="G21" s="129"/>
      <c r="H21" s="129"/>
      <c r="P21" s="399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spans="1:257">
      <c r="A22" s="131" t="s">
        <v>171</v>
      </c>
      <c r="B22" s="131"/>
      <c r="C22" s="132"/>
      <c r="D22" s="132"/>
      <c r="P22" s="399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spans="3:257">
      <c r="C23" s="85"/>
      <c r="D23" s="85"/>
      <c r="J23" s="147" t="s">
        <v>172</v>
      </c>
      <c r="K23" s="291">
        <v>45404</v>
      </c>
      <c r="L23" s="147" t="s">
        <v>173</v>
      </c>
      <c r="M23" s="147" t="s">
        <v>130</v>
      </c>
      <c r="N23" s="147" t="s">
        <v>174</v>
      </c>
      <c r="O23" s="84" t="s">
        <v>133</v>
      </c>
      <c r="P23" s="399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96" customWidth="1"/>
    <col min="2" max="16384" width="10" style="296"/>
  </cols>
  <sheetData>
    <row r="1" ht="22.5" customHeight="1" spans="1:11">
      <c r="A1" s="152" t="s">
        <v>175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97" t="s">
        <v>53</v>
      </c>
      <c r="B2" s="298"/>
      <c r="C2" s="298"/>
      <c r="D2" s="299" t="s">
        <v>55</v>
      </c>
      <c r="E2" s="299"/>
      <c r="F2" s="298" t="s">
        <v>56</v>
      </c>
      <c r="G2" s="298"/>
      <c r="H2" s="300" t="s">
        <v>57</v>
      </c>
      <c r="I2" s="371" t="s">
        <v>56</v>
      </c>
      <c r="J2" s="371"/>
      <c r="K2" s="372"/>
    </row>
    <row r="3" customHeight="1" spans="1:11">
      <c r="A3" s="301" t="s">
        <v>58</v>
      </c>
      <c r="B3" s="302"/>
      <c r="C3" s="303"/>
      <c r="D3" s="304" t="s">
        <v>59</v>
      </c>
      <c r="E3" s="305"/>
      <c r="F3" s="305"/>
      <c r="G3" s="306"/>
      <c r="H3" s="304" t="s">
        <v>60</v>
      </c>
      <c r="I3" s="305"/>
      <c r="J3" s="305"/>
      <c r="K3" s="306"/>
    </row>
    <row r="4" customHeight="1" spans="1:11">
      <c r="A4" s="307" t="s">
        <v>61</v>
      </c>
      <c r="B4" s="158"/>
      <c r="C4" s="159"/>
      <c r="D4" s="307" t="s">
        <v>63</v>
      </c>
      <c r="E4" s="308"/>
      <c r="F4" s="309"/>
      <c r="G4" s="310"/>
      <c r="H4" s="307" t="s">
        <v>64</v>
      </c>
      <c r="I4" s="308"/>
      <c r="J4" s="158" t="s">
        <v>65</v>
      </c>
      <c r="K4" s="159" t="s">
        <v>66</v>
      </c>
    </row>
    <row r="5" customHeight="1" spans="1:11">
      <c r="A5" s="311" t="s">
        <v>67</v>
      </c>
      <c r="B5" s="158"/>
      <c r="C5" s="159"/>
      <c r="D5" s="307" t="s">
        <v>69</v>
      </c>
      <c r="E5" s="308"/>
      <c r="F5" s="309"/>
      <c r="G5" s="310"/>
      <c r="H5" s="307" t="s">
        <v>70</v>
      </c>
      <c r="I5" s="308"/>
      <c r="J5" s="158" t="s">
        <v>65</v>
      </c>
      <c r="K5" s="159" t="s">
        <v>66</v>
      </c>
    </row>
    <row r="6" customHeight="1" spans="1:11">
      <c r="A6" s="307" t="s">
        <v>71</v>
      </c>
      <c r="B6" s="312"/>
      <c r="C6" s="313"/>
      <c r="D6" s="311" t="s">
        <v>73</v>
      </c>
      <c r="E6" s="314"/>
      <c r="F6" s="309"/>
      <c r="G6" s="310"/>
      <c r="H6" s="307" t="s">
        <v>74</v>
      </c>
      <c r="I6" s="308"/>
      <c r="J6" s="158" t="s">
        <v>65</v>
      </c>
      <c r="K6" s="159" t="s">
        <v>66</v>
      </c>
    </row>
    <row r="7" customHeight="1" spans="1:11">
      <c r="A7" s="307" t="s">
        <v>75</v>
      </c>
      <c r="B7" s="315"/>
      <c r="C7" s="316"/>
      <c r="D7" s="311" t="s">
        <v>76</v>
      </c>
      <c r="E7" s="317"/>
      <c r="F7" s="309"/>
      <c r="G7" s="310"/>
      <c r="H7" s="307" t="s">
        <v>77</v>
      </c>
      <c r="I7" s="308"/>
      <c r="J7" s="158" t="s">
        <v>65</v>
      </c>
      <c r="K7" s="159" t="s">
        <v>66</v>
      </c>
    </row>
    <row r="8" customHeight="1" spans="1:16">
      <c r="A8" s="318" t="s">
        <v>78</v>
      </c>
      <c r="B8" s="319"/>
      <c r="C8" s="320"/>
      <c r="D8" s="321" t="s">
        <v>80</v>
      </c>
      <c r="E8" s="322"/>
      <c r="F8" s="323"/>
      <c r="G8" s="324"/>
      <c r="H8" s="321" t="s">
        <v>81</v>
      </c>
      <c r="I8" s="322"/>
      <c r="J8" s="341" t="s">
        <v>65</v>
      </c>
      <c r="K8" s="373" t="s">
        <v>66</v>
      </c>
      <c r="P8" s="211" t="s">
        <v>176</v>
      </c>
    </row>
    <row r="9" customHeight="1" spans="1:11">
      <c r="A9" s="325" t="s">
        <v>177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customHeight="1" spans="1:11">
      <c r="A10" s="326" t="s">
        <v>84</v>
      </c>
      <c r="B10" s="327" t="s">
        <v>85</v>
      </c>
      <c r="C10" s="328" t="s">
        <v>86</v>
      </c>
      <c r="D10" s="329"/>
      <c r="E10" s="330" t="s">
        <v>89</v>
      </c>
      <c r="F10" s="327" t="s">
        <v>85</v>
      </c>
      <c r="G10" s="328" t="s">
        <v>86</v>
      </c>
      <c r="H10" s="327"/>
      <c r="I10" s="330" t="s">
        <v>87</v>
      </c>
      <c r="J10" s="327" t="s">
        <v>85</v>
      </c>
      <c r="K10" s="374" t="s">
        <v>86</v>
      </c>
    </row>
    <row r="11" customHeight="1" spans="1:11">
      <c r="A11" s="311" t="s">
        <v>90</v>
      </c>
      <c r="B11" s="331" t="s">
        <v>85</v>
      </c>
      <c r="C11" s="158" t="s">
        <v>86</v>
      </c>
      <c r="D11" s="317"/>
      <c r="E11" s="314" t="s">
        <v>92</v>
      </c>
      <c r="F11" s="331" t="s">
        <v>85</v>
      </c>
      <c r="G11" s="158" t="s">
        <v>86</v>
      </c>
      <c r="H11" s="331"/>
      <c r="I11" s="314" t="s">
        <v>97</v>
      </c>
      <c r="J11" s="331" t="s">
        <v>85</v>
      </c>
      <c r="K11" s="159" t="s">
        <v>86</v>
      </c>
    </row>
    <row r="12" customHeight="1" spans="1:11">
      <c r="A12" s="321" t="s">
        <v>116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75"/>
    </row>
    <row r="13" customHeight="1" spans="1:11">
      <c r="A13" s="332" t="s">
        <v>178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</row>
    <row r="14" customHeight="1" spans="1:11">
      <c r="A14" s="333" t="s">
        <v>179</v>
      </c>
      <c r="B14" s="334"/>
      <c r="C14" s="334"/>
      <c r="D14" s="334"/>
      <c r="E14" s="334"/>
      <c r="F14" s="334"/>
      <c r="G14" s="334"/>
      <c r="H14" s="335"/>
      <c r="I14" s="376"/>
      <c r="J14" s="376"/>
      <c r="K14" s="377"/>
    </row>
    <row r="15" customHeight="1" spans="1:11">
      <c r="A15" s="336"/>
      <c r="B15" s="337"/>
      <c r="C15" s="337"/>
      <c r="D15" s="338"/>
      <c r="E15" s="339"/>
      <c r="F15" s="337"/>
      <c r="G15" s="337"/>
      <c r="H15" s="338"/>
      <c r="I15" s="378"/>
      <c r="J15" s="379"/>
      <c r="K15" s="380"/>
    </row>
    <row r="16" customHeight="1" spans="1:11">
      <c r="A16" s="340"/>
      <c r="B16" s="341"/>
      <c r="C16" s="341"/>
      <c r="D16" s="341"/>
      <c r="E16" s="341"/>
      <c r="F16" s="341"/>
      <c r="G16" s="341"/>
      <c r="H16" s="341"/>
      <c r="I16" s="341"/>
      <c r="J16" s="341"/>
      <c r="K16" s="373"/>
    </row>
    <row r="17" customHeight="1" spans="1:11">
      <c r="A17" s="332" t="s">
        <v>180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  <row r="18" customHeight="1" spans="1:11">
      <c r="A18" s="342" t="s">
        <v>181</v>
      </c>
      <c r="B18" s="343"/>
      <c r="C18" s="343"/>
      <c r="D18" s="343"/>
      <c r="E18" s="343"/>
      <c r="F18" s="343"/>
      <c r="G18" s="343"/>
      <c r="H18" s="343"/>
      <c r="I18" s="376"/>
      <c r="J18" s="376"/>
      <c r="K18" s="377"/>
    </row>
    <row r="19" customHeight="1" spans="1:11">
      <c r="A19" s="336"/>
      <c r="B19" s="337"/>
      <c r="C19" s="337"/>
      <c r="D19" s="338"/>
      <c r="E19" s="339"/>
      <c r="F19" s="337"/>
      <c r="G19" s="337"/>
      <c r="H19" s="338"/>
      <c r="I19" s="378"/>
      <c r="J19" s="379"/>
      <c r="K19" s="380"/>
    </row>
    <row r="20" customHeight="1" spans="1:1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73"/>
    </row>
    <row r="21" customHeight="1" spans="1:11">
      <c r="A21" s="344" t="s">
        <v>113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customHeight="1" spans="1:11">
      <c r="A22" s="153" t="s">
        <v>114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115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345" t="s">
        <v>182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81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2"/>
    </row>
    <row r="26" customHeight="1" spans="1:11">
      <c r="A26" s="325" t="s">
        <v>122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01" t="s">
        <v>123</v>
      </c>
      <c r="B27" s="328" t="s">
        <v>95</v>
      </c>
      <c r="C27" s="328" t="s">
        <v>96</v>
      </c>
      <c r="D27" s="328" t="s">
        <v>88</v>
      </c>
      <c r="E27" s="302" t="s">
        <v>124</v>
      </c>
      <c r="F27" s="328" t="s">
        <v>95</v>
      </c>
      <c r="G27" s="328" t="s">
        <v>96</v>
      </c>
      <c r="H27" s="328" t="s">
        <v>88</v>
      </c>
      <c r="I27" s="302" t="s">
        <v>125</v>
      </c>
      <c r="J27" s="328" t="s">
        <v>95</v>
      </c>
      <c r="K27" s="374" t="s">
        <v>96</v>
      </c>
    </row>
    <row r="28" customHeight="1" spans="1:11">
      <c r="A28" s="348" t="s">
        <v>87</v>
      </c>
      <c r="B28" s="158" t="s">
        <v>95</v>
      </c>
      <c r="C28" s="158" t="s">
        <v>96</v>
      </c>
      <c r="D28" s="158" t="s">
        <v>88</v>
      </c>
      <c r="E28" s="349" t="s">
        <v>94</v>
      </c>
      <c r="F28" s="158" t="s">
        <v>95</v>
      </c>
      <c r="G28" s="158" t="s">
        <v>96</v>
      </c>
      <c r="H28" s="158" t="s">
        <v>88</v>
      </c>
      <c r="I28" s="349" t="s">
        <v>105</v>
      </c>
      <c r="J28" s="158" t="s">
        <v>95</v>
      </c>
      <c r="K28" s="159" t="s">
        <v>96</v>
      </c>
    </row>
    <row r="29" customHeight="1" spans="1:11">
      <c r="A29" s="307" t="s">
        <v>98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83"/>
    </row>
    <row r="30" customHeight="1" spans="1:11">
      <c r="A30" s="351"/>
      <c r="B30" s="352"/>
      <c r="C30" s="352"/>
      <c r="D30" s="352"/>
      <c r="E30" s="352"/>
      <c r="F30" s="352"/>
      <c r="G30" s="352"/>
      <c r="H30" s="352"/>
      <c r="I30" s="352"/>
      <c r="J30" s="352"/>
      <c r="K30" s="384"/>
    </row>
    <row r="31" customHeight="1" spans="1:11">
      <c r="A31" s="353" t="s">
        <v>183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</row>
    <row r="32" ht="21" customHeight="1" spans="1:1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85"/>
    </row>
    <row r="33" ht="21" customHeight="1" spans="1:1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86"/>
    </row>
    <row r="34" ht="21" customHeight="1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86"/>
    </row>
    <row r="35" ht="21" customHeight="1" spans="1:11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86"/>
    </row>
    <row r="36" ht="21" customHeight="1" spans="1:1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86"/>
    </row>
    <row r="37" ht="21" customHeight="1" spans="1:1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86"/>
    </row>
    <row r="38" ht="21" customHeight="1" spans="1:1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86"/>
    </row>
    <row r="39" ht="21" customHeight="1" spans="1:1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86"/>
    </row>
    <row r="40" ht="21" customHeight="1" spans="1:1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86"/>
    </row>
    <row r="41" ht="21" customHeight="1" spans="1:1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86"/>
    </row>
    <row r="42" ht="21" customHeight="1" spans="1:1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86"/>
    </row>
    <row r="43" ht="17.25" customHeight="1" spans="1:11">
      <c r="A43" s="351" t="s">
        <v>121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84"/>
    </row>
    <row r="44" customHeight="1" spans="1:11">
      <c r="A44" s="353" t="s">
        <v>184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ht="18" customHeight="1" spans="1:11">
      <c r="A45" s="358" t="s">
        <v>116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87"/>
    </row>
    <row r="46" ht="18" customHeight="1" spans="1:11">
      <c r="A46" s="358" t="s">
        <v>185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87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2"/>
    </row>
    <row r="48" ht="21" customHeight="1" spans="1:11">
      <c r="A48" s="360" t="s">
        <v>127</v>
      </c>
      <c r="B48" s="361" t="s">
        <v>128</v>
      </c>
      <c r="C48" s="361"/>
      <c r="D48" s="362" t="s">
        <v>129</v>
      </c>
      <c r="E48" s="362"/>
      <c r="F48" s="362" t="s">
        <v>131</v>
      </c>
      <c r="G48" s="363"/>
      <c r="H48" s="364" t="s">
        <v>132</v>
      </c>
      <c r="I48" s="364"/>
      <c r="J48" s="361" t="s">
        <v>133</v>
      </c>
      <c r="K48" s="388"/>
    </row>
    <row r="49" customHeight="1" spans="1:11">
      <c r="A49" s="365" t="s">
        <v>134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89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0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1"/>
    </row>
    <row r="52" ht="21" customHeight="1" spans="1:11">
      <c r="A52" s="360" t="s">
        <v>127</v>
      </c>
      <c r="B52" s="361" t="s">
        <v>128</v>
      </c>
      <c r="C52" s="361"/>
      <c r="D52" s="362" t="s">
        <v>129</v>
      </c>
      <c r="E52" s="362"/>
      <c r="F52" s="362" t="s">
        <v>131</v>
      </c>
      <c r="G52" s="363"/>
      <c r="H52" s="364" t="s">
        <v>132</v>
      </c>
      <c r="I52" s="364"/>
      <c r="J52" s="361" t="s">
        <v>133</v>
      </c>
      <c r="K52" s="38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K19" sqref="K19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14" width="8.875" style="84" customWidth="1"/>
    <col min="15" max="17" width="8.875" style="230" customWidth="1"/>
    <col min="18" max="249" width="9" style="84"/>
    <col min="250" max="16384" width="9" style="87"/>
  </cols>
  <sheetData>
    <row r="1" s="84" customFormat="1" ht="29" customHeight="1" spans="1:252">
      <c r="A1" s="88" t="s">
        <v>137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273"/>
      <c r="P1" s="273"/>
      <c r="Q1" s="273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</row>
    <row r="2" s="84" customFormat="1" ht="20" customHeight="1" spans="1:252">
      <c r="A2" s="231" t="s">
        <v>61</v>
      </c>
      <c r="B2" s="232"/>
      <c r="C2" s="233"/>
      <c r="D2" s="234" t="s">
        <v>67</v>
      </c>
      <c r="E2" s="235"/>
      <c r="F2" s="235"/>
      <c r="G2" s="236"/>
      <c r="H2" s="237"/>
      <c r="I2" s="274" t="s">
        <v>57</v>
      </c>
      <c r="J2" s="275" t="s">
        <v>56</v>
      </c>
      <c r="K2" s="275"/>
      <c r="L2" s="275"/>
      <c r="M2" s="275"/>
      <c r="N2" s="275"/>
      <c r="O2" s="276"/>
      <c r="P2" s="276"/>
      <c r="Q2" s="276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</row>
    <row r="3" s="84" customFormat="1" ht="15" spans="1:252">
      <c r="A3" s="238" t="s">
        <v>138</v>
      </c>
      <c r="B3" s="98" t="s">
        <v>139</v>
      </c>
      <c r="C3" s="99"/>
      <c r="D3" s="98"/>
      <c r="E3" s="98"/>
      <c r="F3" s="98"/>
      <c r="G3" s="239"/>
      <c r="H3" s="240"/>
      <c r="I3" s="277" t="s">
        <v>186</v>
      </c>
      <c r="J3" s="138"/>
      <c r="K3" s="138"/>
      <c r="L3" s="138"/>
      <c r="M3" s="138"/>
      <c r="N3" s="138"/>
      <c r="O3" s="62"/>
      <c r="P3" s="62"/>
      <c r="Q3" s="62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</row>
    <row r="4" s="84" customFormat="1" ht="15" spans="1:252">
      <c r="A4" s="238"/>
      <c r="B4" s="241"/>
      <c r="C4" s="242"/>
      <c r="D4" s="241"/>
      <c r="E4" s="241"/>
      <c r="F4" s="241"/>
      <c r="G4" s="243"/>
      <c r="H4" s="240"/>
      <c r="I4" s="278"/>
      <c r="J4" s="279"/>
      <c r="K4" s="279"/>
      <c r="L4" s="279"/>
      <c r="M4" s="279"/>
      <c r="N4" s="279"/>
      <c r="O4" s="279"/>
      <c r="P4" s="62"/>
      <c r="Q4" s="293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</row>
    <row r="5" s="84" customFormat="1" ht="20" customHeight="1" spans="1:252">
      <c r="A5" s="238"/>
      <c r="B5" s="100" t="s">
        <v>140</v>
      </c>
      <c r="C5" s="101" t="s">
        <v>141</v>
      </c>
      <c r="D5" s="100" t="s">
        <v>142</v>
      </c>
      <c r="E5" s="100" t="s">
        <v>143</v>
      </c>
      <c r="F5" s="102" t="s">
        <v>144</v>
      </c>
      <c r="G5" s="100" t="s">
        <v>145</v>
      </c>
      <c r="H5" s="240"/>
      <c r="I5" s="280"/>
      <c r="J5" s="281"/>
      <c r="K5" s="281"/>
      <c r="L5" s="281"/>
      <c r="M5" s="281"/>
      <c r="N5" s="281"/>
      <c r="O5" s="281"/>
      <c r="P5" s="282"/>
      <c r="Q5" s="282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</row>
    <row r="6" s="84" customFormat="1" ht="20" customHeight="1" spans="1:252">
      <c r="A6" s="244"/>
      <c r="B6" s="245"/>
      <c r="C6" s="246"/>
      <c r="D6" s="245"/>
      <c r="E6" s="245"/>
      <c r="F6" s="247"/>
      <c r="G6" s="245"/>
      <c r="H6" s="240"/>
      <c r="I6" s="283"/>
      <c r="J6" s="284"/>
      <c r="K6" s="285"/>
      <c r="L6" s="284"/>
      <c r="M6" s="284"/>
      <c r="N6" s="284"/>
      <c r="O6" s="284"/>
      <c r="P6" s="286"/>
      <c r="Q6" s="294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</row>
    <row r="7" s="84" customFormat="1" ht="20" customHeight="1" spans="1:252">
      <c r="A7" s="248"/>
      <c r="B7" s="245"/>
      <c r="C7" s="246"/>
      <c r="D7" s="245"/>
      <c r="E7" s="245"/>
      <c r="F7" s="247"/>
      <c r="G7" s="245"/>
      <c r="H7" s="240"/>
      <c r="I7" s="280"/>
      <c r="J7" s="281"/>
      <c r="K7" s="281"/>
      <c r="L7" s="281"/>
      <c r="M7" s="281"/>
      <c r="N7" s="281"/>
      <c r="O7" s="281"/>
      <c r="P7" s="282"/>
      <c r="Q7" s="295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</row>
    <row r="8" s="84" customFormat="1" ht="20" customHeight="1" spans="1:252">
      <c r="A8" s="248"/>
      <c r="B8" s="245"/>
      <c r="C8" s="246"/>
      <c r="D8" s="245"/>
      <c r="E8" s="245"/>
      <c r="F8" s="247"/>
      <c r="G8" s="245"/>
      <c r="H8" s="240"/>
      <c r="I8" s="280"/>
      <c r="J8" s="281"/>
      <c r="K8" s="281"/>
      <c r="L8" s="281"/>
      <c r="M8" s="281"/>
      <c r="N8" s="281"/>
      <c r="O8" s="281"/>
      <c r="P8" s="282"/>
      <c r="Q8" s="295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</row>
    <row r="9" s="84" customFormat="1" ht="20" customHeight="1" spans="1:252">
      <c r="A9" s="244"/>
      <c r="B9" s="245"/>
      <c r="C9" s="246"/>
      <c r="D9" s="245"/>
      <c r="E9" s="245"/>
      <c r="F9" s="247"/>
      <c r="G9" s="245"/>
      <c r="H9" s="240"/>
      <c r="I9" s="280"/>
      <c r="J9" s="281"/>
      <c r="K9" s="281"/>
      <c r="L9" s="281"/>
      <c r="M9" s="281"/>
      <c r="N9" s="281"/>
      <c r="O9" s="281"/>
      <c r="P9" s="282"/>
      <c r="Q9" s="295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</row>
    <row r="10" s="84" customFormat="1" ht="20" customHeight="1" spans="1:252">
      <c r="A10" s="249"/>
      <c r="B10" s="250"/>
      <c r="C10" s="251"/>
      <c r="D10" s="250"/>
      <c r="E10" s="250"/>
      <c r="F10" s="252"/>
      <c r="G10" s="250"/>
      <c r="H10" s="240"/>
      <c r="I10" s="280"/>
      <c r="J10" s="281"/>
      <c r="K10" s="281"/>
      <c r="L10" s="281"/>
      <c r="M10" s="281"/>
      <c r="N10" s="281"/>
      <c r="O10" s="281"/>
      <c r="P10" s="282"/>
      <c r="Q10" s="295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</row>
    <row r="11" s="84" customFormat="1" ht="20" customHeight="1" spans="1:252">
      <c r="A11" s="244"/>
      <c r="B11" s="245"/>
      <c r="C11" s="246"/>
      <c r="D11" s="245"/>
      <c r="E11" s="245"/>
      <c r="F11" s="247"/>
      <c r="G11" s="245"/>
      <c r="H11" s="240"/>
      <c r="I11" s="280"/>
      <c r="J11" s="281"/>
      <c r="K11" s="281"/>
      <c r="L11" s="281"/>
      <c r="M11" s="281"/>
      <c r="N11" s="281"/>
      <c r="O11" s="281"/>
      <c r="P11" s="282"/>
      <c r="Q11" s="295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</row>
    <row r="12" s="84" customFormat="1" ht="20" customHeight="1" spans="1:252">
      <c r="A12" s="248"/>
      <c r="B12" s="245"/>
      <c r="C12" s="246"/>
      <c r="D12" s="245"/>
      <c r="E12" s="245"/>
      <c r="F12" s="247"/>
      <c r="G12" s="245"/>
      <c r="H12" s="240"/>
      <c r="I12" s="280"/>
      <c r="J12" s="281"/>
      <c r="K12" s="281"/>
      <c r="L12" s="281"/>
      <c r="M12" s="281"/>
      <c r="N12" s="281"/>
      <c r="O12" s="281"/>
      <c r="P12" s="282"/>
      <c r="Q12" s="295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</row>
    <row r="13" s="84" customFormat="1" ht="20" customHeight="1" spans="1:252">
      <c r="A13" s="248"/>
      <c r="B13" s="245"/>
      <c r="C13" s="246"/>
      <c r="D13" s="245"/>
      <c r="E13" s="245"/>
      <c r="F13" s="247"/>
      <c r="G13" s="245"/>
      <c r="H13" s="240"/>
      <c r="I13" s="280"/>
      <c r="J13" s="281"/>
      <c r="K13" s="281"/>
      <c r="L13" s="281"/>
      <c r="M13" s="281"/>
      <c r="N13" s="281"/>
      <c r="O13" s="281"/>
      <c r="P13" s="282"/>
      <c r="Q13" s="295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</row>
    <row r="14" s="84" customFormat="1" ht="20" customHeight="1" spans="1:252">
      <c r="A14" s="244"/>
      <c r="B14" s="245"/>
      <c r="C14" s="246"/>
      <c r="D14" s="245"/>
      <c r="E14" s="245"/>
      <c r="F14" s="247"/>
      <c r="G14" s="245"/>
      <c r="H14" s="240"/>
      <c r="I14" s="280"/>
      <c r="J14" s="281"/>
      <c r="K14" s="281"/>
      <c r="L14" s="281"/>
      <c r="M14" s="281"/>
      <c r="N14" s="281"/>
      <c r="O14" s="281"/>
      <c r="P14" s="282"/>
      <c r="Q14" s="295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</row>
    <row r="15" s="84" customFormat="1" ht="20" customHeight="1" spans="1:252">
      <c r="A15" s="244"/>
      <c r="B15" s="245"/>
      <c r="C15" s="246"/>
      <c r="D15" s="245"/>
      <c r="E15" s="245"/>
      <c r="F15" s="247"/>
      <c r="G15" s="245"/>
      <c r="H15" s="240"/>
      <c r="I15" s="280"/>
      <c r="J15" s="281"/>
      <c r="K15" s="281"/>
      <c r="L15" s="281"/>
      <c r="M15" s="281"/>
      <c r="N15" s="281"/>
      <c r="O15" s="281"/>
      <c r="P15" s="282"/>
      <c r="Q15" s="295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</row>
    <row r="16" s="84" customFormat="1" ht="20" customHeight="1" spans="1:252">
      <c r="A16" s="244"/>
      <c r="B16" s="253"/>
      <c r="C16" s="253"/>
      <c r="D16" s="253"/>
      <c r="E16" s="254"/>
      <c r="F16" s="255"/>
      <c r="G16" s="256"/>
      <c r="H16" s="240"/>
      <c r="I16" s="280"/>
      <c r="J16" s="281"/>
      <c r="K16" s="281"/>
      <c r="L16" s="281"/>
      <c r="M16" s="281"/>
      <c r="N16" s="281"/>
      <c r="O16" s="281"/>
      <c r="P16" s="282"/>
      <c r="Q16" s="295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</row>
    <row r="17" s="84" customFormat="1" ht="20" customHeight="1" spans="1:252">
      <c r="A17" s="257"/>
      <c r="B17" s="258"/>
      <c r="C17" s="121"/>
      <c r="D17" s="121"/>
      <c r="E17" s="259"/>
      <c r="F17" s="121"/>
      <c r="G17" s="260"/>
      <c r="H17" s="240"/>
      <c r="I17" s="280"/>
      <c r="J17" s="281"/>
      <c r="K17" s="281"/>
      <c r="L17" s="281"/>
      <c r="M17" s="281"/>
      <c r="N17" s="281"/>
      <c r="O17" s="281"/>
      <c r="P17" s="282"/>
      <c r="Q17" s="295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</row>
    <row r="18" s="84" customFormat="1" ht="20" customHeight="1" spans="1:252">
      <c r="A18" s="257"/>
      <c r="B18" s="261"/>
      <c r="C18" s="262"/>
      <c r="D18" s="262"/>
      <c r="E18" s="259"/>
      <c r="F18" s="263"/>
      <c r="G18" s="260"/>
      <c r="H18" s="240"/>
      <c r="I18" s="280"/>
      <c r="J18" s="281"/>
      <c r="K18" s="281"/>
      <c r="L18" s="281"/>
      <c r="M18" s="281"/>
      <c r="N18" s="281"/>
      <c r="O18" s="281"/>
      <c r="P18" s="282"/>
      <c r="Q18" s="295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</row>
    <row r="19" s="84" customFormat="1" ht="20" customHeight="1" spans="1:252">
      <c r="A19" s="264"/>
      <c r="B19" s="124"/>
      <c r="C19" s="124"/>
      <c r="D19" s="265"/>
      <c r="E19" s="124"/>
      <c r="F19" s="124"/>
      <c r="G19" s="266"/>
      <c r="H19" s="240"/>
      <c r="I19" s="280"/>
      <c r="J19" s="281"/>
      <c r="K19" s="281"/>
      <c r="L19" s="281"/>
      <c r="M19" s="281"/>
      <c r="N19" s="281"/>
      <c r="O19" s="281"/>
      <c r="P19" s="282"/>
      <c r="Q19" s="282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</row>
    <row r="20" s="84" customFormat="1" ht="20" customHeight="1" spans="1:252">
      <c r="A20" s="267"/>
      <c r="B20" s="268"/>
      <c r="C20" s="268"/>
      <c r="D20" s="269"/>
      <c r="E20" s="268"/>
      <c r="F20" s="268"/>
      <c r="G20" s="270"/>
      <c r="H20" s="271"/>
      <c r="I20" s="287"/>
      <c r="J20" s="288"/>
      <c r="K20" s="289"/>
      <c r="L20" s="288"/>
      <c r="M20" s="288"/>
      <c r="N20" s="289"/>
      <c r="O20" s="289"/>
      <c r="P20" s="290"/>
      <c r="Q20" s="290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</row>
    <row r="21" s="84" customFormat="1" ht="17.25" spans="1:252">
      <c r="A21" s="128"/>
      <c r="B21" s="129"/>
      <c r="C21" s="129"/>
      <c r="D21" s="130"/>
      <c r="E21" s="129"/>
      <c r="F21" s="129"/>
      <c r="G21" s="272"/>
      <c r="O21" s="273"/>
      <c r="P21" s="273"/>
      <c r="Q21" s="273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</row>
    <row r="22" s="84" customFormat="1" spans="1:252">
      <c r="A22" s="131" t="s">
        <v>171</v>
      </c>
      <c r="B22" s="131"/>
      <c r="C22" s="132"/>
      <c r="O22" s="273"/>
      <c r="P22" s="273"/>
      <c r="Q22" s="273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</row>
    <row r="23" s="84" customFormat="1" spans="3:252">
      <c r="C23" s="85"/>
      <c r="I23" s="147" t="s">
        <v>172</v>
      </c>
      <c r="J23" s="291"/>
      <c r="K23" s="292"/>
      <c r="M23" s="147" t="s">
        <v>173</v>
      </c>
      <c r="N23" s="147"/>
      <c r="O23" s="147" t="s">
        <v>174</v>
      </c>
      <c r="P23" s="147"/>
      <c r="Q23" s="84" t="s">
        <v>133</v>
      </c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8" sqref="A28:J28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QAMMAM95634</v>
      </c>
      <c r="F2" s="157" t="s">
        <v>188</v>
      </c>
      <c r="G2" s="158" t="s">
        <v>68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v>385</v>
      </c>
      <c r="C3" s="161"/>
      <c r="D3" s="162" t="s">
        <v>189</v>
      </c>
      <c r="E3" s="163">
        <v>45438</v>
      </c>
      <c r="F3" s="164"/>
      <c r="G3" s="164"/>
      <c r="H3" s="165" t="s">
        <v>190</v>
      </c>
      <c r="I3" s="165"/>
      <c r="J3" s="165"/>
      <c r="K3" s="208"/>
    </row>
    <row r="4" ht="18" customHeight="1" spans="1:11">
      <c r="A4" s="166" t="s">
        <v>71</v>
      </c>
      <c r="B4" s="161">
        <v>1</v>
      </c>
      <c r="C4" s="161">
        <v>6</v>
      </c>
      <c r="D4" s="167" t="s">
        <v>191</v>
      </c>
      <c r="E4" s="164" t="s">
        <v>192</v>
      </c>
      <c r="F4" s="164"/>
      <c r="G4" s="164"/>
      <c r="H4" s="167" t="s">
        <v>193</v>
      </c>
      <c r="I4" s="167"/>
      <c r="J4" s="179" t="s">
        <v>65</v>
      </c>
      <c r="K4" s="209" t="s">
        <v>66</v>
      </c>
    </row>
    <row r="5" ht="18" customHeight="1" spans="1:11">
      <c r="A5" s="166" t="s">
        <v>194</v>
      </c>
      <c r="B5" s="161">
        <v>1</v>
      </c>
      <c r="C5" s="161"/>
      <c r="D5" s="162" t="s">
        <v>195</v>
      </c>
      <c r="E5" s="162"/>
      <c r="G5" s="162"/>
      <c r="H5" s="167" t="s">
        <v>196</v>
      </c>
      <c r="I5" s="167"/>
      <c r="J5" s="179" t="s">
        <v>65</v>
      </c>
      <c r="K5" s="209" t="s">
        <v>66</v>
      </c>
    </row>
    <row r="6" ht="18" customHeight="1" spans="1:13">
      <c r="A6" s="168" t="s">
        <v>197</v>
      </c>
      <c r="B6" s="169">
        <v>50</v>
      </c>
      <c r="C6" s="169"/>
      <c r="D6" s="170" t="s">
        <v>198</v>
      </c>
      <c r="E6" s="171"/>
      <c r="F6" s="171">
        <v>385</v>
      </c>
      <c r="G6" s="170"/>
      <c r="H6" s="172" t="s">
        <v>199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200</v>
      </c>
      <c r="B8" s="157" t="s">
        <v>201</v>
      </c>
      <c r="C8" s="157" t="s">
        <v>202</v>
      </c>
      <c r="D8" s="157" t="s">
        <v>203</v>
      </c>
      <c r="E8" s="157" t="s">
        <v>204</v>
      </c>
      <c r="F8" s="157" t="s">
        <v>205</v>
      </c>
      <c r="G8" s="177" t="s">
        <v>206</v>
      </c>
      <c r="H8" s="178"/>
      <c r="I8" s="178"/>
      <c r="J8" s="178"/>
      <c r="K8" s="212"/>
    </row>
    <row r="9" ht="18" customHeight="1" spans="1:11">
      <c r="A9" s="166" t="s">
        <v>207</v>
      </c>
      <c r="B9" s="167"/>
      <c r="C9" s="179" t="s">
        <v>65</v>
      </c>
      <c r="D9" s="179" t="s">
        <v>66</v>
      </c>
      <c r="E9" s="162" t="s">
        <v>208</v>
      </c>
      <c r="F9" s="180" t="s">
        <v>209</v>
      </c>
      <c r="G9" s="181"/>
      <c r="H9" s="182"/>
      <c r="I9" s="182"/>
      <c r="J9" s="182"/>
      <c r="K9" s="213"/>
    </row>
    <row r="10" ht="18" customHeight="1" spans="1:11">
      <c r="A10" s="166" t="s">
        <v>210</v>
      </c>
      <c r="B10" s="167"/>
      <c r="C10" s="179" t="s">
        <v>65</v>
      </c>
      <c r="D10" s="179" t="s">
        <v>66</v>
      </c>
      <c r="E10" s="162" t="s">
        <v>211</v>
      </c>
      <c r="F10" s="180" t="s">
        <v>212</v>
      </c>
      <c r="G10" s="181" t="s">
        <v>213</v>
      </c>
      <c r="H10" s="182"/>
      <c r="I10" s="182"/>
      <c r="J10" s="182"/>
      <c r="K10" s="213"/>
    </row>
    <row r="11" ht="18" customHeight="1" spans="1:11">
      <c r="A11" s="183" t="s">
        <v>177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214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215</v>
      </c>
      <c r="J13" s="179" t="s">
        <v>85</v>
      </c>
      <c r="K13" s="209" t="s">
        <v>86</v>
      </c>
    </row>
    <row r="14" ht="18" customHeight="1" spans="1:11">
      <c r="A14" s="168" t="s">
        <v>216</v>
      </c>
      <c r="B14" s="171" t="s">
        <v>85</v>
      </c>
      <c r="C14" s="171" t="s">
        <v>86</v>
      </c>
      <c r="D14" s="185"/>
      <c r="E14" s="170" t="s">
        <v>217</v>
      </c>
      <c r="F14" s="171" t="s">
        <v>85</v>
      </c>
      <c r="G14" s="171" t="s">
        <v>86</v>
      </c>
      <c r="H14" s="171"/>
      <c r="I14" s="170" t="s">
        <v>218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219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220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221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115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222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223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224</v>
      </c>
    </row>
    <row r="28" ht="23" customHeight="1" spans="1:11">
      <c r="A28" s="189" t="s">
        <v>225</v>
      </c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1</v>
      </c>
    </row>
    <row r="29" ht="23" customHeight="1" spans="1:11">
      <c r="A29" s="189" t="s">
        <v>226</v>
      </c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 t="s">
        <v>227</v>
      </c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228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3</v>
      </c>
    </row>
    <row r="37" ht="18.75" customHeight="1" spans="1:11">
      <c r="A37" s="199" t="s">
        <v>229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230</v>
      </c>
      <c r="B38" s="167"/>
      <c r="C38" s="167"/>
      <c r="D38" s="165" t="s">
        <v>231</v>
      </c>
      <c r="E38" s="165"/>
      <c r="F38" s="201" t="s">
        <v>232</v>
      </c>
      <c r="G38" s="202"/>
      <c r="H38" s="167" t="s">
        <v>233</v>
      </c>
      <c r="I38" s="167"/>
      <c r="J38" s="167" t="s">
        <v>234</v>
      </c>
      <c r="K38" s="216"/>
    </row>
    <row r="39" ht="18.75" customHeight="1" spans="1:11">
      <c r="A39" s="166" t="s">
        <v>116</v>
      </c>
      <c r="B39" s="167" t="s">
        <v>235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 t="s">
        <v>236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127</v>
      </c>
      <c r="B42" s="203" t="s">
        <v>237</v>
      </c>
      <c r="C42" s="203"/>
      <c r="D42" s="170" t="s">
        <v>238</v>
      </c>
      <c r="E42" s="185" t="s">
        <v>130</v>
      </c>
      <c r="F42" s="170" t="s">
        <v>131</v>
      </c>
      <c r="G42" s="204">
        <v>45408</v>
      </c>
      <c r="H42" s="205" t="s">
        <v>132</v>
      </c>
      <c r="I42" s="205"/>
      <c r="J42" s="203" t="s">
        <v>133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K12" sqref="K12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6" width="9.125" style="84" customWidth="1"/>
    <col min="7" max="7" width="8.5" style="84" customWidth="1"/>
    <col min="8" max="8" width="5.375" style="84" customWidth="1"/>
    <col min="9" max="9" width="2.75" style="84" customWidth="1"/>
    <col min="10" max="12" width="15.625" style="84" customWidth="1"/>
    <col min="13" max="15" width="15.62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137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tr">
        <f>首期!B4</f>
        <v>QAMMAM95634</v>
      </c>
      <c r="C2" s="93"/>
      <c r="D2" s="94"/>
      <c r="E2" s="95" t="s">
        <v>67</v>
      </c>
      <c r="F2" s="96" t="s">
        <v>68</v>
      </c>
      <c r="G2" s="96"/>
      <c r="H2" s="96"/>
      <c r="I2" s="133"/>
      <c r="J2" s="134" t="s">
        <v>57</v>
      </c>
      <c r="K2" s="135" t="s">
        <v>56</v>
      </c>
      <c r="L2" s="135"/>
      <c r="M2" s="135"/>
      <c r="N2" s="135"/>
      <c r="O2" s="136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spans="1:256">
      <c r="A3" s="97" t="s">
        <v>138</v>
      </c>
      <c r="B3" s="98" t="s">
        <v>139</v>
      </c>
      <c r="C3" s="99"/>
      <c r="D3" s="98"/>
      <c r="E3" s="98"/>
      <c r="F3" s="98"/>
      <c r="G3" s="98"/>
      <c r="H3" s="98"/>
      <c r="I3" s="137"/>
      <c r="J3" s="138"/>
      <c r="K3" s="138"/>
      <c r="L3" s="138"/>
      <c r="M3" s="138"/>
      <c r="N3" s="138"/>
      <c r="O3" s="139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spans="1:256">
      <c r="A4" s="97"/>
      <c r="B4" s="100" t="s">
        <v>140</v>
      </c>
      <c r="C4" s="101" t="s">
        <v>141</v>
      </c>
      <c r="D4" s="100" t="s">
        <v>142</v>
      </c>
      <c r="E4" s="100" t="s">
        <v>143</v>
      </c>
      <c r="F4" s="102" t="s">
        <v>144</v>
      </c>
      <c r="G4" s="100" t="s">
        <v>145</v>
      </c>
      <c r="H4" s="103" t="s">
        <v>146</v>
      </c>
      <c r="I4" s="137"/>
      <c r="J4" s="100" t="s">
        <v>140</v>
      </c>
      <c r="K4" s="101" t="s">
        <v>141</v>
      </c>
      <c r="L4" s="100" t="s">
        <v>142</v>
      </c>
      <c r="M4" s="100" t="s">
        <v>143</v>
      </c>
      <c r="N4" s="102" t="s">
        <v>144</v>
      </c>
      <c r="O4" s="140" t="s">
        <v>145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97"/>
      <c r="B5" s="104"/>
      <c r="C5" s="104"/>
      <c r="D5" s="105"/>
      <c r="E5" s="105"/>
      <c r="F5" s="105"/>
      <c r="G5" s="105"/>
      <c r="H5" s="103"/>
      <c r="I5" s="137"/>
      <c r="J5" s="141" t="s">
        <v>111</v>
      </c>
      <c r="K5" s="141" t="s">
        <v>111</v>
      </c>
      <c r="L5" s="141" t="s">
        <v>111</v>
      </c>
      <c r="M5" s="141" t="s">
        <v>111</v>
      </c>
      <c r="N5" s="141" t="s">
        <v>111</v>
      </c>
      <c r="O5" s="142" t="s">
        <v>111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6" t="s">
        <v>149</v>
      </c>
      <c r="B6" s="107">
        <f t="shared" ref="B6:B9" si="0">C6-5</f>
        <v>71</v>
      </c>
      <c r="C6" s="108">
        <v>76</v>
      </c>
      <c r="D6" s="107">
        <f t="shared" ref="D6:G6" si="1">C6+6</f>
        <v>82</v>
      </c>
      <c r="E6" s="107">
        <f t="shared" si="1"/>
        <v>88</v>
      </c>
      <c r="F6" s="107">
        <f t="shared" si="1"/>
        <v>94</v>
      </c>
      <c r="G6" s="107">
        <f t="shared" si="1"/>
        <v>100</v>
      </c>
      <c r="H6" s="109" t="s">
        <v>150</v>
      </c>
      <c r="I6" s="137"/>
      <c r="J6" s="141" t="s">
        <v>239</v>
      </c>
      <c r="K6" s="141" t="s">
        <v>240</v>
      </c>
      <c r="L6" s="141" t="s">
        <v>241</v>
      </c>
      <c r="M6" s="141" t="s">
        <v>242</v>
      </c>
      <c r="N6" s="141" t="s">
        <v>242</v>
      </c>
      <c r="O6" s="142" t="s">
        <v>243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06" t="s">
        <v>153</v>
      </c>
      <c r="B7" s="107">
        <f>C7-3</f>
        <v>51</v>
      </c>
      <c r="C7" s="108">
        <v>54</v>
      </c>
      <c r="D7" s="107">
        <f>C7+3</f>
        <v>57</v>
      </c>
      <c r="E7" s="107">
        <f>D7+3</f>
        <v>60</v>
      </c>
      <c r="F7" s="107">
        <f>E7+4</f>
        <v>64</v>
      </c>
      <c r="G7" s="107">
        <f t="shared" ref="G7:G9" si="2">F7+4</f>
        <v>68</v>
      </c>
      <c r="H7" s="109" t="s">
        <v>150</v>
      </c>
      <c r="I7" s="137"/>
      <c r="J7" s="141" t="s">
        <v>243</v>
      </c>
      <c r="K7" s="141" t="s">
        <v>244</v>
      </c>
      <c r="L7" s="141" t="s">
        <v>242</v>
      </c>
      <c r="M7" s="141" t="s">
        <v>244</v>
      </c>
      <c r="N7" s="141" t="s">
        <v>242</v>
      </c>
      <c r="O7" s="142" t="s">
        <v>244</v>
      </c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06" t="s">
        <v>155</v>
      </c>
      <c r="B8" s="107">
        <f t="shared" si="0"/>
        <v>73</v>
      </c>
      <c r="C8" s="108">
        <v>78</v>
      </c>
      <c r="D8" s="107">
        <f>C8+6</f>
        <v>84</v>
      </c>
      <c r="E8" s="107">
        <f>D8+6</f>
        <v>90</v>
      </c>
      <c r="F8" s="107">
        <f>E8+6</f>
        <v>96</v>
      </c>
      <c r="G8" s="107">
        <f t="shared" si="2"/>
        <v>100</v>
      </c>
      <c r="H8" s="109" t="s">
        <v>150</v>
      </c>
      <c r="I8" s="137"/>
      <c r="J8" s="141" t="s">
        <v>244</v>
      </c>
      <c r="K8" s="141" t="s">
        <v>244</v>
      </c>
      <c r="L8" s="141" t="s">
        <v>244</v>
      </c>
      <c r="M8" s="141" t="s">
        <v>244</v>
      </c>
      <c r="N8" s="141" t="s">
        <v>244</v>
      </c>
      <c r="O8" s="142" t="s">
        <v>244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6" t="s">
        <v>156</v>
      </c>
      <c r="B9" s="107">
        <f t="shared" si="0"/>
        <v>75</v>
      </c>
      <c r="C9" s="108">
        <v>80</v>
      </c>
      <c r="D9" s="107">
        <f>C9+6</f>
        <v>86</v>
      </c>
      <c r="E9" s="107">
        <f>D9+6</f>
        <v>92</v>
      </c>
      <c r="F9" s="107">
        <f>E9+6</f>
        <v>98</v>
      </c>
      <c r="G9" s="107">
        <f t="shared" si="2"/>
        <v>102</v>
      </c>
      <c r="H9" s="109" t="s">
        <v>157</v>
      </c>
      <c r="I9" s="137"/>
      <c r="J9" s="141" t="s">
        <v>245</v>
      </c>
      <c r="K9" s="141" t="s">
        <v>244</v>
      </c>
      <c r="L9" s="141" t="s">
        <v>246</v>
      </c>
      <c r="M9" s="141" t="s">
        <v>247</v>
      </c>
      <c r="N9" s="141" t="s">
        <v>244</v>
      </c>
      <c r="O9" s="142" t="s">
        <v>248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10" t="s">
        <v>158</v>
      </c>
      <c r="B10" s="111">
        <f>C10-1.6</f>
        <v>22.9</v>
      </c>
      <c r="C10" s="112">
        <v>24.5</v>
      </c>
      <c r="D10" s="111">
        <f>C10+1.9</f>
        <v>26.4</v>
      </c>
      <c r="E10" s="111">
        <f>C10+3.8</f>
        <v>28.3</v>
      </c>
      <c r="F10" s="113">
        <f>C10+5.7</f>
        <v>30.2</v>
      </c>
      <c r="G10" s="111">
        <f>C10+7</f>
        <v>31.5</v>
      </c>
      <c r="H10" s="109" t="s">
        <v>157</v>
      </c>
      <c r="I10" s="137"/>
      <c r="J10" s="141" t="s">
        <v>244</v>
      </c>
      <c r="K10" s="141" t="s">
        <v>249</v>
      </c>
      <c r="L10" s="141" t="s">
        <v>239</v>
      </c>
      <c r="M10" s="141" t="s">
        <v>242</v>
      </c>
      <c r="N10" s="141" t="s">
        <v>239</v>
      </c>
      <c r="O10" s="142" t="s">
        <v>244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6" t="s">
        <v>161</v>
      </c>
      <c r="B11" s="107">
        <f>C11-1</f>
        <v>18</v>
      </c>
      <c r="C11" s="108">
        <v>19</v>
      </c>
      <c r="D11" s="107">
        <f>C11+1.2</f>
        <v>20.2</v>
      </c>
      <c r="E11" s="107">
        <f>D11+1.2</f>
        <v>21.4</v>
      </c>
      <c r="F11" s="107">
        <f>E11+1.2</f>
        <v>22.6</v>
      </c>
      <c r="G11" s="107">
        <f>F11+0.7</f>
        <v>23.3</v>
      </c>
      <c r="H11" s="109" t="s">
        <v>162</v>
      </c>
      <c r="I11" s="137"/>
      <c r="J11" s="141" t="s">
        <v>250</v>
      </c>
      <c r="K11" s="141" t="s">
        <v>244</v>
      </c>
      <c r="L11" s="141" t="s">
        <v>251</v>
      </c>
      <c r="M11" s="141" t="s">
        <v>252</v>
      </c>
      <c r="N11" s="141" t="s">
        <v>244</v>
      </c>
      <c r="O11" s="142" t="s">
        <v>253</v>
      </c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06" t="s">
        <v>164</v>
      </c>
      <c r="B12" s="107">
        <f>C12-0.5</f>
        <v>13.5</v>
      </c>
      <c r="C12" s="108">
        <v>14</v>
      </c>
      <c r="D12" s="107">
        <f t="shared" ref="D12:G12" si="3">C12+0.5</f>
        <v>14.5</v>
      </c>
      <c r="E12" s="107">
        <f t="shared" si="3"/>
        <v>15</v>
      </c>
      <c r="F12" s="107">
        <f t="shared" si="3"/>
        <v>15.5</v>
      </c>
      <c r="G12" s="107">
        <f t="shared" si="3"/>
        <v>16</v>
      </c>
      <c r="H12" s="109" t="s">
        <v>157</v>
      </c>
      <c r="I12" s="137"/>
      <c r="J12" s="141" t="s">
        <v>244</v>
      </c>
      <c r="K12" s="141" t="s">
        <v>244</v>
      </c>
      <c r="L12" s="141" t="s">
        <v>244</v>
      </c>
      <c r="M12" s="141" t="s">
        <v>244</v>
      </c>
      <c r="N12" s="141" t="s">
        <v>244</v>
      </c>
      <c r="O12" s="142" t="s">
        <v>244</v>
      </c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06" t="s">
        <v>165</v>
      </c>
      <c r="B13" s="107">
        <f>C13-0.5</f>
        <v>11</v>
      </c>
      <c r="C13" s="108">
        <v>11.5</v>
      </c>
      <c r="D13" s="107">
        <f t="shared" ref="D13:G13" si="4">C13+0.5</f>
        <v>12</v>
      </c>
      <c r="E13" s="107">
        <f t="shared" si="4"/>
        <v>12.5</v>
      </c>
      <c r="F13" s="107">
        <f t="shared" si="4"/>
        <v>13</v>
      </c>
      <c r="G13" s="107">
        <f t="shared" si="4"/>
        <v>13.5</v>
      </c>
      <c r="H13" s="109">
        <v>0</v>
      </c>
      <c r="I13" s="137"/>
      <c r="J13" s="141" t="s">
        <v>244</v>
      </c>
      <c r="K13" s="141" t="s">
        <v>244</v>
      </c>
      <c r="L13" s="141" t="s">
        <v>244</v>
      </c>
      <c r="M13" s="141" t="s">
        <v>252</v>
      </c>
      <c r="N13" s="141" t="s">
        <v>252</v>
      </c>
      <c r="O13" s="142" t="s">
        <v>253</v>
      </c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06" t="s">
        <v>166</v>
      </c>
      <c r="B14" s="107">
        <f>C14-1.5</f>
        <v>22.5</v>
      </c>
      <c r="C14" s="108">
        <v>24</v>
      </c>
      <c r="D14" s="107">
        <f>C14+1.7</f>
        <v>25.7</v>
      </c>
      <c r="E14" s="107">
        <f>D14+1.7</f>
        <v>27.4</v>
      </c>
      <c r="F14" s="107">
        <f>E14+1.7</f>
        <v>29.1</v>
      </c>
      <c r="G14" s="107">
        <f>F14+1.6</f>
        <v>30.7</v>
      </c>
      <c r="H14" s="114"/>
      <c r="I14" s="137"/>
      <c r="J14" s="141" t="s">
        <v>240</v>
      </c>
      <c r="K14" s="141" t="s">
        <v>252</v>
      </c>
      <c r="L14" s="141" t="s">
        <v>240</v>
      </c>
      <c r="M14" s="141" t="s">
        <v>254</v>
      </c>
      <c r="N14" s="141" t="s">
        <v>255</v>
      </c>
      <c r="O14" s="142" t="s">
        <v>243</v>
      </c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06" t="s">
        <v>169</v>
      </c>
      <c r="B15" s="107">
        <f>C15-1.8</f>
        <v>31.2</v>
      </c>
      <c r="C15" s="108">
        <v>33</v>
      </c>
      <c r="D15" s="107">
        <f>C15+2.25</f>
        <v>35.25</v>
      </c>
      <c r="E15" s="107">
        <f>D15+2.25</f>
        <v>37.5</v>
      </c>
      <c r="F15" s="107">
        <f>E15+2.25</f>
        <v>39.75</v>
      </c>
      <c r="G15" s="107">
        <f>F15+2</f>
        <v>41.75</v>
      </c>
      <c r="H15" s="114"/>
      <c r="I15" s="137"/>
      <c r="J15" s="141" t="s">
        <v>242</v>
      </c>
      <c r="K15" s="141" t="s">
        <v>242</v>
      </c>
      <c r="L15" s="141" t="s">
        <v>256</v>
      </c>
      <c r="M15" s="141" t="s">
        <v>257</v>
      </c>
      <c r="N15" s="141" t="s">
        <v>256</v>
      </c>
      <c r="O15" s="142" t="s">
        <v>252</v>
      </c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06" t="s">
        <v>170</v>
      </c>
      <c r="B16" s="115">
        <v>12</v>
      </c>
      <c r="C16" s="115"/>
      <c r="D16" s="115">
        <f>B16+1</f>
        <v>13</v>
      </c>
      <c r="E16" s="116"/>
      <c r="F16" s="117">
        <f>D16+1</f>
        <v>14</v>
      </c>
      <c r="G16" s="118"/>
      <c r="H16" s="114"/>
      <c r="I16" s="137"/>
      <c r="J16" s="141" t="s">
        <v>244</v>
      </c>
      <c r="K16" s="141" t="s">
        <v>244</v>
      </c>
      <c r="L16" s="141" t="s">
        <v>244</v>
      </c>
      <c r="M16" s="141" t="s">
        <v>244</v>
      </c>
      <c r="N16" s="141" t="s">
        <v>244</v>
      </c>
      <c r="O16" s="142" t="s">
        <v>244</v>
      </c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19"/>
      <c r="B17" s="120"/>
      <c r="C17" s="120"/>
      <c r="D17" s="120"/>
      <c r="E17" s="120"/>
      <c r="F17" s="120"/>
      <c r="G17" s="120"/>
      <c r="H17" s="121"/>
      <c r="I17" s="137"/>
      <c r="J17" s="141"/>
      <c r="K17" s="141"/>
      <c r="L17" s="141"/>
      <c r="M17" s="141"/>
      <c r="N17" s="141"/>
      <c r="O17" s="142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22"/>
      <c r="B18" s="123"/>
      <c r="C18" s="123"/>
      <c r="D18" s="123"/>
      <c r="E18" s="123"/>
      <c r="F18" s="123"/>
      <c r="G18" s="123"/>
      <c r="H18" s="121"/>
      <c r="I18" s="137"/>
      <c r="J18" s="141"/>
      <c r="K18" s="141"/>
      <c r="L18" s="141"/>
      <c r="M18" s="141"/>
      <c r="N18" s="141"/>
      <c r="O18" s="142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22"/>
      <c r="B19" s="123"/>
      <c r="C19" s="123"/>
      <c r="D19" s="123"/>
      <c r="E19" s="123"/>
      <c r="F19" s="123"/>
      <c r="G19" s="123"/>
      <c r="H19" s="124"/>
      <c r="I19" s="137"/>
      <c r="J19" s="141"/>
      <c r="K19" s="141"/>
      <c r="L19" s="141"/>
      <c r="M19" s="141"/>
      <c r="N19" s="141"/>
      <c r="O19" s="142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25"/>
      <c r="B20" s="126"/>
      <c r="C20" s="126"/>
      <c r="D20" s="126"/>
      <c r="E20" s="127"/>
      <c r="F20" s="126"/>
      <c r="G20" s="126"/>
      <c r="H20" s="126"/>
      <c r="I20" s="143"/>
      <c r="J20" s="144"/>
      <c r="K20" s="144"/>
      <c r="L20" s="145"/>
      <c r="M20" s="144"/>
      <c r="N20" s="144"/>
      <c r="O20" s="146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ht="16.5" spans="1:16">
      <c r="A21" s="128"/>
      <c r="B21" s="128"/>
      <c r="C21" s="129"/>
      <c r="D21" s="129"/>
      <c r="E21" s="130"/>
      <c r="F21" s="129"/>
      <c r="G21" s="129"/>
      <c r="H21" s="129"/>
      <c r="M21" s="84"/>
      <c r="N21" s="84"/>
      <c r="O21" s="84"/>
      <c r="P21" s="87"/>
    </row>
    <row r="22" spans="1:16">
      <c r="A22" s="131" t="s">
        <v>171</v>
      </c>
      <c r="B22" s="131"/>
      <c r="C22" s="132"/>
      <c r="D22" s="132"/>
      <c r="M22" s="84"/>
      <c r="N22" s="84"/>
      <c r="O22" s="84"/>
      <c r="P22" s="87"/>
    </row>
    <row r="23" spans="3:16">
      <c r="C23" s="85"/>
      <c r="J23" s="147" t="s">
        <v>172</v>
      </c>
      <c r="K23" s="148">
        <v>45408</v>
      </c>
      <c r="L23" s="147" t="s">
        <v>173</v>
      </c>
      <c r="M23" s="147" t="s">
        <v>130</v>
      </c>
      <c r="N23" s="147" t="s">
        <v>174</v>
      </c>
      <c r="O23" s="84" t="s">
        <v>133</v>
      </c>
      <c r="P23" s="87"/>
    </row>
  </sheetData>
  <mergeCells count="11">
    <mergeCell ref="A1:O1"/>
    <mergeCell ref="B2:D2"/>
    <mergeCell ref="F2:H2"/>
    <mergeCell ref="K2:O2"/>
    <mergeCell ref="B3:H3"/>
    <mergeCell ref="J3:O3"/>
    <mergeCell ref="B16:C16"/>
    <mergeCell ref="D16:E16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22" sqref="C22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74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20" customHeight="1" spans="1:15">
      <c r="A4" s="11">
        <v>1</v>
      </c>
      <c r="B4" s="23" t="s">
        <v>274</v>
      </c>
      <c r="C4" s="23" t="s">
        <v>275</v>
      </c>
      <c r="D4" s="24" t="s">
        <v>111</v>
      </c>
      <c r="E4" s="25" t="s">
        <v>276</v>
      </c>
      <c r="F4" s="23" t="s">
        <v>277</v>
      </c>
      <c r="G4" s="76" t="s">
        <v>65</v>
      </c>
      <c r="H4" s="11" t="s">
        <v>65</v>
      </c>
      <c r="I4" s="80">
        <v>2</v>
      </c>
      <c r="J4" s="81">
        <v>1</v>
      </c>
      <c r="K4" s="81">
        <v>2</v>
      </c>
      <c r="L4" s="81">
        <v>0</v>
      </c>
      <c r="M4" s="11">
        <v>0</v>
      </c>
      <c r="N4" s="11">
        <f>SUM(I4:M4)</f>
        <v>5</v>
      </c>
      <c r="O4" s="11"/>
    </row>
    <row r="5" ht="20" customHeight="1" spans="1:15">
      <c r="A5" s="11"/>
      <c r="B5" s="23"/>
      <c r="C5" s="23"/>
      <c r="D5" s="24"/>
      <c r="E5" s="25"/>
      <c r="F5" s="23"/>
      <c r="G5" s="77"/>
      <c r="H5" s="54"/>
      <c r="I5" s="82"/>
      <c r="J5" s="81"/>
      <c r="K5" s="81"/>
      <c r="L5" s="81"/>
      <c r="M5" s="11"/>
      <c r="N5" s="11"/>
      <c r="O5" s="11"/>
    </row>
    <row r="6" ht="20" customHeight="1" spans="1:15">
      <c r="A6" s="11"/>
      <c r="B6" s="23"/>
      <c r="C6" s="23"/>
      <c r="D6" s="24"/>
      <c r="E6" s="25"/>
      <c r="F6" s="23"/>
      <c r="G6" s="77"/>
      <c r="H6" s="54"/>
      <c r="I6" s="82"/>
      <c r="J6" s="81"/>
      <c r="K6" s="81"/>
      <c r="L6" s="81"/>
      <c r="M6" s="11"/>
      <c r="N6" s="11"/>
      <c r="O6" s="11"/>
    </row>
    <row r="7" ht="20" customHeight="1" spans="1:15">
      <c r="A7" s="11"/>
      <c r="B7" s="23"/>
      <c r="C7" s="23"/>
      <c r="D7" s="24"/>
      <c r="E7" s="25"/>
      <c r="F7" s="23"/>
      <c r="G7" s="77"/>
      <c r="H7" s="54"/>
      <c r="I7" s="82"/>
      <c r="J7" s="81"/>
      <c r="K7" s="81"/>
      <c r="L7" s="81"/>
      <c r="M7" s="11"/>
      <c r="N7" s="11"/>
      <c r="O7" s="11"/>
    </row>
    <row r="8" ht="20" customHeight="1" spans="1:15">
      <c r="A8" s="11"/>
      <c r="B8" s="28"/>
      <c r="C8" s="28"/>
      <c r="D8" s="28"/>
      <c r="E8" s="63"/>
      <c r="F8" s="28"/>
      <c r="G8" s="11"/>
      <c r="H8" s="9"/>
      <c r="I8" s="80"/>
      <c r="J8" s="81"/>
      <c r="K8" s="81"/>
      <c r="L8" s="81"/>
      <c r="M8" s="11"/>
      <c r="N8" s="11"/>
      <c r="O8" s="9"/>
    </row>
    <row r="9" ht="20" customHeight="1" spans="1:15">
      <c r="A9" s="11"/>
      <c r="B9" s="28"/>
      <c r="C9" s="28"/>
      <c r="D9" s="28"/>
      <c r="E9" s="63"/>
      <c r="F9" s="28"/>
      <c r="G9" s="11"/>
      <c r="H9" s="9"/>
      <c r="I9" s="80"/>
      <c r="J9" s="81"/>
      <c r="K9" s="81"/>
      <c r="L9" s="81"/>
      <c r="M9" s="11"/>
      <c r="N9" s="11"/>
      <c r="O9" s="9"/>
    </row>
    <row r="10" ht="20" customHeight="1" spans="1:15">
      <c r="A10" s="11"/>
      <c r="B10" s="28"/>
      <c r="C10" s="28"/>
      <c r="D10" s="28"/>
      <c r="E10" s="63"/>
      <c r="F10" s="28"/>
      <c r="G10" s="11"/>
      <c r="H10" s="9"/>
      <c r="I10" s="80"/>
      <c r="J10" s="81"/>
      <c r="K10" s="81"/>
      <c r="L10" s="81"/>
      <c r="M10" s="11"/>
      <c r="N10" s="11"/>
      <c r="O10" s="9"/>
    </row>
    <row r="11" ht="20" customHeight="1" spans="1:15">
      <c r="A11" s="11"/>
      <c r="B11" s="28"/>
      <c r="C11" s="28"/>
      <c r="D11" s="28"/>
      <c r="E11" s="63"/>
      <c r="F11" s="28"/>
      <c r="G11" s="11"/>
      <c r="H11" s="9"/>
      <c r="I11" s="80"/>
      <c r="J11" s="81"/>
      <c r="K11" s="81"/>
      <c r="L11" s="81"/>
      <c r="M11" s="11"/>
      <c r="N11" s="11"/>
      <c r="O11" s="9"/>
    </row>
    <row r="12" s="2" customFormat="1" ht="18.75" spans="1:15">
      <c r="A12" s="13" t="s">
        <v>278</v>
      </c>
      <c r="B12" s="14"/>
      <c r="C12" s="28"/>
      <c r="D12" s="15"/>
      <c r="E12" s="16"/>
      <c r="F12" s="28"/>
      <c r="G12" s="11"/>
      <c r="H12" s="35"/>
      <c r="I12" s="29"/>
      <c r="J12" s="13" t="s">
        <v>279</v>
      </c>
      <c r="K12" s="14"/>
      <c r="L12" s="14"/>
      <c r="M12" s="15"/>
      <c r="N12" s="14"/>
      <c r="O12" s="21"/>
    </row>
    <row r="13" ht="61" customHeight="1" spans="1:15">
      <c r="A13" s="78" t="s">
        <v>280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2024-05-06T08:37:40Z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