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firstSheet="2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<sst xmlns="http://schemas.openxmlformats.org/spreadsheetml/2006/main" count="847" uniqueCount="330">
  <si>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</si>
  <si>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</si>
  <si>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</si>
  <si>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</si>
  <si>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</si>
  <si>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</si>
  <si>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</si>
  <si>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</si>
  <si>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</si>
  <si>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</si>
  <si>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</si>
  <si>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</si>
  <si>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</si>
  <si>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</si>
  <si>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</si>
  <si>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</si>
  <si>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</si>
  <si>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</si>
  <si>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</si>
  <si>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</si>
  <si>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</si>
  <si>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</si>
  <si>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</si>
  <si>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</si>
  <si>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</si>
  <si>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</si>
  <si>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</si>
  <si>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</si>
  <si>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</si>
  <si>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</si>
  <si>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</si>
  <si>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</si>
  <si>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</si>
  <si>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</si>
  <si>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</si>
  <si>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</si>
  <si>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</si>
  <si>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</si>
  <si>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</si>
  <si>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</si>
  <si>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</si>
  <si>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</si>
  <si>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</si>
  <si>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</si>
  <si>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</si>
  <si>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</si>
  <si>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</si>
  <si>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</si>
  <si>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</si>
  <si>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</si>
  <si>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</si>
  <si>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</si>
  <si>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</si>
  <si>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</si>
  <si>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</si>
  <si>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</si>
  <si>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</si>
  <si>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</si>
  <si>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</si>
  <si>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</si>
  <si>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</si>
  <si>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</si>
  <si>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QAJJAM83633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</si>
  <si>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</si>
  <si>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</si>
  <si>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</si>
  <si>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</si>
  <si>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</si>
  <si>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</si>
  <si>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</si>
  <si>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</si>
  <si>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</si>
  <si>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</si>
  <si>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</si>
  <si>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</si>
  <si>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</si>
  <si>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</si>
  <si>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</si>
  <si>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</si>
  <si>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CGDD24032000031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</si>
  <si>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</si>
  <si>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</si>
  <si>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</si>
  <si>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</si>
  <si>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</si>
  <si>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</si>
  <si>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</si>
  <si>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</si>
  <si>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</si>
  <si>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</si>
  <si>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</si>
  <si>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</si>
  <si>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</si>
  <si>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</si>
  <si>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</si>
  <si>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</si>
  <si>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</si>
  <si>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</si>
  <si>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</si>
  <si>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</si>
  <si>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</si>
  <si>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</si>
  <si>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</si>
  <si>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</si>
  <si>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</si>
  <si>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</si>
  <si>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</si>
  <si>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</si>
  <si>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</si>
  <si>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</si>
  <si>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</si>
  <si>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晴空蓝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</si>
  <si>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</si>
  <si>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</si>
  <si>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</si>
  <si>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</si>
  <si>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</si>
  <si>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</si>
  <si>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</si>
  <si>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1.前领压线大小，有宽窄，后领捆条容皱。</t>
  </si>
  <si>
    <t>2.侧骨容皱不均匀，肩顶拼片不对称。</t>
  </si>
  <si>
    <t>3.上袖欠圆顺，左右袖不对称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</si>
  <si>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</si>
  <si>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</si>
  <si>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</si>
  <si>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</si>
  <si>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</si>
  <si>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</si>
  <si>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</si>
  <si>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</si>
  <si>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</si>
  <si>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</si>
  <si>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</si>
  <si>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</si>
  <si>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</si>
  <si>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</si>
  <si>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</si>
  <si>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</si>
  <si>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</si>
  <si>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</si>
  <si>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</si>
  <si>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</si>
  <si>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</si>
  <si>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</si>
  <si>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</si>
  <si>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</si>
  <si>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</si>
  <si>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</si>
  <si>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</si>
  <si>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紫丁香</t>
  </si>
  <si>
    <t>洗前</t>
  </si>
  <si>
    <t>洗后</t>
  </si>
  <si>
    <t>后中长</t>
  </si>
  <si>
    <t>±1</t>
  </si>
  <si>
    <t>+0</t>
  </si>
  <si>
    <t>-0.2</t>
  </si>
  <si>
    <t>胸围</t>
  </si>
  <si>
    <t>摆围</t>
  </si>
  <si>
    <t>肩宽</t>
  </si>
  <si>
    <t>±0.5</t>
  </si>
  <si>
    <t>上领围</t>
  </si>
  <si>
    <t>+1</t>
  </si>
  <si>
    <t>-0.3</t>
  </si>
  <si>
    <t>后中袖长</t>
  </si>
  <si>
    <t>±0.3</t>
  </si>
  <si>
    <t>+0.5</t>
  </si>
  <si>
    <t>袖肥/2</t>
  </si>
  <si>
    <r>
      <rPr>
        <b/>
        <sz val="12"/>
        <rFont val="微软雅黑"/>
        <charset val="134"/>
      </rPr>
      <t>袖口围</t>
    </r>
    <r>
      <rPr>
        <b/>
        <sz val="12"/>
        <rFont val="Arial"/>
        <charset val="0"/>
      </rPr>
      <t>/2</t>
    </r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</si>
  <si>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</si>
  <si>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</si>
  <si>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</si>
  <si>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</si>
  <si>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</si>
  <si>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</si>
  <si>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</si>
  <si>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</si>
  <si>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</si>
  <si>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齐色各10件</t>
  </si>
  <si>
    <t>【耐水洗测试】：耐洗水测试明细（要求齐色、齐号）</t>
  </si>
  <si>
    <t>洗水齐色各2件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</si>
  <si>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</si>
  <si>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</si>
  <si>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</si>
  <si>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</si>
  <si>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</si>
  <si>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</si>
  <si>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</si>
  <si>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</si>
  <si>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</si>
  <si>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</si>
  <si>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</si>
  <si>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</si>
  <si>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</si>
  <si>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</si>
  <si>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</si>
  <si>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</si>
  <si>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</si>
  <si>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</si>
  <si>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</si>
  <si>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</si>
  <si>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</si>
  <si>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</si>
  <si>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</si>
  <si>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采购凭证编号：CGDD24032000031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</si>
  <si>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</si>
  <si>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</si>
  <si>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</si>
  <si>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</si>
  <si>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</si>
  <si>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</si>
  <si>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</si>
  <si>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</si>
  <si>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</si>
  <si>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</si>
  <si>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</si>
  <si>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</si>
  <si>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</si>
  <si>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</si>
  <si>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</si>
  <si>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</si>
  <si>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</si>
  <si>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</si>
  <si>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1.后领窝起皱，织带不平服</t>
  </si>
  <si>
    <t>2.袖口冚线起扭，拼接容皱</t>
  </si>
  <si>
    <t>3.袖顶大烫没有烫平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</si>
  <si>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</si>
  <si>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</si>
  <si>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</si>
  <si>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</si>
  <si>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</si>
  <si>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</si>
  <si>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</si>
  <si>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</si>
  <si>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</si>
  <si>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</si>
  <si>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165/84</t>
  </si>
  <si>
    <t>+0 +0.5 +0.5</t>
  </si>
  <si>
    <t>+0.5 +0.5 +0.5</t>
  </si>
  <si>
    <t>+0.5 +0 +0.5</t>
  </si>
  <si>
    <t>+1 +0.5 +0.5</t>
  </si>
  <si>
    <t>+0 +0 +0</t>
  </si>
  <si>
    <t>+1 +1 +1</t>
  </si>
  <si>
    <t>+0.5 +0.5 +0</t>
  </si>
  <si>
    <t>+0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</si>
  <si>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</si>
  <si>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</si>
  <si>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</si>
  <si>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</si>
  <si>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</si>
  <si>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</si>
  <si>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</si>
  <si>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</si>
  <si>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</si>
  <si>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</si>
  <si>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</si>
  <si>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</si>
  <si>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</si>
  <si>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</si>
  <si>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</si>
  <si>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</si>
  <si>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H39847</t>
  </si>
  <si>
    <t>FK08510超密横条布</t>
  </si>
  <si>
    <t>18W水手蓝</t>
  </si>
  <si>
    <t>恒诺纺织</t>
  </si>
  <si>
    <t>H40253</t>
  </si>
  <si>
    <t>19SS白色</t>
  </si>
  <si>
    <t>H40285</t>
  </si>
  <si>
    <t>23SS晴空蓝</t>
  </si>
  <si>
    <t>制表时间：2024/3/12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</si>
  <si>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</si>
  <si>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</si>
  <si>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</si>
  <si>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</si>
  <si>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</si>
  <si>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</si>
  <si>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</si>
  <si>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</si>
  <si>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</si>
  <si>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</si>
  <si>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</si>
  <si>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</si>
  <si>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</si>
  <si>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</si>
  <si>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</si>
  <si>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</si>
  <si>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</si>
  <si>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</si>
  <si>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</si>
  <si>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</si>
  <si>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</si>
  <si>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</si>
  <si>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宏缸</t>
  </si>
  <si>
    <t xml:space="preserve">TOREAD压花弹力包边带 </t>
  </si>
  <si>
    <t>上海锦湾</t>
  </si>
  <si>
    <t>无互染</t>
  </si>
  <si>
    <t>物料6</t>
  </si>
  <si>
    <t>物料7</t>
  </si>
  <si>
    <t>物料8</t>
  </si>
  <si>
    <t>物料9</t>
  </si>
  <si>
    <t>物料10</t>
  </si>
  <si>
    <t>制表时间：2024/3/20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</si>
  <si>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</si>
  <si>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</si>
  <si>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</si>
  <si>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</si>
  <si>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</si>
  <si>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</si>
  <si>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</si>
  <si>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</si>
  <si>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</si>
  <si>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</si>
  <si>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</si>
  <si>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</si>
  <si>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</si>
  <si>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</si>
  <si>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</si>
  <si>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</si>
  <si>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肩+袖口印花</t>
  </si>
  <si>
    <t>无脱落</t>
  </si>
  <si>
    <t>制表时间：2024/3/30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</si>
  <si>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</si>
  <si>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</si>
  <si>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</si>
  <si>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</si>
  <si>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</si>
  <si>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</si>
  <si>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+6%</t>
  </si>
  <si>
    <t>制表时间：3/25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</si>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</sst>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  <numFmt numFmtId="180" formatCode="yy/m/d;@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Microsoft YaHei"/>
      <charset val="134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2"/>
      <name val="Microsoft YaHei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2"/>
      <name val="Microsoft YaHei"/>
      <charset val="134"/>
    </font>
    <font>
      <b/>
      <sz val="12"/>
      <name val="Microsoft YaHei"/>
      <charset val="136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仿宋_GB2312"/>
      <charset val="0"/>
    </font>
    <font>
      <sz val="10"/>
      <name val="宋体"/>
      <charset val="134"/>
      <scheme val="major"/>
    </font>
    <font>
      <b/>
      <sz val="12"/>
      <name val="微软雅黑"/>
      <charset val="134"/>
    </font>
    <font>
      <b/>
      <sz val="11"/>
      <name val="宋体"/>
      <charset val="134"/>
      <scheme val="minor"/>
    </font>
    <font>
      <sz val="10"/>
      <name val="微软雅黑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  <font>
      <b/>
      <sz val="12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9" borderId="84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62" fillId="0" borderId="86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0" borderId="87" applyNumberFormat="0" applyAlignment="0" applyProtection="0">
      <alignment vertical="center"/>
    </xf>
    <xf numFmtId="0" fontId="64" fillId="11" borderId="88" applyNumberFormat="0" applyAlignment="0" applyProtection="0">
      <alignment vertical="center"/>
    </xf>
    <xf numFmtId="0" fontId="65" fillId="11" borderId="87" applyNumberFormat="0" applyAlignment="0" applyProtection="0">
      <alignment vertical="center"/>
    </xf>
    <xf numFmtId="0" fontId="66" fillId="12" borderId="89" applyNumberFormat="0" applyAlignment="0" applyProtection="0">
      <alignment vertical="center"/>
    </xf>
    <xf numFmtId="0" fontId="67" fillId="0" borderId="90" applyNumberFormat="0" applyFill="0" applyAlignment="0" applyProtection="0">
      <alignment vertical="center"/>
    </xf>
    <xf numFmtId="0" fontId="68" fillId="0" borderId="91" applyNumberFormat="0" applyFill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0" fillId="0" borderId="0"/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74" fillId="0" borderId="0"/>
    <xf numFmtId="0" fontId="10" fillId="0" borderId="0">
      <alignment vertical="center"/>
    </xf>
    <xf numFmtId="0" fontId="15" fillId="0" borderId="0">
      <alignment vertical="center"/>
    </xf>
    <xf numFmtId="0" fontId="10" fillId="0" borderId="0"/>
  </cellStyleXfs>
  <cellXfs count="4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Font="1"/>
    <xf numFmtId="0" fontId="17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/>
    <xf numFmtId="0" fontId="7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9" fontId="2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5" fillId="0" borderId="3" xfId="0" applyNumberFormat="1" applyFont="1" applyFill="1" applyBorder="1" applyAlignment="1" applyProtection="1">
      <alignment horizontal="center"/>
    </xf>
    <xf numFmtId="177" fontId="15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23" fillId="0" borderId="0" xfId="53" applyFont="1" applyFill="1" applyAlignment="1"/>
    <xf numFmtId="0" fontId="10" fillId="0" borderId="0" xfId="53" applyFont="1" applyFill="1" applyAlignment="1"/>
    <xf numFmtId="49" fontId="23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4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23" fillId="0" borderId="0" xfId="53" applyFont="1" applyFill="1" applyBorder="1" applyAlignment="1">
      <alignment horizontal="center" vertical="center"/>
    </xf>
    <xf numFmtId="0" fontId="25" fillId="0" borderId="9" xfId="52" applyFont="1" applyFill="1" applyBorder="1" applyAlignment="1">
      <alignment horizontal="left" vertical="center"/>
    </xf>
    <xf numFmtId="0" fontId="25" fillId="0" borderId="10" xfId="52" applyFont="1" applyFill="1" applyBorder="1" applyAlignment="1">
      <alignment horizontal="center" vertical="center"/>
    </xf>
    <xf numFmtId="0" fontId="26" fillId="0" borderId="10" xfId="52" applyFont="1" applyFill="1" applyBorder="1" applyAlignment="1">
      <alignment horizontal="center" vertical="center"/>
    </xf>
    <xf numFmtId="0" fontId="25" fillId="0" borderId="11" xfId="52" applyFont="1" applyFill="1" applyBorder="1" applyAlignment="1">
      <alignment horizontal="center" vertical="center"/>
    </xf>
    <xf numFmtId="0" fontId="25" fillId="0" borderId="12" xfId="52" applyFont="1" applyFill="1" applyBorder="1" applyAlignment="1">
      <alignment vertical="center"/>
    </xf>
    <xf numFmtId="0" fontId="27" fillId="0" borderId="12" xfId="52" applyFont="1" applyFill="1" applyBorder="1" applyAlignment="1">
      <alignment horizontal="center" vertical="center"/>
    </xf>
    <xf numFmtId="0" fontId="28" fillId="0" borderId="13" xfId="53" applyFont="1" applyFill="1" applyBorder="1" applyAlignment="1" applyProtection="1">
      <alignment horizontal="center" vertical="center"/>
    </xf>
    <xf numFmtId="0" fontId="29" fillId="0" borderId="2" xfId="53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49" fontId="32" fillId="0" borderId="2" xfId="51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35" fillId="0" borderId="2" xfId="49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left"/>
    </xf>
    <xf numFmtId="178" fontId="39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/>
    </xf>
    <xf numFmtId="0" fontId="40" fillId="0" borderId="14" xfId="0" applyNumberFormat="1" applyFont="1" applyFill="1" applyBorder="1" applyAlignment="1">
      <alignment shrinkToFit="1"/>
    </xf>
    <xf numFmtId="0" fontId="38" fillId="0" borderId="15" xfId="0" applyNumberFormat="1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center" vertical="center"/>
    </xf>
    <xf numFmtId="0" fontId="23" fillId="0" borderId="0" xfId="53" applyFont="1" applyFill="1" applyAlignment="1">
      <alignment vertical="center"/>
    </xf>
    <xf numFmtId="0" fontId="10" fillId="0" borderId="0" xfId="53" applyFont="1" applyFill="1" applyAlignment="1">
      <alignment vertical="center"/>
    </xf>
    <xf numFmtId="0" fontId="23" fillId="0" borderId="12" xfId="53" applyFont="1" applyFill="1" applyBorder="1" applyAlignment="1">
      <alignment horizontal="center"/>
    </xf>
    <xf numFmtId="0" fontId="25" fillId="0" borderId="12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3" fillId="0" borderId="16" xfId="52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/>
    </xf>
    <xf numFmtId="0" fontId="29" fillId="0" borderId="2" xfId="53" applyFont="1" applyFill="1" applyBorder="1" applyAlignment="1" applyProtection="1">
      <alignment horizontal="center" vertical="center"/>
    </xf>
    <xf numFmtId="0" fontId="29" fillId="0" borderId="17" xfId="53" applyFont="1" applyFill="1" applyBorder="1" applyAlignment="1" applyProtection="1">
      <alignment horizontal="center" vertical="center"/>
    </xf>
    <xf numFmtId="0" fontId="23" fillId="0" borderId="5" xfId="53" applyFont="1" applyFill="1" applyBorder="1" applyAlignment="1">
      <alignment horizontal="center"/>
    </xf>
    <xf numFmtId="179" fontId="33" fillId="0" borderId="8" xfId="0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49" fontId="42" fillId="0" borderId="2" xfId="54" applyNumberFormat="1" applyFont="1" applyFill="1" applyBorder="1" applyAlignment="1">
      <alignment horizontal="center" vertical="center"/>
    </xf>
    <xf numFmtId="49" fontId="42" fillId="0" borderId="18" xfId="54" applyNumberFormat="1" applyFont="1" applyFill="1" applyBorder="1" applyAlignment="1">
      <alignment horizontal="center" vertical="center"/>
    </xf>
    <xf numFmtId="0" fontId="23" fillId="0" borderId="19" xfId="53" applyFont="1" applyFill="1" applyBorder="1" applyAlignment="1">
      <alignment horizontal="center"/>
    </xf>
    <xf numFmtId="49" fontId="23" fillId="0" borderId="20" xfId="53" applyNumberFormat="1" applyFont="1" applyFill="1" applyBorder="1" applyAlignment="1">
      <alignment horizontal="center"/>
    </xf>
    <xf numFmtId="49" fontId="42" fillId="0" borderId="20" xfId="54" applyNumberFormat="1" applyFont="1" applyFill="1" applyBorder="1" applyAlignment="1">
      <alignment horizontal="center" vertical="center"/>
    </xf>
    <xf numFmtId="0" fontId="29" fillId="0" borderId="0" xfId="53" applyFont="1" applyFill="1" applyAlignment="1">
      <alignment vertical="center"/>
    </xf>
    <xf numFmtId="14" fontId="29" fillId="0" borderId="0" xfId="53" applyNumberFormat="1" applyFont="1" applyFill="1" applyAlignment="1">
      <alignment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43" fillId="0" borderId="21" xfId="52" applyFont="1" applyBorder="1" applyAlignment="1">
      <alignment horizontal="center" vertical="top"/>
    </xf>
    <xf numFmtId="0" fontId="44" fillId="0" borderId="22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left" vertical="center"/>
    </xf>
    <xf numFmtId="0" fontId="44" fillId="0" borderId="23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vertical="center"/>
    </xf>
    <xf numFmtId="0" fontId="44" fillId="0" borderId="23" xfId="52" applyFont="1" applyFill="1" applyBorder="1" applyAlignment="1">
      <alignment vertical="center"/>
    </xf>
    <xf numFmtId="0" fontId="26" fillId="0" borderId="18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44" fillId="0" borderId="25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left" vertical="center"/>
    </xf>
    <xf numFmtId="0" fontId="44" fillId="0" borderId="18" xfId="52" applyFont="1" applyFill="1" applyBorder="1" applyAlignment="1">
      <alignment vertical="center"/>
    </xf>
    <xf numFmtId="58" fontId="11" fillId="0" borderId="18" xfId="52" applyNumberFormat="1" applyFont="1" applyFill="1" applyBorder="1" applyAlignment="1">
      <alignment horizontal="center" vertical="center"/>
    </xf>
    <xf numFmtId="0" fontId="11" fillId="0" borderId="18" xfId="52" applyFont="1" applyFill="1" applyBorder="1" applyAlignment="1">
      <alignment horizontal="center" vertical="center"/>
    </xf>
    <xf numFmtId="0" fontId="44" fillId="0" borderId="18" xfId="52" applyFont="1" applyFill="1" applyBorder="1" applyAlignment="1">
      <alignment horizontal="center" vertical="center"/>
    </xf>
    <xf numFmtId="0" fontId="44" fillId="0" borderId="25" xfId="52" applyFont="1" applyFill="1" applyBorder="1" applyAlignment="1">
      <alignment horizontal="left" vertical="center"/>
    </xf>
    <xf numFmtId="0" fontId="44" fillId="0" borderId="18" xfId="52" applyFont="1" applyFill="1" applyBorder="1" applyAlignment="1">
      <alignment horizontal="left" vertical="center"/>
    </xf>
    <xf numFmtId="0" fontId="44" fillId="0" borderId="26" xfId="52" applyFont="1" applyFill="1" applyBorder="1" applyAlignment="1">
      <alignment vertical="center"/>
    </xf>
    <xf numFmtId="0" fontId="26" fillId="0" borderId="27" xfId="52" applyFont="1" applyFill="1" applyBorder="1" applyAlignment="1">
      <alignment horizontal="left" vertical="center"/>
    </xf>
    <xf numFmtId="0" fontId="44" fillId="0" borderId="27" xfId="52" applyFont="1" applyFill="1" applyBorder="1" applyAlignment="1">
      <alignment vertical="center"/>
    </xf>
    <xf numFmtId="0" fontId="11" fillId="0" borderId="27" xfId="52" applyFont="1" applyFill="1" applyBorder="1" applyAlignment="1">
      <alignment horizontal="left" vertical="center"/>
    </xf>
    <xf numFmtId="0" fontId="44" fillId="0" borderId="27" xfId="52" applyFont="1" applyFill="1" applyBorder="1" applyAlignment="1">
      <alignment horizontal="left" vertical="center"/>
    </xf>
    <xf numFmtId="0" fontId="44" fillId="0" borderId="0" xfId="52" applyFont="1" applyFill="1" applyBorder="1" applyAlignment="1">
      <alignment vertical="center"/>
    </xf>
    <xf numFmtId="0" fontId="11" fillId="0" borderId="0" xfId="52" applyFont="1" applyFill="1" applyBorder="1" applyAlignment="1">
      <alignment vertical="center"/>
    </xf>
    <xf numFmtId="0" fontId="11" fillId="0" borderId="0" xfId="52" applyFont="1" applyFill="1" applyAlignment="1">
      <alignment horizontal="left" vertical="center"/>
    </xf>
    <xf numFmtId="0" fontId="44" fillId="0" borderId="22" xfId="52" applyFont="1" applyFill="1" applyBorder="1" applyAlignment="1">
      <alignment vertical="center"/>
    </xf>
    <xf numFmtId="0" fontId="44" fillId="0" borderId="28" xfId="52" applyFont="1" applyFill="1" applyBorder="1" applyAlignment="1">
      <alignment horizontal="left" vertical="center"/>
    </xf>
    <xf numFmtId="0" fontId="44" fillId="0" borderId="29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vertical="center"/>
    </xf>
    <xf numFmtId="0" fontId="11" fillId="0" borderId="30" xfId="52" applyFont="1" applyFill="1" applyBorder="1" applyAlignment="1">
      <alignment horizontal="center" vertical="center"/>
    </xf>
    <xf numFmtId="0" fontId="11" fillId="0" borderId="31" xfId="52" applyFont="1" applyFill="1" applyBorder="1" applyAlignment="1">
      <alignment horizontal="center" vertical="center"/>
    </xf>
    <xf numFmtId="0" fontId="31" fillId="0" borderId="32" xfId="52" applyFont="1" applyFill="1" applyBorder="1" applyAlignment="1">
      <alignment horizontal="left" vertical="center"/>
    </xf>
    <xf numFmtId="0" fontId="31" fillId="0" borderId="31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vertical="center"/>
    </xf>
    <xf numFmtId="0" fontId="11" fillId="0" borderId="0" xfId="52" applyFont="1" applyFill="1" applyBorder="1" applyAlignment="1">
      <alignment horizontal="left" vertical="center"/>
    </xf>
    <xf numFmtId="0" fontId="44" fillId="0" borderId="23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31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left" vertical="center" wrapText="1"/>
    </xf>
    <xf numFmtId="0" fontId="11" fillId="0" borderId="18" xfId="52" applyFont="1" applyFill="1" applyBorder="1" applyAlignment="1">
      <alignment horizontal="left" vertical="center" wrapText="1"/>
    </xf>
    <xf numFmtId="0" fontId="44" fillId="0" borderId="26" xfId="52" applyFont="1" applyFill="1" applyBorder="1" applyAlignment="1">
      <alignment horizontal="left" vertical="center"/>
    </xf>
    <xf numFmtId="0" fontId="10" fillId="0" borderId="27" xfId="52" applyFill="1" applyBorder="1" applyAlignment="1">
      <alignment horizontal="center" vertical="center"/>
    </xf>
    <xf numFmtId="0" fontId="44" fillId="0" borderId="33" xfId="52" applyFont="1" applyFill="1" applyBorder="1" applyAlignment="1">
      <alignment horizontal="center" vertical="center"/>
    </xf>
    <xf numFmtId="0" fontId="44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vertical="center"/>
    </xf>
    <xf numFmtId="0" fontId="26" fillId="0" borderId="36" xfId="52" applyFont="1" applyFill="1" applyBorder="1" applyAlignment="1">
      <alignment vertical="center"/>
    </xf>
    <xf numFmtId="0" fontId="26" fillId="0" borderId="32" xfId="52" applyFont="1" applyFill="1" applyBorder="1" applyAlignment="1">
      <alignment vertical="center"/>
    </xf>
    <xf numFmtId="0" fontId="26" fillId="0" borderId="31" xfId="52" applyFont="1" applyFill="1" applyBorder="1" applyAlignment="1">
      <alignment vertical="center"/>
    </xf>
    <xf numFmtId="0" fontId="11" fillId="0" borderId="32" xfId="52" applyFont="1" applyFill="1" applyBorder="1" applyAlignment="1">
      <alignment horizontal="right" vertical="center"/>
    </xf>
    <xf numFmtId="0" fontId="11" fillId="0" borderId="31" xfId="52" applyFont="1" applyFill="1" applyBorder="1" applyAlignment="1">
      <alignment horizontal="right" vertical="center"/>
    </xf>
    <xf numFmtId="0" fontId="31" fillId="0" borderId="22" xfId="52" applyFont="1" applyFill="1" applyBorder="1" applyAlignment="1">
      <alignment horizontal="left" vertical="center"/>
    </xf>
    <xf numFmtId="0" fontId="31" fillId="0" borderId="23" xfId="52" applyFont="1" applyFill="1" applyBorder="1" applyAlignment="1">
      <alignment horizontal="left" vertical="center"/>
    </xf>
    <xf numFmtId="0" fontId="44" fillId="0" borderId="30" xfId="52" applyFont="1" applyFill="1" applyBorder="1" applyAlignment="1">
      <alignment horizontal="left" vertical="center"/>
    </xf>
    <xf numFmtId="0" fontId="44" fillId="0" borderId="37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center" vertical="center"/>
    </xf>
    <xf numFmtId="58" fontId="11" fillId="0" borderId="27" xfId="52" applyNumberFormat="1" applyFont="1" applyFill="1" applyBorder="1" applyAlignment="1">
      <alignment horizontal="center" vertical="center"/>
    </xf>
    <xf numFmtId="0" fontId="44" fillId="0" borderId="27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center" vertical="center"/>
    </xf>
    <xf numFmtId="0" fontId="44" fillId="0" borderId="24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left" vertical="center"/>
    </xf>
    <xf numFmtId="0" fontId="11" fillId="0" borderId="3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4" fillId="0" borderId="40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center" vertical="center"/>
    </xf>
    <xf numFmtId="0" fontId="31" fillId="0" borderId="41" xfId="52" applyFont="1" applyFill="1" applyBorder="1" applyAlignment="1">
      <alignment horizontal="left" vertical="center"/>
    </xf>
    <xf numFmtId="0" fontId="44" fillId="0" borderId="38" xfId="52" applyFont="1" applyFill="1" applyBorder="1" applyAlignment="1">
      <alignment horizontal="left" vertical="center"/>
    </xf>
    <xf numFmtId="0" fontId="44" fillId="0" borderId="24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horizontal="left" vertical="center" wrapText="1"/>
    </xf>
    <xf numFmtId="0" fontId="10" fillId="0" borderId="39" xfId="52" applyFill="1" applyBorder="1" applyAlignment="1">
      <alignment horizontal="center" vertical="center"/>
    </xf>
    <xf numFmtId="0" fontId="44" fillId="0" borderId="40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 wrapText="1"/>
    </xf>
    <xf numFmtId="0" fontId="10" fillId="0" borderId="41" xfId="52" applyFont="1" applyFill="1" applyBorder="1" applyAlignment="1">
      <alignment horizontal="center" vertical="center"/>
    </xf>
    <xf numFmtId="0" fontId="30" fillId="0" borderId="41" xfId="52" applyFont="1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11" fillId="0" borderId="37" xfId="52" applyFont="1" applyFill="1" applyBorder="1" applyAlignment="1">
      <alignment horizontal="right" vertical="center"/>
    </xf>
    <xf numFmtId="0" fontId="11" fillId="0" borderId="42" xfId="52" applyFont="1" applyFill="1" applyBorder="1" applyAlignment="1">
      <alignment horizontal="center" vertical="center"/>
    </xf>
    <xf numFmtId="0" fontId="31" fillId="0" borderId="38" xfId="52" applyFont="1" applyFill="1" applyBorder="1" applyAlignment="1">
      <alignment horizontal="left" vertical="center"/>
    </xf>
    <xf numFmtId="0" fontId="11" fillId="0" borderId="39" xfId="52" applyFont="1" applyFill="1" applyBorder="1" applyAlignment="1">
      <alignment horizontal="center" vertical="center"/>
    </xf>
    <xf numFmtId="0" fontId="42" fillId="0" borderId="0" xfId="53" applyFont="1" applyFill="1" applyAlignment="1">
      <alignment horizontal="center"/>
    </xf>
    <xf numFmtId="0" fontId="36" fillId="0" borderId="2" xfId="0" applyFont="1" applyFill="1" applyBorder="1" applyAlignment="1">
      <alignment horizontal="left"/>
    </xf>
    <xf numFmtId="0" fontId="34" fillId="3" borderId="2" xfId="0" applyFont="1" applyFill="1" applyBorder="1" applyAlignment="1">
      <alignment horizontal="center"/>
    </xf>
    <xf numFmtId="0" fontId="39" fillId="0" borderId="2" xfId="0" applyNumberFormat="1" applyFont="1" applyFill="1" applyBorder="1" applyAlignment="1">
      <alignment horizontal="center" vertical="center"/>
    </xf>
    <xf numFmtId="0" fontId="42" fillId="0" borderId="0" xfId="53" applyFont="1" applyFill="1" applyAlignment="1"/>
    <xf numFmtId="0" fontId="11" fillId="0" borderId="0" xfId="53" applyFont="1" applyFill="1" applyAlignment="1"/>
    <xf numFmtId="0" fontId="29" fillId="0" borderId="0" xfId="53" applyFont="1" applyFill="1" applyAlignment="1"/>
    <xf numFmtId="14" fontId="29" fillId="0" borderId="0" xfId="53" applyNumberFormat="1" applyFont="1" applyFill="1" applyAlignment="1"/>
    <xf numFmtId="58" fontId="42" fillId="0" borderId="0" xfId="53" applyNumberFormat="1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179" fontId="33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49" fontId="23" fillId="0" borderId="43" xfId="53" applyNumberFormat="1" applyFont="1" applyFill="1" applyBorder="1" applyAlignment="1">
      <alignment horizontal="center"/>
    </xf>
    <xf numFmtId="49" fontId="42" fillId="0" borderId="43" xfId="54" applyNumberFormat="1" applyFont="1" applyFill="1" applyBorder="1" applyAlignment="1">
      <alignment horizontal="center" vertical="center"/>
    </xf>
    <xf numFmtId="0" fontId="10" fillId="0" borderId="0" xfId="52" applyFont="1" applyAlignment="1">
      <alignment horizontal="left" vertical="center"/>
    </xf>
    <xf numFmtId="0" fontId="30" fillId="0" borderId="44" xfId="52" applyFont="1" applyBorder="1" applyAlignment="1">
      <alignment horizontal="left" vertical="center"/>
    </xf>
    <xf numFmtId="0" fontId="26" fillId="0" borderId="45" xfId="52" applyFont="1" applyBorder="1" applyAlignment="1">
      <alignment horizontal="center" vertical="center"/>
    </xf>
    <xf numFmtId="0" fontId="30" fillId="0" borderId="45" xfId="52" applyFont="1" applyBorder="1" applyAlignment="1">
      <alignment horizontal="center" vertical="center"/>
    </xf>
    <xf numFmtId="0" fontId="31" fillId="0" borderId="45" xfId="52" applyFont="1" applyBorder="1" applyAlignment="1">
      <alignment horizontal="left" vertical="center"/>
    </xf>
    <xf numFmtId="0" fontId="31" fillId="0" borderId="22" xfId="52" applyFont="1" applyBorder="1" applyAlignment="1">
      <alignment horizontal="center" vertical="center"/>
    </xf>
    <xf numFmtId="0" fontId="31" fillId="0" borderId="23" xfId="52" applyFont="1" applyBorder="1" applyAlignment="1">
      <alignment horizontal="center" vertical="center"/>
    </xf>
    <xf numFmtId="0" fontId="31" fillId="0" borderId="38" xfId="52" applyFont="1" applyBorder="1" applyAlignment="1">
      <alignment horizontal="center" vertical="center"/>
    </xf>
    <xf numFmtId="0" fontId="30" fillId="0" borderId="22" xfId="52" applyFont="1" applyBorder="1" applyAlignment="1">
      <alignment horizontal="center" vertical="center"/>
    </xf>
    <xf numFmtId="0" fontId="30" fillId="0" borderId="23" xfId="52" applyFont="1" applyBorder="1" applyAlignment="1">
      <alignment horizontal="center" vertical="center"/>
    </xf>
    <xf numFmtId="0" fontId="30" fillId="0" borderId="38" xfId="52" applyFont="1" applyBorder="1" applyAlignment="1">
      <alignment horizontal="center" vertical="center"/>
    </xf>
    <xf numFmtId="0" fontId="31" fillId="0" borderId="25" xfId="52" applyFont="1" applyBorder="1" applyAlignment="1">
      <alignment horizontal="left" vertical="center"/>
    </xf>
    <xf numFmtId="0" fontId="31" fillId="0" borderId="18" xfId="52" applyFont="1" applyBorder="1" applyAlignment="1">
      <alignment horizontal="left" vertical="center"/>
    </xf>
    <xf numFmtId="14" fontId="26" fillId="0" borderId="18" xfId="52" applyNumberFormat="1" applyFont="1" applyBorder="1" applyAlignment="1">
      <alignment horizontal="center" vertical="center"/>
    </xf>
    <xf numFmtId="14" fontId="26" fillId="0" borderId="24" xfId="52" applyNumberFormat="1" applyFont="1" applyBorder="1" applyAlignment="1">
      <alignment horizontal="center" vertical="center"/>
    </xf>
    <xf numFmtId="0" fontId="31" fillId="0" borderId="25" xfId="52" applyFont="1" applyBorder="1" applyAlignment="1">
      <alignment vertical="center"/>
    </xf>
    <xf numFmtId="49" fontId="26" fillId="0" borderId="18" xfId="52" applyNumberFormat="1" applyFont="1" applyBorder="1" applyAlignment="1">
      <alignment horizontal="center" vertical="center"/>
    </xf>
    <xf numFmtId="0" fontId="26" fillId="0" borderId="24" xfId="52" applyFont="1" applyBorder="1" applyAlignment="1">
      <alignment horizontal="center" vertical="center"/>
    </xf>
    <xf numFmtId="0" fontId="31" fillId="0" borderId="18" xfId="52" applyFont="1" applyBorder="1" applyAlignment="1">
      <alignment vertical="center"/>
    </xf>
    <xf numFmtId="0" fontId="26" fillId="0" borderId="46" xfId="52" applyFont="1" applyBorder="1" applyAlignment="1">
      <alignment horizontal="center" vertical="center"/>
    </xf>
    <xf numFmtId="0" fontId="26" fillId="0" borderId="47" xfId="52" applyFont="1" applyBorder="1" applyAlignment="1">
      <alignment horizontal="center" vertical="center"/>
    </xf>
    <xf numFmtId="0" fontId="10" fillId="0" borderId="18" xfId="52" applyFont="1" applyBorder="1" applyAlignment="1">
      <alignment vertical="center"/>
    </xf>
    <xf numFmtId="0" fontId="45" fillId="0" borderId="26" xfId="52" applyFont="1" applyBorder="1" applyAlignment="1">
      <alignment vertical="center"/>
    </xf>
    <xf numFmtId="0" fontId="26" fillId="0" borderId="48" xfId="52" applyFont="1" applyBorder="1" applyAlignment="1">
      <alignment horizontal="center" vertical="center" wrapText="1"/>
    </xf>
    <xf numFmtId="0" fontId="26" fillId="0" borderId="42" xfId="52" applyFont="1" applyBorder="1" applyAlignment="1">
      <alignment horizontal="center" vertical="center" wrapText="1"/>
    </xf>
    <xf numFmtId="0" fontId="31" fillId="0" borderId="26" xfId="52" applyFont="1" applyBorder="1" applyAlignment="1">
      <alignment horizontal="left" vertical="center"/>
    </xf>
    <xf numFmtId="0" fontId="31" fillId="0" borderId="27" xfId="52" applyFont="1" applyBorder="1" applyAlignment="1">
      <alignment horizontal="left" vertical="center"/>
    </xf>
    <xf numFmtId="14" fontId="26" fillId="0" borderId="27" xfId="52" applyNumberFormat="1" applyFont="1" applyBorder="1" applyAlignment="1">
      <alignment horizontal="center" vertical="center"/>
    </xf>
    <xf numFmtId="14" fontId="26" fillId="0" borderId="39" xfId="52" applyNumberFormat="1" applyFont="1" applyBorder="1" applyAlignment="1">
      <alignment horizontal="center" vertical="center"/>
    </xf>
    <xf numFmtId="0" fontId="30" fillId="0" borderId="0" xfId="52" applyFont="1" applyBorder="1" applyAlignment="1">
      <alignment horizontal="left" vertical="center"/>
    </xf>
    <xf numFmtId="0" fontId="31" fillId="0" borderId="22" xfId="52" applyFont="1" applyBorder="1" applyAlignment="1">
      <alignment vertical="center"/>
    </xf>
    <xf numFmtId="0" fontId="10" fillId="0" borderId="23" xfId="52" applyFont="1" applyBorder="1" applyAlignment="1">
      <alignment horizontal="left" vertical="center"/>
    </xf>
    <xf numFmtId="0" fontId="26" fillId="0" borderId="23" xfId="52" applyFont="1" applyBorder="1" applyAlignment="1">
      <alignment horizontal="left" vertical="center"/>
    </xf>
    <xf numFmtId="0" fontId="10" fillId="0" borderId="23" xfId="52" applyFont="1" applyBorder="1" applyAlignment="1">
      <alignment vertical="center"/>
    </xf>
    <xf numFmtId="0" fontId="31" fillId="0" borderId="23" xfId="52" applyFont="1" applyBorder="1" applyAlignment="1">
      <alignment vertical="center"/>
    </xf>
    <xf numFmtId="0" fontId="10" fillId="0" borderId="18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11" fillId="0" borderId="34" xfId="52" applyFont="1" applyBorder="1" applyAlignment="1">
      <alignment horizontal="left" vertical="center" wrapText="1"/>
    </xf>
    <xf numFmtId="0" fontId="11" fillId="0" borderId="29" xfId="52" applyFont="1" applyBorder="1" applyAlignment="1">
      <alignment horizontal="left" vertical="center" wrapText="1"/>
    </xf>
    <xf numFmtId="0" fontId="11" fillId="0" borderId="49" xfId="52" applyFont="1" applyBorder="1" applyAlignment="1">
      <alignment horizontal="left" vertical="center" wrapText="1"/>
    </xf>
    <xf numFmtId="0" fontId="11" fillId="0" borderId="32" xfId="52" applyFont="1" applyBorder="1" applyAlignment="1">
      <alignment horizontal="left" vertical="center"/>
    </xf>
    <xf numFmtId="0" fontId="11" fillId="0" borderId="31" xfId="52" applyFont="1" applyBorder="1" applyAlignment="1">
      <alignment horizontal="left" vertical="center"/>
    </xf>
    <xf numFmtId="0" fontId="11" fillId="0" borderId="37" xfId="52" applyFont="1" applyBorder="1" applyAlignment="1">
      <alignment horizontal="left" vertical="center"/>
    </xf>
    <xf numFmtId="0" fontId="11" fillId="0" borderId="30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11" fillId="0" borderId="22" xfId="52" applyFont="1" applyBorder="1" applyAlignment="1">
      <alignment horizontal="left" vertical="center" wrapText="1"/>
    </xf>
    <xf numFmtId="0" fontId="11" fillId="0" borderId="23" xfId="52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1" fillId="0" borderId="25" xfId="52" applyFont="1" applyFill="1" applyBorder="1" applyAlignment="1">
      <alignment horizontal="left" vertical="center"/>
    </xf>
    <xf numFmtId="0" fontId="31" fillId="0" borderId="26" xfId="52" applyFont="1" applyBorder="1" applyAlignment="1">
      <alignment horizontal="center" vertical="center"/>
    </xf>
    <xf numFmtId="0" fontId="31" fillId="0" borderId="27" xfId="52" applyFont="1" applyBorder="1" applyAlignment="1">
      <alignment horizontal="center" vertical="center"/>
    </xf>
    <xf numFmtId="0" fontId="31" fillId="0" borderId="25" xfId="52" applyFont="1" applyBorder="1" applyAlignment="1">
      <alignment horizontal="center" vertical="center"/>
    </xf>
    <xf numFmtId="0" fontId="31" fillId="0" borderId="18" xfId="52" applyFont="1" applyBorder="1" applyAlignment="1">
      <alignment horizontal="center" vertical="center"/>
    </xf>
    <xf numFmtId="0" fontId="44" fillId="0" borderId="18" xfId="52" applyFont="1" applyBorder="1" applyAlignment="1">
      <alignment horizontal="left" vertical="center"/>
    </xf>
    <xf numFmtId="0" fontId="31" fillId="0" borderId="50" xfId="52" applyFont="1" applyFill="1" applyBorder="1" applyAlignment="1">
      <alignment horizontal="left" vertical="center"/>
    </xf>
    <xf numFmtId="0" fontId="31" fillId="0" borderId="51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31" fillId="0" borderId="32" xfId="52" applyFont="1" applyBorder="1" applyAlignment="1">
      <alignment horizontal="left" vertical="center"/>
    </xf>
    <xf numFmtId="0" fontId="31" fillId="0" borderId="31" xfId="52" applyFont="1" applyBorder="1" applyAlignment="1">
      <alignment horizontal="left" vertical="center"/>
    </xf>
    <xf numFmtId="0" fontId="30" fillId="0" borderId="52" xfId="52" applyFont="1" applyBorder="1" applyAlignment="1">
      <alignment vertical="center"/>
    </xf>
    <xf numFmtId="0" fontId="26" fillId="0" borderId="53" xfId="52" applyFont="1" applyBorder="1" applyAlignment="1">
      <alignment horizontal="center" vertical="center"/>
    </xf>
    <xf numFmtId="0" fontId="30" fillId="0" borderId="53" xfId="52" applyFont="1" applyBorder="1" applyAlignment="1">
      <alignment vertical="center"/>
    </xf>
    <xf numFmtId="58" fontId="10" fillId="0" borderId="53" xfId="52" applyNumberFormat="1" applyFont="1" applyBorder="1" applyAlignment="1">
      <alignment vertical="center"/>
    </xf>
    <xf numFmtId="0" fontId="30" fillId="0" borderId="53" xfId="52" applyFont="1" applyBorder="1" applyAlignment="1">
      <alignment horizontal="center" vertical="center"/>
    </xf>
    <xf numFmtId="0" fontId="30" fillId="0" borderId="54" xfId="52" applyFont="1" applyFill="1" applyBorder="1" applyAlignment="1">
      <alignment horizontal="left" vertical="center"/>
    </xf>
    <xf numFmtId="0" fontId="30" fillId="0" borderId="53" xfId="52" applyFont="1" applyFill="1" applyBorder="1" applyAlignment="1">
      <alignment horizontal="left" vertical="center"/>
    </xf>
    <xf numFmtId="0" fontId="30" fillId="0" borderId="55" xfId="52" applyFont="1" applyFill="1" applyBorder="1" applyAlignment="1">
      <alignment horizontal="center" vertical="center"/>
    </xf>
    <xf numFmtId="0" fontId="30" fillId="0" borderId="56" xfId="52" applyFont="1" applyFill="1" applyBorder="1" applyAlignment="1">
      <alignment horizontal="center" vertical="center"/>
    </xf>
    <xf numFmtId="0" fontId="30" fillId="0" borderId="26" xfId="52" applyFont="1" applyFill="1" applyBorder="1" applyAlignment="1">
      <alignment horizontal="center" vertical="center"/>
    </xf>
    <xf numFmtId="0" fontId="30" fillId="0" borderId="27" xfId="52" applyFont="1" applyFill="1" applyBorder="1" applyAlignment="1">
      <alignment horizontal="center" vertical="center"/>
    </xf>
    <xf numFmtId="0" fontId="10" fillId="0" borderId="45" xfId="52" applyFont="1" applyBorder="1" applyAlignment="1">
      <alignment horizontal="center" vertical="center"/>
    </xf>
    <xf numFmtId="0" fontId="10" fillId="0" borderId="57" xfId="52" applyFont="1" applyBorder="1" applyAlignment="1">
      <alignment horizontal="center" vertical="center"/>
    </xf>
    <xf numFmtId="0" fontId="26" fillId="0" borderId="39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31" fillId="0" borderId="39" xfId="52" applyFont="1" applyBorder="1" applyAlignment="1">
      <alignment horizontal="left" vertical="center"/>
    </xf>
    <xf numFmtId="0" fontId="44" fillId="0" borderId="23" xfId="52" applyFont="1" applyBorder="1" applyAlignment="1">
      <alignment horizontal="left" vertical="center"/>
    </xf>
    <xf numFmtId="0" fontId="44" fillId="0" borderId="38" xfId="52" applyFont="1" applyBorder="1" applyAlignment="1">
      <alignment horizontal="left" vertical="center"/>
    </xf>
    <xf numFmtId="0" fontId="44" fillId="0" borderId="30" xfId="52" applyFont="1" applyBorder="1" applyAlignment="1">
      <alignment horizontal="left" vertical="center"/>
    </xf>
    <xf numFmtId="0" fontId="44" fillId="0" borderId="31" xfId="52" applyFont="1" applyBorder="1" applyAlignment="1">
      <alignment horizontal="left" vertical="center"/>
    </xf>
    <xf numFmtId="0" fontId="44" fillId="0" borderId="41" xfId="52" applyFont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31" fillId="0" borderId="39" xfId="52" applyFont="1" applyBorder="1" applyAlignment="1">
      <alignment horizontal="center" vertical="center"/>
    </xf>
    <xf numFmtId="0" fontId="44" fillId="0" borderId="24" xfId="52" applyFont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31" fillId="0" borderId="41" xfId="52" applyFont="1" applyBorder="1" applyAlignment="1">
      <alignment horizontal="left" vertical="center"/>
    </xf>
    <xf numFmtId="0" fontId="26" fillId="0" borderId="58" xfId="52" applyFont="1" applyBorder="1" applyAlignment="1">
      <alignment horizontal="center" vertical="center"/>
    </xf>
    <xf numFmtId="0" fontId="30" fillId="0" borderId="59" xfId="52" applyFont="1" applyFill="1" applyBorder="1" applyAlignment="1">
      <alignment horizontal="left" vertical="center"/>
    </xf>
    <xf numFmtId="0" fontId="30" fillId="0" borderId="60" xfId="52" applyFont="1" applyFill="1" applyBorder="1" applyAlignment="1">
      <alignment horizontal="center" vertical="center"/>
    </xf>
    <xf numFmtId="0" fontId="30" fillId="0" borderId="39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left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 vertical="center"/>
    </xf>
    <xf numFmtId="0" fontId="41" fillId="0" borderId="0" xfId="5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1" xfId="0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left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63" xfId="0" applyFont="1" applyFill="1" applyBorder="1" applyAlignment="1">
      <alignment horizontal="center" vertical="center"/>
    </xf>
    <xf numFmtId="0" fontId="33" fillId="0" borderId="18" xfId="0" applyNumberFormat="1" applyFont="1" applyFill="1" applyBorder="1" applyAlignment="1">
      <alignment horizontal="center" vertical="center"/>
    </xf>
    <xf numFmtId="0" fontId="23" fillId="0" borderId="18" xfId="53" applyFont="1" applyFill="1" applyBorder="1" applyAlignment="1"/>
    <xf numFmtId="0" fontId="33" fillId="0" borderId="64" xfId="0" applyNumberFormat="1" applyFont="1" applyFill="1" applyBorder="1" applyAlignment="1">
      <alignment horizontal="center" vertical="center"/>
    </xf>
    <xf numFmtId="49" fontId="42" fillId="0" borderId="64" xfId="54" applyNumberFormat="1" applyFont="1" applyFill="1" applyBorder="1" applyAlignment="1">
      <alignment horizontal="center" vertical="center"/>
    </xf>
    <xf numFmtId="49" fontId="42" fillId="0" borderId="65" xfId="54" applyNumberFormat="1" applyFont="1" applyFill="1" applyBorder="1" applyAlignment="1">
      <alignment horizontal="center" vertical="center"/>
    </xf>
    <xf numFmtId="180" fontId="23" fillId="0" borderId="0" xfId="53" applyNumberFormat="1" applyFont="1" applyFill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46" fillId="0" borderId="21" xfId="52" applyFont="1" applyBorder="1" applyAlignment="1">
      <alignment horizontal="center" vertical="top"/>
    </xf>
    <xf numFmtId="0" fontId="31" fillId="0" borderId="66" xfId="52" applyFont="1" applyBorder="1" applyAlignment="1">
      <alignment horizontal="left" vertical="center"/>
    </xf>
    <xf numFmtId="0" fontId="31" fillId="0" borderId="21" xfId="52" applyFont="1" applyBorder="1" applyAlignment="1">
      <alignment horizontal="left" vertical="center"/>
    </xf>
    <xf numFmtId="0" fontId="31" fillId="0" borderId="33" xfId="52" applyFont="1" applyBorder="1" applyAlignment="1">
      <alignment horizontal="left" vertical="center"/>
    </xf>
    <xf numFmtId="0" fontId="30" fillId="0" borderId="54" xfId="52" applyFont="1" applyBorder="1" applyAlignment="1">
      <alignment horizontal="left" vertical="center"/>
    </xf>
    <xf numFmtId="0" fontId="30" fillId="0" borderId="53" xfId="52" applyFont="1" applyBorder="1" applyAlignment="1">
      <alignment horizontal="left" vertical="center"/>
    </xf>
    <xf numFmtId="0" fontId="31" fillId="0" borderId="55" xfId="52" applyFont="1" applyBorder="1" applyAlignment="1">
      <alignment vertical="center"/>
    </xf>
    <xf numFmtId="0" fontId="10" fillId="0" borderId="56" xfId="52" applyFont="1" applyBorder="1" applyAlignment="1">
      <alignment horizontal="left" vertical="center"/>
    </xf>
    <xf numFmtId="0" fontId="26" fillId="0" borderId="56" xfId="52" applyFont="1" applyBorder="1" applyAlignment="1">
      <alignment horizontal="left" vertical="center"/>
    </xf>
    <xf numFmtId="0" fontId="10" fillId="0" borderId="56" xfId="52" applyFont="1" applyBorder="1" applyAlignment="1">
      <alignment vertical="center"/>
    </xf>
    <xf numFmtId="0" fontId="31" fillId="0" borderId="56" xfId="52" applyFont="1" applyBorder="1" applyAlignment="1">
      <alignment vertical="center"/>
    </xf>
    <xf numFmtId="0" fontId="31" fillId="0" borderId="55" xfId="52" applyFont="1" applyBorder="1" applyAlignment="1">
      <alignment horizontal="center" vertical="center"/>
    </xf>
    <xf numFmtId="0" fontId="26" fillId="0" borderId="56" xfId="52" applyFont="1" applyBorder="1" applyAlignment="1">
      <alignment horizontal="center" vertical="center"/>
    </xf>
    <xf numFmtId="0" fontId="31" fillId="0" borderId="56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6" fillId="0" borderId="18" xfId="52" applyFont="1" applyBorder="1" applyAlignment="1">
      <alignment horizontal="center" vertical="center"/>
    </xf>
    <xf numFmtId="0" fontId="10" fillId="0" borderId="18" xfId="52" applyFont="1" applyBorder="1" applyAlignment="1">
      <alignment horizontal="center" vertical="center"/>
    </xf>
    <xf numFmtId="0" fontId="31" fillId="0" borderId="50" xfId="52" applyFont="1" applyBorder="1" applyAlignment="1">
      <alignment horizontal="left" vertical="center" wrapText="1"/>
    </xf>
    <xf numFmtId="0" fontId="31" fillId="0" borderId="51" xfId="52" applyFont="1" applyBorder="1" applyAlignment="1">
      <alignment horizontal="left" vertical="center" wrapText="1"/>
    </xf>
    <xf numFmtId="0" fontId="31" fillId="0" borderId="67" xfId="52" applyFont="1" applyBorder="1" applyAlignment="1">
      <alignment horizontal="left" vertical="center"/>
    </xf>
    <xf numFmtId="0" fontId="31" fillId="0" borderId="68" xfId="52" applyFont="1" applyBorder="1" applyAlignment="1">
      <alignment horizontal="left" vertical="center"/>
    </xf>
    <xf numFmtId="0" fontId="47" fillId="0" borderId="69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>
      <alignment horizontal="center"/>
    </xf>
    <xf numFmtId="9" fontId="26" fillId="0" borderId="2" xfId="52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26" fillId="0" borderId="55" xfId="52" applyFont="1" applyBorder="1" applyAlignment="1">
      <alignment horizontal="left" vertical="center"/>
    </xf>
    <xf numFmtId="9" fontId="26" fillId="0" borderId="56" xfId="52" applyNumberFormat="1" applyFont="1" applyBorder="1" applyAlignment="1">
      <alignment horizontal="center" vertical="center"/>
    </xf>
    <xf numFmtId="0" fontId="26" fillId="0" borderId="25" xfId="52" applyFont="1" applyBorder="1" applyAlignment="1">
      <alignment horizontal="left" vertical="center"/>
    </xf>
    <xf numFmtId="9" fontId="26" fillId="0" borderId="18" xfId="52" applyNumberFormat="1" applyFont="1" applyBorder="1" applyAlignment="1">
      <alignment horizontal="center" vertical="center"/>
    </xf>
    <xf numFmtId="0" fontId="30" fillId="0" borderId="54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9" fontId="26" fillId="0" borderId="34" xfId="52" applyNumberFormat="1" applyFont="1" applyBorder="1" applyAlignment="1">
      <alignment horizontal="left" vertical="center"/>
    </xf>
    <xf numFmtId="9" fontId="26" fillId="0" borderId="29" xfId="52" applyNumberFormat="1" applyFont="1" applyBorder="1" applyAlignment="1">
      <alignment horizontal="left" vertical="center"/>
    </xf>
    <xf numFmtId="9" fontId="26" fillId="0" borderId="50" xfId="52" applyNumberFormat="1" applyFont="1" applyBorder="1" applyAlignment="1">
      <alignment horizontal="left" vertical="center"/>
    </xf>
    <xf numFmtId="9" fontId="26" fillId="0" borderId="51" xfId="52" applyNumberFormat="1" applyFont="1" applyBorder="1" applyAlignment="1">
      <alignment horizontal="left" vertical="center"/>
    </xf>
    <xf numFmtId="0" fontId="44" fillId="0" borderId="55" xfId="52" applyFont="1" applyFill="1" applyBorder="1" applyAlignment="1">
      <alignment horizontal="left" vertical="center"/>
    </xf>
    <xf numFmtId="0" fontId="44" fillId="0" borderId="56" xfId="52" applyFont="1" applyFill="1" applyBorder="1" applyAlignment="1">
      <alignment horizontal="left" vertical="center"/>
    </xf>
    <xf numFmtId="0" fontId="44" fillId="0" borderId="48" xfId="52" applyFont="1" applyFill="1" applyBorder="1" applyAlignment="1">
      <alignment horizontal="left" vertical="center"/>
    </xf>
    <xf numFmtId="0" fontId="44" fillId="0" borderId="51" xfId="52" applyFont="1" applyFill="1" applyBorder="1" applyAlignment="1">
      <alignment horizontal="left" vertical="center"/>
    </xf>
    <xf numFmtId="0" fontId="30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30" fillId="0" borderId="44" xfId="52" applyFont="1" applyBorder="1" applyAlignment="1">
      <alignment vertical="center"/>
    </xf>
    <xf numFmtId="0" fontId="49" fillId="0" borderId="53" xfId="52" applyFont="1" applyBorder="1" applyAlignment="1">
      <alignment horizontal="center" vertical="center"/>
    </xf>
    <xf numFmtId="0" fontId="30" fillId="0" borderId="45" xfId="52" applyFont="1" applyBorder="1" applyAlignment="1">
      <alignment vertical="center"/>
    </xf>
    <xf numFmtId="0" fontId="26" fillId="0" borderId="70" xfId="52" applyFont="1" applyBorder="1" applyAlignment="1">
      <alignment vertical="center"/>
    </xf>
    <xf numFmtId="0" fontId="30" fillId="0" borderId="70" xfId="52" applyFont="1" applyBorder="1" applyAlignment="1">
      <alignment vertical="center"/>
    </xf>
    <xf numFmtId="58" fontId="10" fillId="0" borderId="45" xfId="52" applyNumberFormat="1" applyFont="1" applyBorder="1" applyAlignment="1">
      <alignment vertical="center"/>
    </xf>
    <xf numFmtId="0" fontId="30" fillId="0" borderId="33" xfId="52" applyFont="1" applyBorder="1" applyAlignment="1">
      <alignment horizontal="center" vertical="center"/>
    </xf>
    <xf numFmtId="0" fontId="26" fillId="0" borderId="71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31" fillId="0" borderId="72" xfId="52" applyFont="1" applyBorder="1" applyAlignment="1">
      <alignment horizontal="left" vertical="center"/>
    </xf>
    <xf numFmtId="0" fontId="30" fillId="0" borderId="59" xfId="52" applyFont="1" applyBorder="1" applyAlignment="1">
      <alignment horizontal="left" vertical="center"/>
    </xf>
    <xf numFmtId="0" fontId="26" fillId="0" borderId="60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2" xfId="52" applyFont="1" applyBorder="1" applyAlignment="1">
      <alignment horizontal="left" vertical="center" wrapText="1"/>
    </xf>
    <xf numFmtId="0" fontId="31" fillId="0" borderId="60" xfId="52" applyFont="1" applyBorder="1" applyAlignment="1">
      <alignment horizontal="left" vertical="center"/>
    </xf>
    <xf numFmtId="0" fontId="31" fillId="0" borderId="2" xfId="52" applyFont="1" applyBorder="1" applyAlignment="1">
      <alignment horizontal="center" vertical="center"/>
    </xf>
    <xf numFmtId="0" fontId="50" fillId="0" borderId="41" xfId="52" applyFont="1" applyBorder="1" applyAlignment="1">
      <alignment horizontal="left" vertical="center"/>
    </xf>
    <xf numFmtId="0" fontId="11" fillId="0" borderId="41" xfId="52" applyFont="1" applyBorder="1" applyAlignment="1">
      <alignment horizontal="left" vertical="center"/>
    </xf>
    <xf numFmtId="0" fontId="11" fillId="0" borderId="24" xfId="52" applyFont="1" applyBorder="1" applyAlignment="1">
      <alignment horizontal="left" vertical="center"/>
    </xf>
    <xf numFmtId="0" fontId="30" fillId="0" borderId="59" xfId="0" applyFont="1" applyBorder="1" applyAlignment="1">
      <alignment horizontal="left" vertical="center"/>
    </xf>
    <xf numFmtId="9" fontId="26" fillId="0" borderId="40" xfId="52" applyNumberFormat="1" applyFont="1" applyBorder="1" applyAlignment="1">
      <alignment horizontal="left" vertical="center"/>
    </xf>
    <xf numFmtId="9" fontId="26" fillId="0" borderId="42" xfId="52" applyNumberFormat="1" applyFont="1" applyBorder="1" applyAlignment="1">
      <alignment horizontal="left" vertical="center"/>
    </xf>
    <xf numFmtId="0" fontId="44" fillId="0" borderId="60" xfId="52" applyFont="1" applyFill="1" applyBorder="1" applyAlignment="1">
      <alignment horizontal="left" vertical="center"/>
    </xf>
    <xf numFmtId="0" fontId="44" fillId="0" borderId="42" xfId="52" applyFont="1" applyFill="1" applyBorder="1" applyAlignment="1">
      <alignment horizontal="left" vertical="center"/>
    </xf>
    <xf numFmtId="0" fontId="26" fillId="0" borderId="73" xfId="52" applyFont="1" applyFill="1" applyBorder="1" applyAlignment="1">
      <alignment horizontal="left" vertical="center"/>
    </xf>
    <xf numFmtId="0" fontId="30" fillId="0" borderId="74" xfId="52" applyFont="1" applyBorder="1" applyAlignment="1">
      <alignment horizontal="center" vertical="center"/>
    </xf>
    <xf numFmtId="0" fontId="26" fillId="0" borderId="70" xfId="52" applyFont="1" applyBorder="1" applyAlignment="1">
      <alignment horizontal="center" vertical="center"/>
    </xf>
    <xf numFmtId="0" fontId="26" fillId="0" borderId="72" xfId="52" applyFont="1" applyBorder="1" applyAlignment="1">
      <alignment horizontal="center" vertical="center"/>
    </xf>
    <xf numFmtId="0" fontId="26" fillId="0" borderId="72" xfId="52" applyFont="1" applyFill="1" applyBorder="1" applyAlignment="1">
      <alignment horizontal="left" vertical="center"/>
    </xf>
    <xf numFmtId="0" fontId="51" fillId="0" borderId="75" xfId="0" applyFont="1" applyBorder="1" applyAlignment="1">
      <alignment horizontal="center" vertical="center" wrapText="1"/>
    </xf>
    <xf numFmtId="0" fontId="51" fillId="0" borderId="76" xfId="0" applyFont="1" applyBorder="1" applyAlignment="1">
      <alignment horizontal="center" vertical="center" wrapText="1"/>
    </xf>
    <xf numFmtId="0" fontId="52" fillId="0" borderId="77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center" vertical="center"/>
    </xf>
    <xf numFmtId="0" fontId="52" fillId="5" borderId="7" xfId="0" applyFont="1" applyFill="1" applyBorder="1" applyAlignment="1">
      <alignment horizontal="center" vertical="center"/>
    </xf>
    <xf numFmtId="0" fontId="52" fillId="5" borderId="2" xfId="0" applyFont="1" applyFill="1" applyBorder="1"/>
    <xf numFmtId="0" fontId="0" fillId="0" borderId="77" xfId="0" applyBorder="1"/>
    <xf numFmtId="0" fontId="0" fillId="5" borderId="2" xfId="0" applyFill="1" applyBorder="1"/>
    <xf numFmtId="0" fontId="0" fillId="0" borderId="78" xfId="0" applyBorder="1"/>
    <xf numFmtId="0" fontId="0" fillId="0" borderId="79" xfId="0" applyBorder="1"/>
    <xf numFmtId="0" fontId="0" fillId="5" borderId="79" xfId="0" applyFill="1" applyBorder="1"/>
    <xf numFmtId="0" fontId="0" fillId="6" borderId="0" xfId="0" applyFill="1"/>
    <xf numFmtId="0" fontId="51" fillId="0" borderId="80" xfId="0" applyFont="1" applyBorder="1" applyAlignment="1">
      <alignment horizontal="center" vertical="center" wrapText="1"/>
    </xf>
    <xf numFmtId="0" fontId="52" fillId="0" borderId="81" xfId="0" applyFont="1" applyBorder="1" applyAlignment="1">
      <alignment horizontal="center" vertical="center"/>
    </xf>
    <xf numFmtId="0" fontId="52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2" fillId="7" borderId="2" xfId="0" applyFont="1" applyFill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1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8235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606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1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606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36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8235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36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272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17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36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36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605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1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70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5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4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6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4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60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4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6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4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41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6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60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9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9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9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98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9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899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7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07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89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07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89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07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89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07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07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89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89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07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89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07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89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606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9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1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3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07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261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26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794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794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794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794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733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733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733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733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733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733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0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1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4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6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4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5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6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8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9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0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1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3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6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7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8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1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2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3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6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7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09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10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14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15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6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8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62865</xdr:colOff>
      <xdr:row>2</xdr:row>
      <xdr:rowOff>10160</xdr:rowOff>
    </xdr:from>
    <xdr:to>
      <xdr:col>7</xdr:col>
      <xdr:colOff>1012190</xdr:colOff>
      <xdr:row>4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591185"/>
          <a:ext cx="949325" cy="494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</xdr:colOff>
      <xdr:row>2</xdr:row>
      <xdr:rowOff>43815</xdr:rowOff>
    </xdr:from>
    <xdr:to>
      <xdr:col>8</xdr:col>
      <xdr:colOff>1015365</xdr:colOff>
      <xdr:row>4</xdr:row>
      <xdr:rowOff>136525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91450" y="624840"/>
          <a:ext cx="954405" cy="454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5" customWidth="1"/>
    <col min="3" max="3" width="10.125" customWidth="1"/>
  </cols>
  <sheetData>
    <row r="1" ht="21" customHeight="1" spans="1:2">
      <c r="A1" s="466"/>
      <c r="B1" s="467" t="s">
        <v>0</v>
      </c>
    </row>
    <row r="2" spans="1:2">
      <c r="A2" s="10">
        <v>1</v>
      </c>
      <c r="B2" s="468" t="s">
        <v>1</v>
      </c>
    </row>
    <row r="3" spans="1:2">
      <c r="A3" s="10">
        <v>2</v>
      </c>
      <c r="B3" s="468" t="s">
        <v>2</v>
      </c>
    </row>
    <row r="4" spans="1:2">
      <c r="A4" s="10">
        <v>3</v>
      </c>
      <c r="B4" s="468" t="s">
        <v>3</v>
      </c>
    </row>
    <row r="5" spans="1:2">
      <c r="A5" s="10">
        <v>4</v>
      </c>
      <c r="B5" s="468" t="s">
        <v>4</v>
      </c>
    </row>
    <row r="6" spans="1:2">
      <c r="A6" s="10">
        <v>5</v>
      </c>
      <c r="B6" s="468" t="s">
        <v>5</v>
      </c>
    </row>
    <row r="7" spans="1:2">
      <c r="A7" s="10">
        <v>6</v>
      </c>
      <c r="B7" s="468" t="s">
        <v>6</v>
      </c>
    </row>
    <row r="8" s="464" customFormat="1" ht="15" customHeight="1" spans="1:2">
      <c r="A8" s="469">
        <v>7</v>
      </c>
      <c r="B8" s="470" t="s">
        <v>7</v>
      </c>
    </row>
    <row r="9" ht="18.95" customHeight="1" spans="1:2">
      <c r="A9" s="466"/>
      <c r="B9" s="471" t="s">
        <v>8</v>
      </c>
    </row>
    <row r="10" ht="15.95" customHeight="1" spans="1:2">
      <c r="A10" s="10">
        <v>1</v>
      </c>
      <c r="B10" s="472" t="s">
        <v>9</v>
      </c>
    </row>
    <row r="11" spans="1:2">
      <c r="A11" s="10">
        <v>2</v>
      </c>
      <c r="B11" s="468" t="s">
        <v>10</v>
      </c>
    </row>
    <row r="12" spans="1:2">
      <c r="A12" s="10">
        <v>3</v>
      </c>
      <c r="B12" s="470" t="s">
        <v>11</v>
      </c>
    </row>
    <row r="13" spans="1:2">
      <c r="A13" s="10">
        <v>4</v>
      </c>
      <c r="B13" s="468" t="s">
        <v>12</v>
      </c>
    </row>
    <row r="14" spans="1:2">
      <c r="A14" s="10">
        <v>5</v>
      </c>
      <c r="B14" s="468" t="s">
        <v>13</v>
      </c>
    </row>
    <row r="15" spans="1:2">
      <c r="A15" s="10">
        <v>6</v>
      </c>
      <c r="B15" s="468" t="s">
        <v>14</v>
      </c>
    </row>
    <row r="16" spans="1:2">
      <c r="A16" s="10">
        <v>7</v>
      </c>
      <c r="B16" s="468" t="s">
        <v>15</v>
      </c>
    </row>
    <row r="17" spans="1:2">
      <c r="A17" s="10">
        <v>8</v>
      </c>
      <c r="B17" s="468" t="s">
        <v>16</v>
      </c>
    </row>
    <row r="18" spans="1:2">
      <c r="A18" s="10">
        <v>9</v>
      </c>
      <c r="B18" s="468" t="s">
        <v>17</v>
      </c>
    </row>
    <row r="19" spans="1:2">
      <c r="A19" s="10"/>
      <c r="B19" s="468"/>
    </row>
    <row r="20" ht="20.25" spans="1:2">
      <c r="A20" s="466"/>
      <c r="B20" s="467" t="s">
        <v>18</v>
      </c>
    </row>
    <row r="21" spans="1:2">
      <c r="A21" s="10">
        <v>1</v>
      </c>
      <c r="B21" s="473" t="s">
        <v>19</v>
      </c>
    </row>
    <row r="22" spans="1:2">
      <c r="A22" s="10">
        <v>2</v>
      </c>
      <c r="B22" s="468" t="s">
        <v>20</v>
      </c>
    </row>
    <row r="23" spans="1:2">
      <c r="A23" s="10">
        <v>3</v>
      </c>
      <c r="B23" s="468" t="s">
        <v>21</v>
      </c>
    </row>
    <row r="24" spans="1:2">
      <c r="A24" s="10">
        <v>4</v>
      </c>
      <c r="B24" s="468" t="s">
        <v>22</v>
      </c>
    </row>
    <row r="25" spans="1:2">
      <c r="A25" s="10">
        <v>5</v>
      </c>
      <c r="B25" s="468" t="s">
        <v>23</v>
      </c>
    </row>
    <row r="26" spans="1:2">
      <c r="A26" s="10">
        <v>6</v>
      </c>
      <c r="B26" s="468" t="s">
        <v>24</v>
      </c>
    </row>
    <row r="27" spans="1:2">
      <c r="A27" s="10">
        <v>7</v>
      </c>
      <c r="B27" s="468" t="s">
        <v>25</v>
      </c>
    </row>
    <row r="28" spans="1:2">
      <c r="A28" s="10"/>
      <c r="B28" s="468"/>
    </row>
    <row r="29" ht="20.25" spans="1:2">
      <c r="A29" s="466"/>
      <c r="B29" s="467" t="s">
        <v>26</v>
      </c>
    </row>
    <row r="30" spans="1:2">
      <c r="A30" s="10">
        <v>1</v>
      </c>
      <c r="B30" s="473" t="s">
        <v>27</v>
      </c>
    </row>
    <row r="31" spans="1:2">
      <c r="A31" s="10">
        <v>2</v>
      </c>
      <c r="B31" s="468" t="s">
        <v>28</v>
      </c>
    </row>
    <row r="32" spans="1:2">
      <c r="A32" s="10">
        <v>3</v>
      </c>
      <c r="B32" s="468" t="s">
        <v>29</v>
      </c>
    </row>
    <row r="33" ht="28.5" spans="1:2">
      <c r="A33" s="10">
        <v>4</v>
      </c>
      <c r="B33" s="468" t="s">
        <v>30</v>
      </c>
    </row>
    <row r="34" spans="1:2">
      <c r="A34" s="10">
        <v>5</v>
      </c>
      <c r="B34" s="468" t="s">
        <v>31</v>
      </c>
    </row>
    <row r="35" spans="1:2">
      <c r="A35" s="10">
        <v>6</v>
      </c>
      <c r="B35" s="468" t="s">
        <v>32</v>
      </c>
    </row>
    <row r="36" spans="1:2">
      <c r="A36" s="10">
        <v>7</v>
      </c>
      <c r="B36" s="468" t="s">
        <v>33</v>
      </c>
    </row>
    <row r="37" spans="1:2">
      <c r="A37" s="10"/>
      <c r="B37" s="468"/>
    </row>
    <row r="39" spans="1:2">
      <c r="A39" s="474" t="s">
        <v>34</v>
      </c>
      <c r="B39" s="4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7" sqref="F17"/>
    </sheetView>
  </sheetViews>
  <sheetFormatPr defaultColWidth="9" defaultRowHeight="14.25"/>
  <cols>
    <col min="1" max="1" width="5.1" customWidth="1"/>
    <col min="2" max="2" width="10.5" customWidth="1"/>
    <col min="3" max="3" width="14.9" customWidth="1"/>
    <col min="4" max="4" width="15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245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272</v>
      </c>
      <c r="H2" s="4"/>
      <c r="I2" s="4" t="s">
        <v>273</v>
      </c>
      <c r="J2" s="4"/>
      <c r="K2" s="6" t="s">
        <v>274</v>
      </c>
      <c r="L2" s="92" t="s">
        <v>275</v>
      </c>
      <c r="M2" s="20" t="s">
        <v>276</v>
      </c>
    </row>
    <row r="3" s="1" customFormat="1" ht="16.5" spans="1:13">
      <c r="A3" s="4"/>
      <c r="B3" s="7"/>
      <c r="C3" s="7"/>
      <c r="D3" s="7"/>
      <c r="E3" s="7"/>
      <c r="F3" s="7"/>
      <c r="G3" s="4" t="s">
        <v>277</v>
      </c>
      <c r="H3" s="4" t="s">
        <v>278</v>
      </c>
      <c r="I3" s="4" t="s">
        <v>277</v>
      </c>
      <c r="J3" s="4" t="s">
        <v>278</v>
      </c>
      <c r="K3" s="8"/>
      <c r="L3" s="93"/>
      <c r="M3" s="21"/>
    </row>
    <row r="4" ht="22" customHeight="1" spans="1:13">
      <c r="A4" s="77">
        <v>1</v>
      </c>
      <c r="B4" s="78" t="s">
        <v>263</v>
      </c>
      <c r="C4" s="25" t="s">
        <v>260</v>
      </c>
      <c r="D4" s="26" t="s">
        <v>261</v>
      </c>
      <c r="E4" s="25" t="s">
        <v>262</v>
      </c>
      <c r="F4" s="27" t="s">
        <v>62</v>
      </c>
      <c r="G4" s="79">
        <v>0</v>
      </c>
      <c r="H4" s="80">
        <v>0</v>
      </c>
      <c r="I4" s="80">
        <v>0</v>
      </c>
      <c r="J4" s="80">
        <v>-0.01</v>
      </c>
      <c r="K4" s="88"/>
      <c r="L4" s="9" t="s">
        <v>95</v>
      </c>
      <c r="M4" s="9" t="s">
        <v>279</v>
      </c>
    </row>
    <row r="5" ht="22" customHeight="1" spans="1:13">
      <c r="A5" s="77">
        <v>2</v>
      </c>
      <c r="B5" s="78" t="s">
        <v>263</v>
      </c>
      <c r="C5" s="25" t="s">
        <v>264</v>
      </c>
      <c r="D5" s="26" t="s">
        <v>261</v>
      </c>
      <c r="E5" s="25" t="s">
        <v>265</v>
      </c>
      <c r="F5" s="27" t="s">
        <v>62</v>
      </c>
      <c r="G5" s="79">
        <v>-0.01</v>
      </c>
      <c r="H5" s="80">
        <v>0</v>
      </c>
      <c r="I5" s="80">
        <v>0</v>
      </c>
      <c r="J5" s="80">
        <v>-0.01</v>
      </c>
      <c r="K5" s="88"/>
      <c r="L5" s="9" t="s">
        <v>95</v>
      </c>
      <c r="M5" s="9" t="s">
        <v>279</v>
      </c>
    </row>
    <row r="6" ht="22" customHeight="1" spans="1:13">
      <c r="A6" s="77">
        <v>3</v>
      </c>
      <c r="B6" s="78" t="s">
        <v>263</v>
      </c>
      <c r="C6" s="25" t="s">
        <v>266</v>
      </c>
      <c r="D6" s="26" t="s">
        <v>261</v>
      </c>
      <c r="E6" s="25" t="s">
        <v>267</v>
      </c>
      <c r="F6" s="27" t="s">
        <v>62</v>
      </c>
      <c r="G6" s="79">
        <v>-0.01</v>
      </c>
      <c r="H6" s="80">
        <v>0</v>
      </c>
      <c r="I6" s="80">
        <v>-0.02</v>
      </c>
      <c r="J6" s="80">
        <v>0</v>
      </c>
      <c r="K6" s="88"/>
      <c r="L6" s="9" t="s">
        <v>95</v>
      </c>
      <c r="M6" s="9" t="s">
        <v>279</v>
      </c>
    </row>
    <row r="7" ht="22" customHeight="1" spans="1:13">
      <c r="A7" s="77"/>
      <c r="B7" s="81"/>
      <c r="C7" s="82"/>
      <c r="D7" s="83"/>
      <c r="E7" s="81"/>
      <c r="F7" s="84"/>
      <c r="G7" s="85"/>
      <c r="H7" s="85"/>
      <c r="I7" s="80"/>
      <c r="J7" s="80"/>
      <c r="K7" s="88"/>
      <c r="L7" s="9"/>
      <c r="M7" s="9"/>
    </row>
    <row r="8" ht="22" customHeight="1" spans="1:13">
      <c r="A8" s="77"/>
      <c r="B8" s="86"/>
      <c r="C8" s="34"/>
      <c r="D8" s="34"/>
      <c r="E8" s="34"/>
      <c r="F8" s="87"/>
      <c r="G8" s="88"/>
      <c r="H8" s="89"/>
      <c r="I8" s="89"/>
      <c r="J8" s="89"/>
      <c r="K8" s="88"/>
      <c r="L8" s="10"/>
      <c r="M8" s="10"/>
    </row>
    <row r="9" ht="22" customHeight="1" spans="1:13">
      <c r="A9" s="77"/>
      <c r="B9" s="86"/>
      <c r="C9" s="34"/>
      <c r="D9" s="34"/>
      <c r="E9" s="34"/>
      <c r="F9" s="87"/>
      <c r="G9" s="88"/>
      <c r="H9" s="89"/>
      <c r="I9" s="89"/>
      <c r="J9" s="89"/>
      <c r="K9" s="88"/>
      <c r="L9" s="10"/>
      <c r="M9" s="10"/>
    </row>
    <row r="10" ht="22" customHeight="1" spans="1:13">
      <c r="A10" s="77"/>
      <c r="B10" s="86"/>
      <c r="C10" s="34"/>
      <c r="D10" s="34"/>
      <c r="E10" s="34"/>
      <c r="F10" s="87"/>
      <c r="G10" s="88"/>
      <c r="H10" s="89"/>
      <c r="I10" s="89"/>
      <c r="J10" s="89"/>
      <c r="K10" s="88"/>
      <c r="L10" s="10"/>
      <c r="M10" s="10"/>
    </row>
    <row r="11" ht="22" customHeight="1" spans="1:13">
      <c r="A11" s="77"/>
      <c r="B11" s="86"/>
      <c r="C11" s="34"/>
      <c r="D11" s="34"/>
      <c r="E11" s="34"/>
      <c r="F11" s="87"/>
      <c r="G11" s="88"/>
      <c r="H11" s="89"/>
      <c r="I11" s="89"/>
      <c r="J11" s="89"/>
      <c r="K11" s="88"/>
      <c r="L11" s="10"/>
      <c r="M11" s="10"/>
    </row>
    <row r="12" s="2" customFormat="1" ht="18.75" spans="1:13">
      <c r="A12" s="14" t="s">
        <v>268</v>
      </c>
      <c r="B12" s="15"/>
      <c r="C12" s="15"/>
      <c r="D12" s="34"/>
      <c r="E12" s="16"/>
      <c r="F12" s="87"/>
      <c r="G12" s="35"/>
      <c r="H12" s="14" t="s">
        <v>269</v>
      </c>
      <c r="I12" s="15"/>
      <c r="J12" s="15"/>
      <c r="K12" s="16"/>
      <c r="L12" s="94"/>
      <c r="M12" s="22"/>
    </row>
    <row r="13" ht="84" customHeight="1" spans="1:13">
      <c r="A13" s="90" t="s">
        <v>280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27" sqref="I27"/>
    </sheetView>
  </sheetViews>
  <sheetFormatPr defaultColWidth="9" defaultRowHeight="14.25"/>
  <cols>
    <col min="1" max="2" width="8.625" customWidth="1"/>
    <col min="3" max="3" width="18.5" style="41" customWidth="1"/>
    <col min="4" max="4" width="15.125" customWidth="1"/>
    <col min="5" max="5" width="12.125" customWidth="1"/>
    <col min="6" max="6" width="14.375" customWidth="1"/>
    <col min="7" max="7" width="9.125" customWidth="1"/>
    <col min="8" max="8" width="16.375" customWidth="1"/>
    <col min="9" max="9" width="9" customWidth="1"/>
    <col min="10" max="10" width="11.5" customWidth="1"/>
    <col min="11" max="11" width="14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281</v>
      </c>
      <c r="B1" s="3"/>
      <c r="C1" s="4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282</v>
      </c>
      <c r="B2" s="5" t="s">
        <v>250</v>
      </c>
      <c r="C2" s="43" t="s">
        <v>246</v>
      </c>
      <c r="D2" s="5" t="s">
        <v>247</v>
      </c>
      <c r="E2" s="5" t="s">
        <v>248</v>
      </c>
      <c r="F2" s="5" t="s">
        <v>249</v>
      </c>
      <c r="G2" s="44" t="s">
        <v>283</v>
      </c>
      <c r="H2" s="45"/>
      <c r="I2" s="74"/>
      <c r="J2" s="44" t="s">
        <v>284</v>
      </c>
      <c r="K2" s="45"/>
      <c r="L2" s="74"/>
      <c r="M2" s="44" t="s">
        <v>285</v>
      </c>
      <c r="N2" s="45"/>
      <c r="O2" s="74"/>
      <c r="P2" s="44" t="s">
        <v>286</v>
      </c>
      <c r="Q2" s="45"/>
      <c r="R2" s="74"/>
      <c r="S2" s="45" t="s">
        <v>287</v>
      </c>
      <c r="T2" s="45"/>
      <c r="U2" s="74"/>
      <c r="V2" s="37" t="s">
        <v>288</v>
      </c>
      <c r="W2" s="37" t="s">
        <v>259</v>
      </c>
    </row>
    <row r="3" s="1" customFormat="1" ht="16.5" spans="1:23">
      <c r="A3" s="7"/>
      <c r="B3" s="46"/>
      <c r="C3" s="47"/>
      <c r="D3" s="46"/>
      <c r="E3" s="46"/>
      <c r="F3" s="46"/>
      <c r="G3" s="4" t="s">
        <v>289</v>
      </c>
      <c r="H3" s="4" t="s">
        <v>67</v>
      </c>
      <c r="I3" s="4" t="s">
        <v>250</v>
      </c>
      <c r="J3" s="4" t="s">
        <v>289</v>
      </c>
      <c r="K3" s="4" t="s">
        <v>67</v>
      </c>
      <c r="L3" s="4" t="s">
        <v>250</v>
      </c>
      <c r="M3" s="4" t="s">
        <v>289</v>
      </c>
      <c r="N3" s="4" t="s">
        <v>67</v>
      </c>
      <c r="O3" s="4" t="s">
        <v>250</v>
      </c>
      <c r="P3" s="4" t="s">
        <v>289</v>
      </c>
      <c r="Q3" s="4" t="s">
        <v>67</v>
      </c>
      <c r="R3" s="4" t="s">
        <v>250</v>
      </c>
      <c r="S3" s="4" t="s">
        <v>289</v>
      </c>
      <c r="T3" s="4" t="s">
        <v>67</v>
      </c>
      <c r="U3" s="4" t="s">
        <v>250</v>
      </c>
      <c r="V3" s="76"/>
      <c r="W3" s="76"/>
    </row>
    <row r="4" spans="1:23">
      <c r="A4" s="48" t="s">
        <v>290</v>
      </c>
      <c r="B4" s="49" t="s">
        <v>291</v>
      </c>
      <c r="C4" s="25" t="s">
        <v>260</v>
      </c>
      <c r="D4" s="26" t="s">
        <v>261</v>
      </c>
      <c r="E4" s="25" t="s">
        <v>262</v>
      </c>
      <c r="F4" s="27" t="s">
        <v>62</v>
      </c>
      <c r="G4" s="28" t="s">
        <v>112</v>
      </c>
      <c r="H4" s="50" t="s">
        <v>292</v>
      </c>
      <c r="I4" s="50" t="s">
        <v>293</v>
      </c>
      <c r="J4" s="11"/>
      <c r="K4" s="50"/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294</v>
      </c>
      <c r="W4" s="9"/>
    </row>
    <row r="5" ht="16.5" spans="1:23">
      <c r="A5" s="51"/>
      <c r="B5" s="52"/>
      <c r="C5" s="25" t="s">
        <v>264</v>
      </c>
      <c r="D5" s="26" t="s">
        <v>261</v>
      </c>
      <c r="E5" s="25" t="s">
        <v>265</v>
      </c>
      <c r="F5" s="27" t="s">
        <v>62</v>
      </c>
      <c r="G5" s="53" t="s">
        <v>295</v>
      </c>
      <c r="H5" s="54"/>
      <c r="I5" s="75"/>
      <c r="J5" s="53" t="s">
        <v>296</v>
      </c>
      <c r="K5" s="54"/>
      <c r="L5" s="75"/>
      <c r="M5" s="44" t="s">
        <v>297</v>
      </c>
      <c r="N5" s="45"/>
      <c r="O5" s="74"/>
      <c r="P5" s="44" t="s">
        <v>298</v>
      </c>
      <c r="Q5" s="45"/>
      <c r="R5" s="74"/>
      <c r="S5" s="45" t="s">
        <v>299</v>
      </c>
      <c r="T5" s="45"/>
      <c r="U5" s="74"/>
      <c r="V5" s="9"/>
      <c r="W5" s="9"/>
    </row>
    <row r="6" ht="16.5" spans="1:23">
      <c r="A6" s="51"/>
      <c r="B6" s="52"/>
      <c r="C6" s="25" t="s">
        <v>266</v>
      </c>
      <c r="D6" s="26" t="s">
        <v>261</v>
      </c>
      <c r="E6" s="25" t="s">
        <v>267</v>
      </c>
      <c r="F6" s="27" t="s">
        <v>62</v>
      </c>
      <c r="G6" s="55" t="s">
        <v>289</v>
      </c>
      <c r="H6" s="55" t="s">
        <v>67</v>
      </c>
      <c r="I6" s="55" t="s">
        <v>250</v>
      </c>
      <c r="J6" s="55" t="s">
        <v>289</v>
      </c>
      <c r="K6" s="55" t="s">
        <v>67</v>
      </c>
      <c r="L6" s="55" t="s">
        <v>250</v>
      </c>
      <c r="M6" s="4" t="s">
        <v>289</v>
      </c>
      <c r="N6" s="4" t="s">
        <v>67</v>
      </c>
      <c r="O6" s="4" t="s">
        <v>250</v>
      </c>
      <c r="P6" s="4" t="s">
        <v>289</v>
      </c>
      <c r="Q6" s="4" t="s">
        <v>67</v>
      </c>
      <c r="R6" s="4" t="s">
        <v>250</v>
      </c>
      <c r="S6" s="4" t="s">
        <v>289</v>
      </c>
      <c r="T6" s="4" t="s">
        <v>67</v>
      </c>
      <c r="U6" s="4" t="s">
        <v>250</v>
      </c>
      <c r="V6" s="9"/>
      <c r="W6" s="9"/>
    </row>
    <row r="7" ht="17.25" spans="1:23">
      <c r="A7" s="56"/>
      <c r="B7" s="57"/>
      <c r="C7" s="58"/>
      <c r="D7" s="32"/>
      <c r="E7" s="30"/>
      <c r="F7" s="59"/>
      <c r="G7" s="29"/>
      <c r="H7" s="50"/>
      <c r="I7" s="50"/>
      <c r="J7" s="50"/>
      <c r="K7" s="50"/>
      <c r="L7" s="2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8"/>
      <c r="B8" s="49"/>
      <c r="C8" s="60"/>
      <c r="D8" s="61"/>
      <c r="E8" s="61"/>
      <c r="F8" s="48"/>
      <c r="G8" s="9"/>
      <c r="H8" s="50"/>
      <c r="I8" s="50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51"/>
      <c r="B9" s="52"/>
      <c r="C9" s="62"/>
      <c r="D9" s="63"/>
      <c r="E9" s="56"/>
      <c r="F9" s="56"/>
      <c r="G9" s="9"/>
      <c r="H9" s="50"/>
      <c r="I9" s="50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8"/>
      <c r="B10" s="49"/>
      <c r="C10" s="64"/>
      <c r="D10" s="61"/>
      <c r="E10" s="65"/>
      <c r="F10" s="48"/>
      <c r="G10" s="9"/>
      <c r="H10" s="50"/>
      <c r="I10" s="5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51"/>
      <c r="B11" s="52"/>
      <c r="C11" s="66"/>
      <c r="D11" s="63"/>
      <c r="E11" s="67"/>
      <c r="F11" s="56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68"/>
      <c r="B12" s="68"/>
      <c r="C12" s="69"/>
      <c r="D12" s="68"/>
      <c r="E12" s="68"/>
      <c r="F12" s="6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67"/>
      <c r="B13" s="67"/>
      <c r="C13" s="66"/>
      <c r="D13" s="67"/>
      <c r="E13" s="67"/>
      <c r="F13" s="6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68"/>
      <c r="B14" s="68"/>
      <c r="C14" s="69"/>
      <c r="D14" s="68"/>
      <c r="E14" s="68"/>
      <c r="F14" s="68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67"/>
      <c r="B15" s="67"/>
      <c r="C15" s="66"/>
      <c r="D15" s="67"/>
      <c r="E15" s="67"/>
      <c r="F15" s="6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7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4" t="s">
        <v>300</v>
      </c>
      <c r="B17" s="15"/>
      <c r="C17" s="71"/>
      <c r="D17" s="15"/>
      <c r="E17" s="16"/>
      <c r="F17" s="17"/>
      <c r="G17" s="35"/>
      <c r="H17" s="40"/>
      <c r="I17" s="40"/>
      <c r="J17" s="14" t="s">
        <v>269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72" t="s">
        <v>301</v>
      </c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303</v>
      </c>
      <c r="B2" s="37" t="s">
        <v>246</v>
      </c>
      <c r="C2" s="37" t="s">
        <v>247</v>
      </c>
      <c r="D2" s="37" t="s">
        <v>248</v>
      </c>
      <c r="E2" s="37" t="s">
        <v>249</v>
      </c>
      <c r="F2" s="37" t="s">
        <v>250</v>
      </c>
      <c r="G2" s="36" t="s">
        <v>304</v>
      </c>
      <c r="H2" s="36" t="s">
        <v>305</v>
      </c>
      <c r="I2" s="36" t="s">
        <v>306</v>
      </c>
      <c r="J2" s="36" t="s">
        <v>305</v>
      </c>
      <c r="K2" s="36" t="s">
        <v>307</v>
      </c>
      <c r="L2" s="36" t="s">
        <v>305</v>
      </c>
      <c r="M2" s="37" t="s">
        <v>288</v>
      </c>
      <c r="N2" s="37" t="s">
        <v>259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8" t="s">
        <v>303</v>
      </c>
      <c r="B4" s="39" t="s">
        <v>308</v>
      </c>
      <c r="C4" s="39" t="s">
        <v>289</v>
      </c>
      <c r="D4" s="39" t="s">
        <v>248</v>
      </c>
      <c r="E4" s="37" t="s">
        <v>249</v>
      </c>
      <c r="F4" s="37" t="s">
        <v>250</v>
      </c>
      <c r="G4" s="36" t="s">
        <v>304</v>
      </c>
      <c r="H4" s="36" t="s">
        <v>305</v>
      </c>
      <c r="I4" s="36" t="s">
        <v>306</v>
      </c>
      <c r="J4" s="36" t="s">
        <v>305</v>
      </c>
      <c r="K4" s="36" t="s">
        <v>307</v>
      </c>
      <c r="L4" s="36" t="s">
        <v>305</v>
      </c>
      <c r="M4" s="37" t="s">
        <v>288</v>
      </c>
      <c r="N4" s="37" t="s">
        <v>259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4" t="s">
        <v>309</v>
      </c>
      <c r="B11" s="15"/>
      <c r="C11" s="15"/>
      <c r="D11" s="16"/>
      <c r="E11" s="17"/>
      <c r="F11" s="40"/>
      <c r="G11" s="35"/>
      <c r="H11" s="40"/>
      <c r="I11" s="14" t="s">
        <v>310</v>
      </c>
      <c r="J11" s="15"/>
      <c r="K11" s="15"/>
      <c r="L11" s="15"/>
      <c r="M11" s="15"/>
      <c r="N11" s="22"/>
    </row>
    <row r="12" ht="16.5" spans="1:14">
      <c r="A12" s="18" t="s">
        <v>311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7.3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282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313</v>
      </c>
      <c r="H2" s="4" t="s">
        <v>314</v>
      </c>
      <c r="I2" s="4" t="s">
        <v>315</v>
      </c>
      <c r="J2" s="4" t="s">
        <v>316</v>
      </c>
      <c r="K2" s="5" t="s">
        <v>288</v>
      </c>
      <c r="L2" s="5" t="s">
        <v>259</v>
      </c>
    </row>
    <row r="3" spans="1:12">
      <c r="A3" s="23" t="s">
        <v>290</v>
      </c>
      <c r="B3" s="24" t="s">
        <v>263</v>
      </c>
      <c r="C3" s="25" t="s">
        <v>260</v>
      </c>
      <c r="D3" s="26" t="s">
        <v>261</v>
      </c>
      <c r="E3" s="25" t="s">
        <v>262</v>
      </c>
      <c r="F3" s="27" t="s">
        <v>62</v>
      </c>
      <c r="G3" s="28" t="s">
        <v>317</v>
      </c>
      <c r="H3" s="29"/>
      <c r="I3" s="29"/>
      <c r="J3" s="9"/>
      <c r="K3" t="s">
        <v>318</v>
      </c>
      <c r="L3" s="28"/>
    </row>
    <row r="4" spans="1:12">
      <c r="A4" s="23"/>
      <c r="B4" s="24" t="s">
        <v>263</v>
      </c>
      <c r="C4" s="25" t="s">
        <v>264</v>
      </c>
      <c r="D4" s="26" t="s">
        <v>261</v>
      </c>
      <c r="E4" s="25" t="s">
        <v>265</v>
      </c>
      <c r="F4" s="27" t="s">
        <v>62</v>
      </c>
      <c r="G4" s="28" t="s">
        <v>317</v>
      </c>
      <c r="H4" s="29"/>
      <c r="I4" s="29"/>
      <c r="J4" s="9"/>
      <c r="K4" t="s">
        <v>318</v>
      </c>
      <c r="L4" s="9"/>
    </row>
    <row r="5" spans="1:12">
      <c r="A5" s="23"/>
      <c r="B5" s="24" t="s">
        <v>263</v>
      </c>
      <c r="C5" s="25" t="s">
        <v>266</v>
      </c>
      <c r="D5" s="26" t="s">
        <v>261</v>
      </c>
      <c r="E5" s="25" t="s">
        <v>267</v>
      </c>
      <c r="F5" s="27" t="s">
        <v>62</v>
      </c>
      <c r="G5" s="28" t="s">
        <v>317</v>
      </c>
      <c r="H5" s="29"/>
      <c r="I5" s="10"/>
      <c r="J5" s="10"/>
      <c r="K5" t="s">
        <v>318</v>
      </c>
      <c r="L5" s="9"/>
    </row>
    <row r="6" ht="16.5" spans="1:12">
      <c r="A6" s="23"/>
      <c r="B6" s="30"/>
      <c r="C6" s="31"/>
      <c r="D6" s="32"/>
      <c r="E6" s="30"/>
      <c r="F6" s="33"/>
      <c r="G6" s="9"/>
      <c r="H6" s="29"/>
      <c r="I6" s="10"/>
      <c r="J6" s="10"/>
      <c r="K6" s="28"/>
      <c r="L6" s="9"/>
    </row>
    <row r="7" spans="1:12">
      <c r="A7" s="10"/>
      <c r="B7" s="34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4" t="s">
        <v>319</v>
      </c>
      <c r="B9" s="15"/>
      <c r="C9" s="15"/>
      <c r="D9" s="15"/>
      <c r="E9" s="16"/>
      <c r="F9" s="17"/>
      <c r="G9" s="35"/>
      <c r="H9" s="14" t="s">
        <v>320</v>
      </c>
      <c r="I9" s="15"/>
      <c r="J9" s="15"/>
      <c r="K9" s="15"/>
      <c r="L9" s="22"/>
    </row>
    <row r="10" ht="16.5" spans="1:12">
      <c r="A10" s="18" t="s">
        <v>321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4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245</v>
      </c>
      <c r="B2" s="5" t="s">
        <v>250</v>
      </c>
      <c r="C2" s="5" t="s">
        <v>289</v>
      </c>
      <c r="D2" s="5" t="s">
        <v>248</v>
      </c>
      <c r="E2" s="5" t="s">
        <v>249</v>
      </c>
      <c r="F2" s="4" t="s">
        <v>323</v>
      </c>
      <c r="G2" s="4" t="s">
        <v>273</v>
      </c>
      <c r="H2" s="6" t="s">
        <v>274</v>
      </c>
      <c r="I2" s="20" t="s">
        <v>276</v>
      </c>
    </row>
    <row r="3" s="1" customFormat="1" ht="16.5" spans="1:9">
      <c r="A3" s="4"/>
      <c r="B3" s="7"/>
      <c r="C3" s="7"/>
      <c r="D3" s="7"/>
      <c r="E3" s="7"/>
      <c r="F3" s="4" t="s">
        <v>324</v>
      </c>
      <c r="G3" s="4" t="s">
        <v>277</v>
      </c>
      <c r="H3" s="8"/>
      <c r="I3" s="21"/>
    </row>
    <row r="4" spans="1:9">
      <c r="A4" s="9">
        <v>1</v>
      </c>
      <c r="B4" s="10" t="s">
        <v>325</v>
      </c>
      <c r="C4" s="11" t="s">
        <v>292</v>
      </c>
      <c r="D4" s="9" t="s">
        <v>112</v>
      </c>
      <c r="E4" s="9" t="s">
        <v>62</v>
      </c>
      <c r="F4" s="12" t="s">
        <v>326</v>
      </c>
      <c r="G4" s="12" t="s">
        <v>326</v>
      </c>
      <c r="H4" s="13">
        <v>0.11</v>
      </c>
      <c r="I4" s="9" t="s">
        <v>279</v>
      </c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4" t="s">
        <v>327</v>
      </c>
      <c r="B12" s="15"/>
      <c r="C12" s="15"/>
      <c r="D12" s="16"/>
      <c r="E12" s="17"/>
      <c r="F12" s="14" t="s">
        <v>328</v>
      </c>
      <c r="G12" s="15"/>
      <c r="H12" s="16"/>
      <c r="I12" s="22"/>
    </row>
    <row r="13" ht="16.5" spans="1:9">
      <c r="A13" s="18" t="s">
        <v>329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4" t="s">
        <v>35</v>
      </c>
      <c r="C2" s="445"/>
      <c r="D2" s="445"/>
      <c r="E2" s="445"/>
      <c r="F2" s="445"/>
      <c r="G2" s="445"/>
      <c r="H2" s="445"/>
      <c r="I2" s="459"/>
    </row>
    <row r="3" ht="27.95" customHeight="1" spans="2:9">
      <c r="B3" s="446"/>
      <c r="C3" s="447"/>
      <c r="D3" s="448" t="s">
        <v>36</v>
      </c>
      <c r="E3" s="449"/>
      <c r="F3" s="450" t="s">
        <v>37</v>
      </c>
      <c r="G3" s="451"/>
      <c r="H3" s="448" t="s">
        <v>38</v>
      </c>
      <c r="I3" s="460"/>
    </row>
    <row r="4" ht="27.95" customHeight="1" spans="2:9">
      <c r="B4" s="446" t="s">
        <v>39</v>
      </c>
      <c r="C4" s="447" t="s">
        <v>40</v>
      </c>
      <c r="D4" s="447" t="s">
        <v>41</v>
      </c>
      <c r="E4" s="447" t="s">
        <v>42</v>
      </c>
      <c r="F4" s="452" t="s">
        <v>41</v>
      </c>
      <c r="G4" s="452" t="s">
        <v>42</v>
      </c>
      <c r="H4" s="447" t="s">
        <v>41</v>
      </c>
      <c r="I4" s="461" t="s">
        <v>42</v>
      </c>
    </row>
    <row r="5" ht="27.95" customHeight="1" spans="2:9">
      <c r="B5" s="453" t="s">
        <v>43</v>
      </c>
      <c r="C5" s="10">
        <v>13</v>
      </c>
      <c r="D5" s="10">
        <v>0</v>
      </c>
      <c r="E5" s="10">
        <v>1</v>
      </c>
      <c r="F5" s="454">
        <v>0</v>
      </c>
      <c r="G5" s="454">
        <v>1</v>
      </c>
      <c r="H5" s="10">
        <v>1</v>
      </c>
      <c r="I5" s="462">
        <v>2</v>
      </c>
    </row>
    <row r="6" ht="27.95" customHeight="1" spans="2:9">
      <c r="B6" s="453" t="s">
        <v>44</v>
      </c>
      <c r="C6" s="10">
        <v>20</v>
      </c>
      <c r="D6" s="10">
        <v>0</v>
      </c>
      <c r="E6" s="10">
        <v>1</v>
      </c>
      <c r="F6" s="454">
        <v>1</v>
      </c>
      <c r="G6" s="454">
        <v>2</v>
      </c>
      <c r="H6" s="10">
        <v>2</v>
      </c>
      <c r="I6" s="462">
        <v>3</v>
      </c>
    </row>
    <row r="7" ht="27.95" customHeight="1" spans="2:9">
      <c r="B7" s="453" t="s">
        <v>45</v>
      </c>
      <c r="C7" s="10">
        <v>32</v>
      </c>
      <c r="D7" s="10">
        <v>0</v>
      </c>
      <c r="E7" s="10">
        <v>1</v>
      </c>
      <c r="F7" s="454">
        <v>2</v>
      </c>
      <c r="G7" s="454">
        <v>3</v>
      </c>
      <c r="H7" s="10">
        <v>3</v>
      </c>
      <c r="I7" s="462">
        <v>4</v>
      </c>
    </row>
    <row r="8" ht="27.95" customHeight="1" spans="2:9">
      <c r="B8" s="453" t="s">
        <v>46</v>
      </c>
      <c r="C8" s="10">
        <v>50</v>
      </c>
      <c r="D8" s="10">
        <v>1</v>
      </c>
      <c r="E8" s="10">
        <v>2</v>
      </c>
      <c r="F8" s="454">
        <v>3</v>
      </c>
      <c r="G8" s="454">
        <v>4</v>
      </c>
      <c r="H8" s="10">
        <v>5</v>
      </c>
      <c r="I8" s="462">
        <v>6</v>
      </c>
    </row>
    <row r="9" ht="27.95" customHeight="1" spans="2:9">
      <c r="B9" s="453" t="s">
        <v>47</v>
      </c>
      <c r="C9" s="10">
        <v>80</v>
      </c>
      <c r="D9" s="10">
        <v>2</v>
      </c>
      <c r="E9" s="10">
        <v>3</v>
      </c>
      <c r="F9" s="454">
        <v>5</v>
      </c>
      <c r="G9" s="454">
        <v>6</v>
      </c>
      <c r="H9" s="10">
        <v>7</v>
      </c>
      <c r="I9" s="462">
        <v>8</v>
      </c>
    </row>
    <row r="10" ht="27.95" customHeight="1" spans="2:9">
      <c r="B10" s="453" t="s">
        <v>48</v>
      </c>
      <c r="C10" s="10">
        <v>125</v>
      </c>
      <c r="D10" s="10">
        <v>3</v>
      </c>
      <c r="E10" s="10">
        <v>4</v>
      </c>
      <c r="F10" s="454">
        <v>7</v>
      </c>
      <c r="G10" s="454">
        <v>8</v>
      </c>
      <c r="H10" s="10">
        <v>10</v>
      </c>
      <c r="I10" s="462">
        <v>11</v>
      </c>
    </row>
    <row r="11" ht="27.95" customHeight="1" spans="2:9">
      <c r="B11" s="453" t="s">
        <v>49</v>
      </c>
      <c r="C11" s="10">
        <v>200</v>
      </c>
      <c r="D11" s="10">
        <v>5</v>
      </c>
      <c r="E11" s="10">
        <v>6</v>
      </c>
      <c r="F11" s="454">
        <v>10</v>
      </c>
      <c r="G11" s="454">
        <v>11</v>
      </c>
      <c r="H11" s="10">
        <v>14</v>
      </c>
      <c r="I11" s="462">
        <v>15</v>
      </c>
    </row>
    <row r="12" ht="27.95" customHeight="1" spans="2:9">
      <c r="B12" s="455" t="s">
        <v>50</v>
      </c>
      <c r="C12" s="456">
        <v>315</v>
      </c>
      <c r="D12" s="456">
        <v>7</v>
      </c>
      <c r="E12" s="456">
        <v>8</v>
      </c>
      <c r="F12" s="457">
        <v>14</v>
      </c>
      <c r="G12" s="457">
        <v>15</v>
      </c>
      <c r="H12" s="456">
        <v>21</v>
      </c>
      <c r="I12" s="463">
        <v>22</v>
      </c>
    </row>
    <row r="14" spans="2:4">
      <c r="B14" s="458" t="s">
        <v>51</v>
      </c>
      <c r="C14" s="458"/>
      <c r="D14" s="4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M26" sqref="M26"/>
    </sheetView>
  </sheetViews>
  <sheetFormatPr defaultColWidth="10.375" defaultRowHeight="16.5" customHeight="1"/>
  <cols>
    <col min="1" max="1" width="11.125" style="259" customWidth="1"/>
    <col min="2" max="9" width="10.375" style="259"/>
    <col min="10" max="10" width="8.875" style="259" customWidth="1"/>
    <col min="11" max="11" width="12" style="259" customWidth="1"/>
    <col min="12" max="16384" width="10.375" style="259"/>
  </cols>
  <sheetData>
    <row r="1" ht="21" spans="1:11">
      <c r="A1" s="371" t="s">
        <v>52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</row>
    <row r="2" ht="15" spans="1:11">
      <c r="A2" s="260" t="s">
        <v>53</v>
      </c>
      <c r="B2" s="261" t="s">
        <v>54</v>
      </c>
      <c r="C2" s="261"/>
      <c r="D2" s="262" t="s">
        <v>55</v>
      </c>
      <c r="E2" s="262"/>
      <c r="F2" s="261" t="s">
        <v>56</v>
      </c>
      <c r="G2" s="261"/>
      <c r="H2" s="263" t="s">
        <v>57</v>
      </c>
      <c r="I2" s="334" t="s">
        <v>56</v>
      </c>
      <c r="J2" s="334"/>
      <c r="K2" s="335"/>
    </row>
    <row r="3" ht="14.25" spans="1:11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ht="14.25" spans="1:11">
      <c r="A4" s="270" t="s">
        <v>61</v>
      </c>
      <c r="B4" s="170" t="s">
        <v>62</v>
      </c>
      <c r="C4" s="171"/>
      <c r="D4" s="270" t="s">
        <v>63</v>
      </c>
      <c r="E4" s="271"/>
      <c r="F4" s="272">
        <v>45402</v>
      </c>
      <c r="G4" s="273"/>
      <c r="H4" s="270" t="s">
        <v>64</v>
      </c>
      <c r="I4" s="271"/>
      <c r="J4" s="170" t="s">
        <v>65</v>
      </c>
      <c r="K4" s="171" t="s">
        <v>66</v>
      </c>
    </row>
    <row r="5" ht="14.25" spans="1:11">
      <c r="A5" s="274" t="s">
        <v>67</v>
      </c>
      <c r="B5" s="170" t="s">
        <v>68</v>
      </c>
      <c r="C5" s="171"/>
      <c r="D5" s="270" t="s">
        <v>69</v>
      </c>
      <c r="E5" s="271"/>
      <c r="F5" s="272">
        <v>45390</v>
      </c>
      <c r="G5" s="273"/>
      <c r="H5" s="270" t="s">
        <v>70</v>
      </c>
      <c r="I5" s="271"/>
      <c r="J5" s="170" t="s">
        <v>65</v>
      </c>
      <c r="K5" s="171" t="s">
        <v>66</v>
      </c>
    </row>
    <row r="6" ht="14.25" spans="1:11">
      <c r="A6" s="270" t="s">
        <v>71</v>
      </c>
      <c r="B6" s="275" t="s">
        <v>72</v>
      </c>
      <c r="C6" s="276">
        <v>6</v>
      </c>
      <c r="D6" s="274" t="s">
        <v>73</v>
      </c>
      <c r="E6" s="277"/>
      <c r="F6" s="272">
        <v>45393</v>
      </c>
      <c r="G6" s="273"/>
      <c r="H6" s="270" t="s">
        <v>74</v>
      </c>
      <c r="I6" s="271"/>
      <c r="J6" s="170" t="s">
        <v>65</v>
      </c>
      <c r="K6" s="171" t="s">
        <v>66</v>
      </c>
    </row>
    <row r="7" ht="14.25" spans="1:11">
      <c r="A7" s="270" t="s">
        <v>75</v>
      </c>
      <c r="B7" s="278">
        <v>900</v>
      </c>
      <c r="C7" s="279"/>
      <c r="D7" s="274" t="s">
        <v>76</v>
      </c>
      <c r="E7" s="280"/>
      <c r="F7" s="272">
        <v>45394</v>
      </c>
      <c r="G7" s="273"/>
      <c r="H7" s="270" t="s">
        <v>77</v>
      </c>
      <c r="I7" s="271"/>
      <c r="J7" s="170" t="s">
        <v>65</v>
      </c>
      <c r="K7" s="171" t="s">
        <v>66</v>
      </c>
    </row>
    <row r="8" ht="31" customHeight="1" spans="1:11">
      <c r="A8" s="281" t="s">
        <v>78</v>
      </c>
      <c r="B8" s="282" t="s">
        <v>79</v>
      </c>
      <c r="C8" s="283"/>
      <c r="D8" s="284" t="s">
        <v>80</v>
      </c>
      <c r="E8" s="285"/>
      <c r="F8" s="286">
        <v>45397</v>
      </c>
      <c r="G8" s="287"/>
      <c r="H8" s="284" t="s">
        <v>81</v>
      </c>
      <c r="I8" s="285"/>
      <c r="J8" s="304" t="s">
        <v>65</v>
      </c>
      <c r="K8" s="336" t="s">
        <v>66</v>
      </c>
    </row>
    <row r="9" ht="15" spans="1:11">
      <c r="A9" s="372" t="s">
        <v>82</v>
      </c>
      <c r="B9" s="373"/>
      <c r="C9" s="373"/>
      <c r="D9" s="374"/>
      <c r="E9" s="374"/>
      <c r="F9" s="374"/>
      <c r="G9" s="374"/>
      <c r="H9" s="374"/>
      <c r="I9" s="374"/>
      <c r="J9" s="374"/>
      <c r="K9" s="424"/>
    </row>
    <row r="10" ht="15" spans="1:11">
      <c r="A10" s="375" t="s">
        <v>83</v>
      </c>
      <c r="B10" s="376"/>
      <c r="C10" s="376"/>
      <c r="D10" s="376"/>
      <c r="E10" s="376"/>
      <c r="F10" s="376"/>
      <c r="G10" s="376"/>
      <c r="H10" s="376"/>
      <c r="I10" s="376"/>
      <c r="J10" s="376"/>
      <c r="K10" s="425"/>
    </row>
    <row r="11" ht="14.25" spans="1:11">
      <c r="A11" s="377" t="s">
        <v>84</v>
      </c>
      <c r="B11" s="378" t="s">
        <v>85</v>
      </c>
      <c r="C11" s="379" t="s">
        <v>86</v>
      </c>
      <c r="D11" s="380"/>
      <c r="E11" s="381" t="s">
        <v>87</v>
      </c>
      <c r="F11" s="378" t="s">
        <v>85</v>
      </c>
      <c r="G11" s="379" t="s">
        <v>86</v>
      </c>
      <c r="H11" s="379" t="s">
        <v>88</v>
      </c>
      <c r="I11" s="381" t="s">
        <v>89</v>
      </c>
      <c r="J11" s="378" t="s">
        <v>85</v>
      </c>
      <c r="K11" s="426" t="s">
        <v>86</v>
      </c>
    </row>
    <row r="12" ht="14.25" spans="1:11">
      <c r="A12" s="274" t="s">
        <v>90</v>
      </c>
      <c r="B12" s="294" t="s">
        <v>85</v>
      </c>
      <c r="C12" s="170" t="s">
        <v>86</v>
      </c>
      <c r="D12" s="280"/>
      <c r="E12" s="277" t="s">
        <v>91</v>
      </c>
      <c r="F12" s="294" t="s">
        <v>85</v>
      </c>
      <c r="G12" s="170" t="s">
        <v>86</v>
      </c>
      <c r="H12" s="170" t="s">
        <v>88</v>
      </c>
      <c r="I12" s="277" t="s">
        <v>92</v>
      </c>
      <c r="J12" s="294" t="s">
        <v>85</v>
      </c>
      <c r="K12" s="171" t="s">
        <v>86</v>
      </c>
    </row>
    <row r="13" ht="14.25" spans="1:11">
      <c r="A13" s="274" t="s">
        <v>93</v>
      </c>
      <c r="B13" s="294" t="s">
        <v>85</v>
      </c>
      <c r="C13" s="170" t="s">
        <v>86</v>
      </c>
      <c r="D13" s="280"/>
      <c r="E13" s="277" t="s">
        <v>94</v>
      </c>
      <c r="F13" s="170" t="s">
        <v>95</v>
      </c>
      <c r="G13" s="170" t="s">
        <v>96</v>
      </c>
      <c r="H13" s="170" t="s">
        <v>88</v>
      </c>
      <c r="I13" s="277" t="s">
        <v>97</v>
      </c>
      <c r="J13" s="294" t="s">
        <v>85</v>
      </c>
      <c r="K13" s="171" t="s">
        <v>86</v>
      </c>
    </row>
    <row r="14" ht="15" spans="1:11">
      <c r="A14" s="284" t="s">
        <v>98</v>
      </c>
      <c r="B14" s="285"/>
      <c r="C14" s="285"/>
      <c r="D14" s="285"/>
      <c r="E14" s="285"/>
      <c r="F14" s="285"/>
      <c r="G14" s="285"/>
      <c r="H14" s="285"/>
      <c r="I14" s="285"/>
      <c r="J14" s="285"/>
      <c r="K14" s="338"/>
    </row>
    <row r="15" ht="15" spans="1:11">
      <c r="A15" s="375" t="s">
        <v>99</v>
      </c>
      <c r="B15" s="376"/>
      <c r="C15" s="376"/>
      <c r="D15" s="376"/>
      <c r="E15" s="376"/>
      <c r="F15" s="376"/>
      <c r="G15" s="376"/>
      <c r="H15" s="376"/>
      <c r="I15" s="376"/>
      <c r="J15" s="376"/>
      <c r="K15" s="425"/>
    </row>
    <row r="16" ht="14.25" spans="1:11">
      <c r="A16" s="382" t="s">
        <v>100</v>
      </c>
      <c r="B16" s="379" t="s">
        <v>95</v>
      </c>
      <c r="C16" s="379" t="s">
        <v>96</v>
      </c>
      <c r="D16" s="383"/>
      <c r="E16" s="384" t="s">
        <v>101</v>
      </c>
      <c r="F16" s="379" t="s">
        <v>95</v>
      </c>
      <c r="G16" s="379" t="s">
        <v>96</v>
      </c>
      <c r="H16" s="385"/>
      <c r="I16" s="384" t="s">
        <v>102</v>
      </c>
      <c r="J16" s="379" t="s">
        <v>95</v>
      </c>
      <c r="K16" s="426" t="s">
        <v>96</v>
      </c>
    </row>
    <row r="17" customHeight="1" spans="1:22">
      <c r="A17" s="311" t="s">
        <v>103</v>
      </c>
      <c r="B17" s="170" t="s">
        <v>95</v>
      </c>
      <c r="C17" s="170" t="s">
        <v>96</v>
      </c>
      <c r="D17" s="386"/>
      <c r="E17" s="312" t="s">
        <v>104</v>
      </c>
      <c r="F17" s="170" t="s">
        <v>95</v>
      </c>
      <c r="G17" s="170" t="s">
        <v>96</v>
      </c>
      <c r="H17" s="387"/>
      <c r="I17" s="312" t="s">
        <v>105</v>
      </c>
      <c r="J17" s="170" t="s">
        <v>95</v>
      </c>
      <c r="K17" s="171" t="s">
        <v>96</v>
      </c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</row>
    <row r="18" ht="18" customHeight="1" spans="1:11">
      <c r="A18" s="388" t="s">
        <v>106</v>
      </c>
      <c r="B18" s="389"/>
      <c r="C18" s="389"/>
      <c r="D18" s="389"/>
      <c r="E18" s="389"/>
      <c r="F18" s="389"/>
      <c r="G18" s="389"/>
      <c r="H18" s="389"/>
      <c r="I18" s="389"/>
      <c r="J18" s="389"/>
      <c r="K18" s="428"/>
    </row>
    <row r="19" s="370" customFormat="1" ht="18" customHeight="1" spans="1:11">
      <c r="A19" s="375" t="s">
        <v>107</v>
      </c>
      <c r="B19" s="376"/>
      <c r="C19" s="376"/>
      <c r="D19" s="376"/>
      <c r="E19" s="376"/>
      <c r="F19" s="376"/>
      <c r="G19" s="376"/>
      <c r="H19" s="376"/>
      <c r="I19" s="376"/>
      <c r="J19" s="376"/>
      <c r="K19" s="425"/>
    </row>
    <row r="20" customHeight="1" spans="1:11">
      <c r="A20" s="390" t="s">
        <v>108</v>
      </c>
      <c r="B20" s="391"/>
      <c r="C20" s="391"/>
      <c r="D20" s="391"/>
      <c r="E20" s="391"/>
      <c r="F20" s="391"/>
      <c r="G20" s="391"/>
      <c r="H20" s="391"/>
      <c r="I20" s="391"/>
      <c r="J20" s="391"/>
      <c r="K20" s="429"/>
    </row>
    <row r="21" ht="21.75" customHeight="1" spans="1:11">
      <c r="A21" s="392" t="s">
        <v>109</v>
      </c>
      <c r="B21" s="126"/>
      <c r="C21" s="393">
        <v>120</v>
      </c>
      <c r="D21" s="393">
        <v>130</v>
      </c>
      <c r="E21" s="393">
        <v>140</v>
      </c>
      <c r="F21" s="393">
        <v>150</v>
      </c>
      <c r="G21" s="393">
        <v>160</v>
      </c>
      <c r="H21" s="394">
        <v>170</v>
      </c>
      <c r="I21" s="126"/>
      <c r="J21" s="430"/>
      <c r="K21" s="343" t="s">
        <v>110</v>
      </c>
    </row>
    <row r="22" ht="23" customHeight="1" spans="1:11">
      <c r="A22" s="395" t="s">
        <v>111</v>
      </c>
      <c r="B22" s="396"/>
      <c r="C22" s="396" t="s">
        <v>95</v>
      </c>
      <c r="D22" s="396" t="s">
        <v>95</v>
      </c>
      <c r="E22" s="396" t="s">
        <v>95</v>
      </c>
      <c r="F22" s="396" t="s">
        <v>95</v>
      </c>
      <c r="G22" s="396" t="s">
        <v>95</v>
      </c>
      <c r="H22" s="396" t="s">
        <v>95</v>
      </c>
      <c r="I22" s="396"/>
      <c r="J22" s="396"/>
      <c r="K22" s="431"/>
    </row>
    <row r="23" ht="23" customHeight="1" spans="1:11">
      <c r="A23" s="395" t="s">
        <v>112</v>
      </c>
      <c r="B23" s="396"/>
      <c r="C23" s="396" t="s">
        <v>95</v>
      </c>
      <c r="D23" s="396" t="s">
        <v>95</v>
      </c>
      <c r="E23" s="396" t="s">
        <v>95</v>
      </c>
      <c r="F23" s="396" t="s">
        <v>95</v>
      </c>
      <c r="G23" s="396" t="s">
        <v>95</v>
      </c>
      <c r="H23" s="396" t="s">
        <v>95</v>
      </c>
      <c r="I23" s="396"/>
      <c r="J23" s="396"/>
      <c r="K23" s="431"/>
    </row>
    <row r="24" ht="23" customHeight="1" spans="1:11">
      <c r="A24" s="397"/>
      <c r="B24" s="396"/>
      <c r="C24" s="396"/>
      <c r="D24" s="396"/>
      <c r="E24" s="396"/>
      <c r="F24" s="396"/>
      <c r="G24" s="396"/>
      <c r="H24" s="396"/>
      <c r="I24" s="396"/>
      <c r="J24" s="396"/>
      <c r="K24" s="432"/>
    </row>
    <row r="25" ht="23" customHeight="1" spans="1:11">
      <c r="A25" s="398"/>
      <c r="B25" s="399"/>
      <c r="C25" s="399"/>
      <c r="D25" s="399"/>
      <c r="E25" s="399"/>
      <c r="F25" s="399"/>
      <c r="G25" s="399"/>
      <c r="H25" s="399"/>
      <c r="I25" s="399"/>
      <c r="J25" s="399"/>
      <c r="K25" s="433"/>
    </row>
    <row r="26" ht="23" customHeight="1" spans="1:11">
      <c r="A26" s="400"/>
      <c r="B26" s="401"/>
      <c r="C26" s="401"/>
      <c r="D26" s="401"/>
      <c r="E26" s="401"/>
      <c r="F26" s="401"/>
      <c r="G26" s="401"/>
      <c r="H26" s="401"/>
      <c r="I26" s="401"/>
      <c r="J26" s="401"/>
      <c r="K26" s="433"/>
    </row>
    <row r="27" ht="23" customHeight="1" spans="1:11">
      <c r="A27" s="400"/>
      <c r="B27" s="401"/>
      <c r="C27" s="401"/>
      <c r="D27" s="401"/>
      <c r="E27" s="401"/>
      <c r="F27" s="401"/>
      <c r="G27" s="401"/>
      <c r="H27" s="401"/>
      <c r="I27" s="401"/>
      <c r="J27" s="401"/>
      <c r="K27" s="433"/>
    </row>
    <row r="28" ht="18" customHeight="1" spans="1:11">
      <c r="A28" s="402" t="s">
        <v>113</v>
      </c>
      <c r="B28" s="403"/>
      <c r="C28" s="403"/>
      <c r="D28" s="403"/>
      <c r="E28" s="403"/>
      <c r="F28" s="403"/>
      <c r="G28" s="403"/>
      <c r="H28" s="403"/>
      <c r="I28" s="403"/>
      <c r="J28" s="403"/>
      <c r="K28" s="434"/>
    </row>
    <row r="29" ht="18.75" customHeight="1" spans="1:11">
      <c r="A29" s="404"/>
      <c r="B29" s="405"/>
      <c r="C29" s="405"/>
      <c r="D29" s="405"/>
      <c r="E29" s="405"/>
      <c r="F29" s="405"/>
      <c r="G29" s="405"/>
      <c r="H29" s="405"/>
      <c r="I29" s="405"/>
      <c r="J29" s="405"/>
      <c r="K29" s="435"/>
    </row>
    <row r="30" ht="18.75" customHeight="1" spans="1:11">
      <c r="A30" s="406"/>
      <c r="B30" s="407"/>
      <c r="C30" s="407"/>
      <c r="D30" s="407"/>
      <c r="E30" s="407"/>
      <c r="F30" s="407"/>
      <c r="G30" s="407"/>
      <c r="H30" s="407"/>
      <c r="I30" s="407"/>
      <c r="J30" s="407"/>
      <c r="K30" s="436"/>
    </row>
    <row r="31" ht="18" customHeight="1" spans="1:11">
      <c r="A31" s="402" t="s">
        <v>114</v>
      </c>
      <c r="B31" s="403"/>
      <c r="C31" s="403"/>
      <c r="D31" s="403"/>
      <c r="E31" s="403"/>
      <c r="F31" s="403"/>
      <c r="G31" s="403"/>
      <c r="H31" s="403"/>
      <c r="I31" s="403"/>
      <c r="J31" s="403"/>
      <c r="K31" s="434"/>
    </row>
    <row r="32" ht="14.25" spans="1:11">
      <c r="A32" s="408" t="s">
        <v>115</v>
      </c>
      <c r="B32" s="409"/>
      <c r="C32" s="409"/>
      <c r="D32" s="409"/>
      <c r="E32" s="409"/>
      <c r="F32" s="409"/>
      <c r="G32" s="409"/>
      <c r="H32" s="409"/>
      <c r="I32" s="409"/>
      <c r="J32" s="409"/>
      <c r="K32" s="437"/>
    </row>
    <row r="33" ht="15" spans="1:11">
      <c r="A33" s="178" t="s">
        <v>116</v>
      </c>
      <c r="B33" s="179"/>
      <c r="C33" s="170" t="s">
        <v>65</v>
      </c>
      <c r="D33" s="170" t="s">
        <v>66</v>
      </c>
      <c r="E33" s="410" t="s">
        <v>117</v>
      </c>
      <c r="F33" s="411"/>
      <c r="G33" s="411"/>
      <c r="H33" s="411"/>
      <c r="I33" s="411"/>
      <c r="J33" s="411"/>
      <c r="K33" s="438"/>
    </row>
    <row r="34" ht="15" spans="1:11">
      <c r="A34" s="412" t="s">
        <v>118</v>
      </c>
      <c r="B34" s="412"/>
      <c r="C34" s="412"/>
      <c r="D34" s="412"/>
      <c r="E34" s="412"/>
      <c r="F34" s="412"/>
      <c r="G34" s="412"/>
      <c r="H34" s="412"/>
      <c r="I34" s="412"/>
      <c r="J34" s="412"/>
      <c r="K34" s="412"/>
    </row>
    <row r="35" ht="21" customHeight="1" spans="1:11">
      <c r="A35" s="413" t="s">
        <v>119</v>
      </c>
      <c r="B35" s="414"/>
      <c r="C35" s="414"/>
      <c r="D35" s="414"/>
      <c r="E35" s="414"/>
      <c r="F35" s="414"/>
      <c r="G35" s="414"/>
      <c r="H35" s="414"/>
      <c r="I35" s="414"/>
      <c r="J35" s="414"/>
      <c r="K35" s="439"/>
    </row>
    <row r="36" ht="21" customHeight="1" spans="1:11">
      <c r="A36" s="319" t="s">
        <v>120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9"/>
    </row>
    <row r="37" ht="21" customHeight="1" spans="1:11">
      <c r="A37" s="319" t="s">
        <v>121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49"/>
    </row>
    <row r="38" ht="21" customHeight="1" spans="1:11">
      <c r="A38" s="319" t="s">
        <v>122</v>
      </c>
      <c r="B38" s="320"/>
      <c r="C38" s="320"/>
      <c r="D38" s="320"/>
      <c r="E38" s="320"/>
      <c r="F38" s="320"/>
      <c r="G38" s="320"/>
      <c r="H38" s="320"/>
      <c r="I38" s="320"/>
      <c r="J38" s="320"/>
      <c r="K38" s="349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49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49"/>
    </row>
    <row r="41" ht="21" customHeight="1" spans="1:1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49"/>
    </row>
    <row r="42" ht="15" spans="1:11">
      <c r="A42" s="314" t="s">
        <v>123</v>
      </c>
      <c r="B42" s="315"/>
      <c r="C42" s="315"/>
      <c r="D42" s="315"/>
      <c r="E42" s="315"/>
      <c r="F42" s="315"/>
      <c r="G42" s="315"/>
      <c r="H42" s="315"/>
      <c r="I42" s="315"/>
      <c r="J42" s="315"/>
      <c r="K42" s="347"/>
    </row>
    <row r="43" ht="15" spans="1:11">
      <c r="A43" s="375" t="s">
        <v>124</v>
      </c>
      <c r="B43" s="376"/>
      <c r="C43" s="376"/>
      <c r="D43" s="376"/>
      <c r="E43" s="376"/>
      <c r="F43" s="376"/>
      <c r="G43" s="376"/>
      <c r="H43" s="376"/>
      <c r="I43" s="376"/>
      <c r="J43" s="376"/>
      <c r="K43" s="425"/>
    </row>
    <row r="44" ht="14.25" spans="1:11">
      <c r="A44" s="382" t="s">
        <v>125</v>
      </c>
      <c r="B44" s="379" t="s">
        <v>95</v>
      </c>
      <c r="C44" s="379" t="s">
        <v>96</v>
      </c>
      <c r="D44" s="379" t="s">
        <v>88</v>
      </c>
      <c r="E44" s="384" t="s">
        <v>126</v>
      </c>
      <c r="F44" s="379" t="s">
        <v>95</v>
      </c>
      <c r="G44" s="379" t="s">
        <v>96</v>
      </c>
      <c r="H44" s="379" t="s">
        <v>88</v>
      </c>
      <c r="I44" s="384" t="s">
        <v>127</v>
      </c>
      <c r="J44" s="379" t="s">
        <v>95</v>
      </c>
      <c r="K44" s="426" t="s">
        <v>96</v>
      </c>
    </row>
    <row r="45" ht="14.25" spans="1:11">
      <c r="A45" s="311" t="s">
        <v>87</v>
      </c>
      <c r="B45" s="170" t="s">
        <v>95</v>
      </c>
      <c r="C45" s="170" t="s">
        <v>96</v>
      </c>
      <c r="D45" s="170" t="s">
        <v>88</v>
      </c>
      <c r="E45" s="312" t="s">
        <v>94</v>
      </c>
      <c r="F45" s="170" t="s">
        <v>95</v>
      </c>
      <c r="G45" s="170" t="s">
        <v>96</v>
      </c>
      <c r="H45" s="170" t="s">
        <v>88</v>
      </c>
      <c r="I45" s="312" t="s">
        <v>105</v>
      </c>
      <c r="J45" s="170" t="s">
        <v>95</v>
      </c>
      <c r="K45" s="171" t="s">
        <v>96</v>
      </c>
    </row>
    <row r="46" ht="15" spans="1:11">
      <c r="A46" s="284" t="s">
        <v>98</v>
      </c>
      <c r="B46" s="285"/>
      <c r="C46" s="285"/>
      <c r="D46" s="285"/>
      <c r="E46" s="285"/>
      <c r="F46" s="285"/>
      <c r="G46" s="285"/>
      <c r="H46" s="285"/>
      <c r="I46" s="285"/>
      <c r="J46" s="285"/>
      <c r="K46" s="338"/>
    </row>
    <row r="47" ht="15" spans="1:11">
      <c r="A47" s="412" t="s">
        <v>128</v>
      </c>
      <c r="B47" s="412"/>
      <c r="C47" s="412"/>
      <c r="D47" s="412"/>
      <c r="E47" s="412"/>
      <c r="F47" s="412"/>
      <c r="G47" s="412"/>
      <c r="H47" s="412"/>
      <c r="I47" s="412"/>
      <c r="J47" s="412"/>
      <c r="K47" s="412"/>
    </row>
    <row r="48" ht="15" spans="1:11">
      <c r="A48" s="413"/>
      <c r="B48" s="414"/>
      <c r="C48" s="414"/>
      <c r="D48" s="414"/>
      <c r="E48" s="414"/>
      <c r="F48" s="414"/>
      <c r="G48" s="414"/>
      <c r="H48" s="414"/>
      <c r="I48" s="414"/>
      <c r="J48" s="414"/>
      <c r="K48" s="439"/>
    </row>
    <row r="49" ht="15" spans="1:11">
      <c r="A49" s="415" t="s">
        <v>129</v>
      </c>
      <c r="B49" s="416" t="s">
        <v>130</v>
      </c>
      <c r="C49" s="416"/>
      <c r="D49" s="417" t="s">
        <v>131</v>
      </c>
      <c r="E49" s="418" t="s">
        <v>132</v>
      </c>
      <c r="F49" s="419" t="s">
        <v>133</v>
      </c>
      <c r="G49" s="420">
        <v>45392</v>
      </c>
      <c r="H49" s="421" t="s">
        <v>134</v>
      </c>
      <c r="I49" s="440"/>
      <c r="J49" s="441" t="s">
        <v>135</v>
      </c>
      <c r="K49" s="442"/>
    </row>
    <row r="50" ht="15" spans="1:11">
      <c r="A50" s="412" t="s">
        <v>136</v>
      </c>
      <c r="B50" s="412"/>
      <c r="C50" s="412"/>
      <c r="D50" s="412"/>
      <c r="E50" s="412"/>
      <c r="F50" s="412"/>
      <c r="G50" s="412"/>
      <c r="H50" s="412"/>
      <c r="I50" s="412"/>
      <c r="J50" s="412"/>
      <c r="K50" s="412"/>
    </row>
    <row r="51" ht="15" spans="1:11">
      <c r="A51" s="422" t="s">
        <v>137</v>
      </c>
      <c r="B51" s="423"/>
      <c r="C51" s="423"/>
      <c r="D51" s="423"/>
      <c r="E51" s="423"/>
      <c r="F51" s="423"/>
      <c r="G51" s="423"/>
      <c r="H51" s="423"/>
      <c r="I51" s="423"/>
      <c r="J51" s="423"/>
      <c r="K51" s="443"/>
    </row>
    <row r="52" ht="15" spans="1:11">
      <c r="A52" s="415" t="s">
        <v>129</v>
      </c>
      <c r="B52" s="416" t="s">
        <v>130</v>
      </c>
      <c r="C52" s="416"/>
      <c r="D52" s="417" t="s">
        <v>131</v>
      </c>
      <c r="E52" s="418" t="s">
        <v>132</v>
      </c>
      <c r="F52" s="419" t="s">
        <v>138</v>
      </c>
      <c r="G52" s="420">
        <v>45392</v>
      </c>
      <c r="H52" s="421" t="s">
        <v>134</v>
      </c>
      <c r="I52" s="440"/>
      <c r="J52" s="441" t="s">
        <v>135</v>
      </c>
      <c r="K52" s="4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A6" sqref="A6:G14"/>
    </sheetView>
  </sheetViews>
  <sheetFormatPr defaultColWidth="9" defaultRowHeight="14.25"/>
  <cols>
    <col min="1" max="1" width="15.625" style="106" customWidth="1"/>
    <col min="2" max="2" width="9" style="106" customWidth="1"/>
    <col min="3" max="4" width="8.5" style="107" customWidth="1"/>
    <col min="5" max="7" width="8.5" style="106" customWidth="1"/>
    <col min="8" max="8" width="6.5" style="106" customWidth="1"/>
    <col min="9" max="9" width="2.75" style="106" customWidth="1"/>
    <col min="10" max="10" width="9.15833333333333" style="106" customWidth="1"/>
    <col min="11" max="11" width="10.75" style="106" customWidth="1"/>
    <col min="12" max="15" width="9.75" style="106" customWidth="1"/>
    <col min="16" max="16" width="9.75" style="355" customWidth="1"/>
    <col min="17" max="254" width="9" style="106"/>
    <col min="255" max="16384" width="9" style="109"/>
  </cols>
  <sheetData>
    <row r="1" s="106" customFormat="1" ht="29" customHeight="1" spans="1:257">
      <c r="A1" s="110" t="s">
        <v>139</v>
      </c>
      <c r="B1" s="110"/>
      <c r="C1" s="111"/>
      <c r="D1" s="111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35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  <c r="EP1" s="109"/>
      <c r="EQ1" s="109"/>
      <c r="ER1" s="109"/>
      <c r="ES1" s="109"/>
      <c r="ET1" s="109"/>
      <c r="EU1" s="109"/>
      <c r="EV1" s="109"/>
      <c r="EW1" s="109"/>
      <c r="EX1" s="109"/>
      <c r="EY1" s="109"/>
      <c r="EZ1" s="109"/>
      <c r="FA1" s="109"/>
      <c r="FB1" s="109"/>
      <c r="FC1" s="109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09"/>
      <c r="GD1" s="109"/>
      <c r="GE1" s="109"/>
      <c r="GF1" s="109"/>
      <c r="GG1" s="109"/>
      <c r="GH1" s="109"/>
      <c r="GI1" s="109"/>
      <c r="GJ1" s="109"/>
      <c r="GK1" s="109"/>
      <c r="GL1" s="109"/>
      <c r="GM1" s="109"/>
      <c r="GN1" s="109"/>
      <c r="GO1" s="109"/>
      <c r="GP1" s="109"/>
      <c r="GQ1" s="109"/>
      <c r="GR1" s="109"/>
      <c r="GS1" s="109"/>
      <c r="GT1" s="109"/>
      <c r="GU1" s="109"/>
      <c r="GV1" s="109"/>
      <c r="GW1" s="109"/>
      <c r="GX1" s="109"/>
      <c r="GY1" s="109"/>
      <c r="GZ1" s="109"/>
      <c r="HA1" s="109"/>
      <c r="HB1" s="109"/>
      <c r="HC1" s="109"/>
      <c r="HD1" s="109"/>
      <c r="HE1" s="109"/>
      <c r="HF1" s="109"/>
      <c r="HG1" s="109"/>
      <c r="HH1" s="109"/>
      <c r="HI1" s="109"/>
      <c r="HJ1" s="109"/>
      <c r="HK1" s="109"/>
      <c r="HL1" s="109"/>
      <c r="HM1" s="109"/>
      <c r="HN1" s="109"/>
      <c r="HO1" s="109"/>
      <c r="HP1" s="109"/>
      <c r="HQ1" s="109"/>
      <c r="HR1" s="109"/>
      <c r="HS1" s="109"/>
      <c r="HT1" s="109"/>
      <c r="HU1" s="109"/>
      <c r="HV1" s="109"/>
      <c r="HW1" s="109"/>
      <c r="HX1" s="109"/>
      <c r="HY1" s="109"/>
      <c r="HZ1" s="109"/>
      <c r="IA1" s="109"/>
      <c r="IB1" s="109"/>
      <c r="IC1" s="109"/>
      <c r="ID1" s="109"/>
      <c r="IE1" s="109"/>
      <c r="IF1" s="109"/>
      <c r="IG1" s="109"/>
      <c r="IH1" s="109"/>
      <c r="II1" s="109"/>
      <c r="IJ1" s="109"/>
      <c r="IK1" s="109"/>
      <c r="IL1" s="109"/>
      <c r="IM1" s="109"/>
      <c r="IN1" s="109"/>
      <c r="IO1" s="109"/>
      <c r="IP1" s="109"/>
      <c r="IQ1" s="109"/>
      <c r="IR1" s="109"/>
      <c r="IS1" s="109"/>
      <c r="IT1" s="109"/>
      <c r="IU1" s="109"/>
      <c r="IV1" s="109"/>
      <c r="IW1" s="109"/>
    </row>
    <row r="2" s="106" customFormat="1" ht="20" customHeight="1" spans="1:257">
      <c r="A2" s="113" t="s">
        <v>61</v>
      </c>
      <c r="B2" s="114" t="s">
        <v>62</v>
      </c>
      <c r="C2" s="115"/>
      <c r="D2" s="116"/>
      <c r="E2" s="117" t="s">
        <v>67</v>
      </c>
      <c r="F2" s="118" t="s">
        <v>68</v>
      </c>
      <c r="G2" s="118"/>
      <c r="H2" s="118"/>
      <c r="I2" s="144"/>
      <c r="J2" s="145" t="s">
        <v>57</v>
      </c>
      <c r="K2" s="146" t="s">
        <v>56</v>
      </c>
      <c r="L2" s="146"/>
      <c r="M2" s="146"/>
      <c r="N2" s="146"/>
      <c r="O2" s="147"/>
      <c r="P2" s="360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  <c r="HQ2" s="109"/>
      <c r="HR2" s="109"/>
      <c r="HS2" s="109"/>
      <c r="HT2" s="109"/>
      <c r="HU2" s="109"/>
      <c r="HV2" s="109"/>
      <c r="HW2" s="109"/>
      <c r="HX2" s="109"/>
      <c r="HY2" s="109"/>
      <c r="HZ2" s="109"/>
      <c r="IA2" s="109"/>
      <c r="IB2" s="109"/>
      <c r="IC2" s="109"/>
      <c r="ID2" s="109"/>
      <c r="IE2" s="109"/>
      <c r="IF2" s="109"/>
      <c r="IG2" s="109"/>
      <c r="IH2" s="109"/>
      <c r="II2" s="109"/>
      <c r="IJ2" s="109"/>
      <c r="IK2" s="109"/>
      <c r="IL2" s="109"/>
      <c r="IM2" s="109"/>
      <c r="IN2" s="109"/>
      <c r="IO2" s="109"/>
      <c r="IP2" s="109"/>
      <c r="IQ2" s="109"/>
      <c r="IR2" s="109"/>
      <c r="IS2" s="109"/>
      <c r="IT2" s="109"/>
      <c r="IU2" s="109"/>
      <c r="IV2" s="109"/>
      <c r="IW2" s="109"/>
    </row>
    <row r="3" s="106" customFormat="1" spans="1:257">
      <c r="A3" s="119" t="s">
        <v>140</v>
      </c>
      <c r="B3" s="120" t="s">
        <v>141</v>
      </c>
      <c r="C3" s="121"/>
      <c r="D3" s="120"/>
      <c r="E3" s="120"/>
      <c r="F3" s="120"/>
      <c r="G3" s="120"/>
      <c r="H3" s="120"/>
      <c r="I3" s="148"/>
      <c r="J3" s="149"/>
      <c r="K3" s="149"/>
      <c r="L3" s="149"/>
      <c r="M3" s="149"/>
      <c r="N3" s="149"/>
      <c r="O3" s="150"/>
      <c r="P3" s="361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09"/>
      <c r="IR3" s="109"/>
      <c r="IS3" s="109"/>
      <c r="IT3" s="109"/>
      <c r="IU3" s="109"/>
      <c r="IV3" s="109"/>
      <c r="IW3" s="109"/>
    </row>
    <row r="4" s="106" customFormat="1" ht="16.5" spans="1:257">
      <c r="A4" s="119"/>
      <c r="B4" s="122" t="s">
        <v>142</v>
      </c>
      <c r="C4" s="123" t="s">
        <v>143</v>
      </c>
      <c r="D4" s="124" t="s">
        <v>144</v>
      </c>
      <c r="E4" s="124" t="s">
        <v>145</v>
      </c>
      <c r="F4" s="124" t="s">
        <v>146</v>
      </c>
      <c r="G4" s="124" t="s">
        <v>147</v>
      </c>
      <c r="H4" s="125" t="s">
        <v>148</v>
      </c>
      <c r="I4" s="148"/>
      <c r="J4" s="152"/>
      <c r="K4" s="153" t="s">
        <v>149</v>
      </c>
      <c r="L4" s="153" t="s">
        <v>150</v>
      </c>
      <c r="M4" s="153" t="s">
        <v>151</v>
      </c>
      <c r="N4" s="362"/>
      <c r="O4" s="362"/>
      <c r="P4" s="363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  <c r="IW4" s="109"/>
    </row>
    <row r="5" s="106" customFormat="1" ht="16.5" spans="1:257">
      <c r="A5" s="119"/>
      <c r="B5" s="126"/>
      <c r="C5" s="126"/>
      <c r="D5" s="127"/>
      <c r="E5" s="127"/>
      <c r="F5" s="127"/>
      <c r="G5" s="127"/>
      <c r="H5" s="125"/>
      <c r="I5" s="151"/>
      <c r="J5" s="155"/>
      <c r="K5" s="364"/>
      <c r="L5" s="364">
        <v>130</v>
      </c>
      <c r="M5" s="364">
        <v>130</v>
      </c>
      <c r="N5" s="365"/>
      <c r="O5" s="364"/>
      <c r="P5" s="366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  <c r="IW5" s="109"/>
    </row>
    <row r="6" s="106" customFormat="1" ht="20" customHeight="1" spans="1:257">
      <c r="A6" s="128" t="s">
        <v>152</v>
      </c>
      <c r="B6" s="124">
        <f t="shared" ref="B6:B8" si="0">C6-4</f>
        <v>43</v>
      </c>
      <c r="C6" s="124">
        <v>47</v>
      </c>
      <c r="D6" s="124">
        <f t="shared" ref="D6:G6" si="1">C6+4</f>
        <v>51</v>
      </c>
      <c r="E6" s="124">
        <f t="shared" si="1"/>
        <v>55</v>
      </c>
      <c r="F6" s="124">
        <f t="shared" si="1"/>
        <v>59</v>
      </c>
      <c r="G6" s="124">
        <f t="shared" si="1"/>
        <v>63</v>
      </c>
      <c r="H6" s="129" t="s">
        <v>153</v>
      </c>
      <c r="I6" s="151"/>
      <c r="J6" s="155"/>
      <c r="K6" s="155"/>
      <c r="L6" s="155" t="s">
        <v>154</v>
      </c>
      <c r="M6" s="155" t="s">
        <v>155</v>
      </c>
      <c r="N6" s="155"/>
      <c r="O6" s="155"/>
      <c r="P6" s="367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  <c r="IW6" s="109"/>
    </row>
    <row r="7" s="106" customFormat="1" ht="20" customHeight="1" spans="1:257">
      <c r="A7" s="128" t="s">
        <v>156</v>
      </c>
      <c r="B7" s="124">
        <f t="shared" si="0"/>
        <v>72</v>
      </c>
      <c r="C7" s="124">
        <v>76</v>
      </c>
      <c r="D7" s="124">
        <f>C7+4</f>
        <v>80</v>
      </c>
      <c r="E7" s="124">
        <f t="shared" ref="E7:G7" si="2">D7+6</f>
        <v>86</v>
      </c>
      <c r="F7" s="124">
        <f t="shared" si="2"/>
        <v>92</v>
      </c>
      <c r="G7" s="124">
        <f t="shared" si="2"/>
        <v>98</v>
      </c>
      <c r="H7" s="129" t="s">
        <v>153</v>
      </c>
      <c r="I7" s="151"/>
      <c r="J7" s="155"/>
      <c r="K7" s="155"/>
      <c r="L7" s="155" t="s">
        <v>154</v>
      </c>
      <c r="M7" s="155" t="s">
        <v>154</v>
      </c>
      <c r="N7" s="155"/>
      <c r="O7" s="155"/>
      <c r="P7" s="367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</row>
    <row r="8" s="106" customFormat="1" ht="20" customHeight="1" spans="1:257">
      <c r="A8" s="128" t="s">
        <v>157</v>
      </c>
      <c r="B8" s="124">
        <f t="shared" si="0"/>
        <v>72</v>
      </c>
      <c r="C8" s="124">
        <v>76</v>
      </c>
      <c r="D8" s="124">
        <f>C8+4</f>
        <v>80</v>
      </c>
      <c r="E8" s="124">
        <f t="shared" ref="E8:G8" si="3">D8+6</f>
        <v>86</v>
      </c>
      <c r="F8" s="124">
        <f t="shared" si="3"/>
        <v>92</v>
      </c>
      <c r="G8" s="124">
        <f t="shared" si="3"/>
        <v>98</v>
      </c>
      <c r="H8" s="129" t="s">
        <v>153</v>
      </c>
      <c r="I8" s="151"/>
      <c r="J8" s="155"/>
      <c r="K8" s="155"/>
      <c r="L8" s="155" t="s">
        <v>154</v>
      </c>
      <c r="M8" s="155" t="s">
        <v>154</v>
      </c>
      <c r="N8" s="155"/>
      <c r="O8" s="155"/>
      <c r="P8" s="367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s="106" customFormat="1" ht="20" customHeight="1" spans="1:257">
      <c r="A9" s="128" t="s">
        <v>158</v>
      </c>
      <c r="B9" s="124">
        <f>C9-1.5</f>
        <v>29.5</v>
      </c>
      <c r="C9" s="124">
        <v>31</v>
      </c>
      <c r="D9" s="124">
        <f t="shared" ref="D9:G9" si="4">C9+2.2</f>
        <v>33.2</v>
      </c>
      <c r="E9" s="124">
        <f t="shared" si="4"/>
        <v>35.4</v>
      </c>
      <c r="F9" s="124">
        <f t="shared" si="4"/>
        <v>37.6</v>
      </c>
      <c r="G9" s="124">
        <f t="shared" si="4"/>
        <v>39.8</v>
      </c>
      <c r="H9" s="129" t="s">
        <v>159</v>
      </c>
      <c r="I9" s="151"/>
      <c r="J9" s="155"/>
      <c r="K9" s="155"/>
      <c r="L9" s="155" t="s">
        <v>154</v>
      </c>
      <c r="M9" s="155" t="s">
        <v>154</v>
      </c>
      <c r="N9" s="155"/>
      <c r="O9" s="155"/>
      <c r="P9" s="367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  <c r="IW9" s="109"/>
    </row>
    <row r="10" s="106" customFormat="1" ht="20" customHeight="1" spans="1:257">
      <c r="A10" s="130" t="s">
        <v>160</v>
      </c>
      <c r="B10" s="124">
        <f>C10-1.5</f>
        <v>38.5</v>
      </c>
      <c r="C10" s="124">
        <v>40</v>
      </c>
      <c r="D10" s="124">
        <f t="shared" ref="D10:G10" si="5">C10+1.5</f>
        <v>41.5</v>
      </c>
      <c r="E10" s="124">
        <f t="shared" si="5"/>
        <v>43</v>
      </c>
      <c r="F10" s="124">
        <f t="shared" si="5"/>
        <v>44.5</v>
      </c>
      <c r="G10" s="124">
        <f t="shared" si="5"/>
        <v>46</v>
      </c>
      <c r="H10" s="129" t="s">
        <v>159</v>
      </c>
      <c r="I10" s="151"/>
      <c r="J10" s="155"/>
      <c r="K10" s="155"/>
      <c r="L10" s="155" t="s">
        <v>161</v>
      </c>
      <c r="M10" s="155" t="s">
        <v>162</v>
      </c>
      <c r="N10" s="155"/>
      <c r="O10" s="155"/>
      <c r="P10" s="367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</row>
    <row r="11" s="106" customFormat="1" ht="20" customHeight="1" spans="1:257">
      <c r="A11" s="130" t="s">
        <v>163</v>
      </c>
      <c r="B11" s="124">
        <f>C11-1.75</f>
        <v>28.25</v>
      </c>
      <c r="C11" s="124">
        <v>30</v>
      </c>
      <c r="D11" s="124">
        <f>C11+1.75</f>
        <v>31.75</v>
      </c>
      <c r="E11" s="124">
        <f>D11+1.9</f>
        <v>33.65</v>
      </c>
      <c r="F11" s="124">
        <f>E11+1.9</f>
        <v>35.55</v>
      </c>
      <c r="G11" s="124">
        <f>F11+1.6</f>
        <v>37.15</v>
      </c>
      <c r="H11" s="129" t="s">
        <v>164</v>
      </c>
      <c r="I11" s="151"/>
      <c r="J11" s="155"/>
      <c r="K11" s="155"/>
      <c r="L11" s="155" t="s">
        <v>165</v>
      </c>
      <c r="M11" s="155" t="s">
        <v>154</v>
      </c>
      <c r="N11" s="155"/>
      <c r="O11" s="155"/>
      <c r="P11" s="367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  <c r="IP11" s="109"/>
      <c r="IQ11" s="109"/>
      <c r="IR11" s="109"/>
      <c r="IS11" s="109"/>
      <c r="IT11" s="109"/>
      <c r="IU11" s="109"/>
      <c r="IV11" s="109"/>
      <c r="IW11" s="109"/>
    </row>
    <row r="12" s="106" customFormat="1" ht="20" customHeight="1" spans="1:257">
      <c r="A12" s="128" t="s">
        <v>166</v>
      </c>
      <c r="B12" s="124">
        <f>C12-0.8</f>
        <v>13.2</v>
      </c>
      <c r="C12" s="124">
        <v>14</v>
      </c>
      <c r="D12" s="124">
        <f>C12+0.8</f>
        <v>14.8</v>
      </c>
      <c r="E12" s="124">
        <f t="shared" ref="E12:G12" si="6">D12+1.2</f>
        <v>16</v>
      </c>
      <c r="F12" s="124">
        <f t="shared" si="6"/>
        <v>17.2</v>
      </c>
      <c r="G12" s="124">
        <f t="shared" si="6"/>
        <v>18.4</v>
      </c>
      <c r="H12" s="129" t="s">
        <v>159</v>
      </c>
      <c r="I12" s="151"/>
      <c r="J12" s="155"/>
      <c r="K12" s="155"/>
      <c r="L12" s="155" t="s">
        <v>154</v>
      </c>
      <c r="M12" s="155" t="s">
        <v>154</v>
      </c>
      <c r="N12" s="155"/>
      <c r="O12" s="155"/>
      <c r="P12" s="367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</row>
    <row r="13" s="106" customFormat="1" ht="20" customHeight="1" spans="1:257">
      <c r="A13" s="130" t="s">
        <v>167</v>
      </c>
      <c r="B13" s="128">
        <f>C13-0.8</f>
        <v>12.7</v>
      </c>
      <c r="C13" s="128">
        <v>13.5</v>
      </c>
      <c r="D13" s="128">
        <f>C13+0.8</f>
        <v>14.3</v>
      </c>
      <c r="E13" s="128">
        <f t="shared" ref="E13:G13" si="7">D13+1</f>
        <v>15.3</v>
      </c>
      <c r="F13" s="128">
        <f t="shared" si="7"/>
        <v>16.3</v>
      </c>
      <c r="G13" s="128">
        <f t="shared" si="7"/>
        <v>17.3</v>
      </c>
      <c r="H13" s="129">
        <v>0</v>
      </c>
      <c r="I13" s="151"/>
      <c r="J13" s="155"/>
      <c r="K13" s="155"/>
      <c r="L13" s="155" t="s">
        <v>154</v>
      </c>
      <c r="M13" s="155" t="s">
        <v>154</v>
      </c>
      <c r="N13" s="155"/>
      <c r="O13" s="155"/>
      <c r="P13" s="367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s="106" customFormat="1" ht="20" customHeight="1" spans="1:257">
      <c r="A14" s="128" t="s">
        <v>168</v>
      </c>
      <c r="B14" s="131">
        <v>1.3</v>
      </c>
      <c r="C14" s="131">
        <v>1.3</v>
      </c>
      <c r="D14" s="131">
        <v>1.3</v>
      </c>
      <c r="E14" s="131">
        <v>1.3</v>
      </c>
      <c r="F14" s="131">
        <v>1.3</v>
      </c>
      <c r="G14" s="131">
        <v>1.3</v>
      </c>
      <c r="H14" s="132"/>
      <c r="I14" s="151"/>
      <c r="J14" s="155"/>
      <c r="K14" s="155"/>
      <c r="L14" s="155" t="s">
        <v>154</v>
      </c>
      <c r="M14" s="155" t="s">
        <v>154</v>
      </c>
      <c r="N14" s="155"/>
      <c r="O14" s="155"/>
      <c r="P14" s="367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  <c r="IU14" s="109"/>
      <c r="IV14" s="109"/>
      <c r="IW14" s="109"/>
    </row>
    <row r="15" s="106" customFormat="1" ht="20" customHeight="1" spans="1:257">
      <c r="A15" s="133"/>
      <c r="B15" s="134"/>
      <c r="C15" s="135"/>
      <c r="D15" s="134"/>
      <c r="E15" s="134"/>
      <c r="F15" s="134"/>
      <c r="G15" s="134"/>
      <c r="H15" s="132"/>
      <c r="I15" s="151"/>
      <c r="J15" s="155"/>
      <c r="K15" s="155"/>
      <c r="L15" s="155" t="s">
        <v>154</v>
      </c>
      <c r="M15" s="155" t="s">
        <v>154</v>
      </c>
      <c r="N15" s="155"/>
      <c r="O15" s="155"/>
      <c r="P15" s="367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09"/>
      <c r="IL15" s="109"/>
      <c r="IM15" s="109"/>
      <c r="IN15" s="109"/>
      <c r="IO15" s="109"/>
      <c r="IP15" s="109"/>
      <c r="IQ15" s="109"/>
      <c r="IR15" s="109"/>
      <c r="IS15" s="109"/>
      <c r="IT15" s="109"/>
      <c r="IU15" s="109"/>
      <c r="IV15" s="109"/>
      <c r="IW15" s="109"/>
    </row>
    <row r="16" s="106" customFormat="1" ht="20" customHeight="1" spans="1:257">
      <c r="A16" s="136"/>
      <c r="B16" s="122"/>
      <c r="C16" s="122"/>
      <c r="D16" s="122"/>
      <c r="E16" s="122"/>
      <c r="F16" s="122"/>
      <c r="G16" s="122"/>
      <c r="H16" s="132"/>
      <c r="I16" s="151"/>
      <c r="J16" s="155"/>
      <c r="K16" s="155"/>
      <c r="L16" s="155"/>
      <c r="M16" s="155"/>
      <c r="N16" s="155"/>
      <c r="O16" s="155"/>
      <c r="P16" s="367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09"/>
      <c r="IL16" s="109"/>
      <c r="IM16" s="109"/>
      <c r="IN16" s="109"/>
      <c r="IO16" s="109"/>
      <c r="IP16" s="109"/>
      <c r="IQ16" s="109"/>
      <c r="IR16" s="109"/>
      <c r="IS16" s="109"/>
      <c r="IT16" s="109"/>
      <c r="IU16" s="109"/>
      <c r="IV16" s="109"/>
      <c r="IW16" s="109"/>
    </row>
    <row r="17" s="106" customFormat="1" ht="20" customHeight="1" spans="1:257">
      <c r="A17" s="136"/>
      <c r="B17" s="128"/>
      <c r="C17" s="128"/>
      <c r="D17" s="128"/>
      <c r="E17" s="128"/>
      <c r="F17" s="128"/>
      <c r="G17" s="128"/>
      <c r="H17" s="137"/>
      <c r="I17" s="151"/>
      <c r="J17" s="155"/>
      <c r="K17" s="155"/>
      <c r="L17" s="155"/>
      <c r="M17" s="155"/>
      <c r="N17" s="155"/>
      <c r="O17" s="155"/>
      <c r="P17" s="367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09"/>
      <c r="IP17" s="109"/>
      <c r="IQ17" s="109"/>
      <c r="IR17" s="109"/>
      <c r="IS17" s="109"/>
      <c r="IT17" s="109"/>
      <c r="IU17" s="109"/>
      <c r="IV17" s="109"/>
      <c r="IW17" s="109"/>
    </row>
    <row r="18" s="106" customFormat="1" ht="20" customHeight="1" spans="1:257">
      <c r="A18" s="138"/>
      <c r="B18" s="128"/>
      <c r="C18" s="128"/>
      <c r="D18" s="128"/>
      <c r="E18" s="128"/>
      <c r="F18" s="128"/>
      <c r="G18" s="128"/>
      <c r="H18" s="137"/>
      <c r="I18" s="151"/>
      <c r="J18" s="155"/>
      <c r="K18" s="155"/>
      <c r="L18" s="155"/>
      <c r="M18" s="155"/>
      <c r="N18" s="155"/>
      <c r="O18" s="155"/>
      <c r="P18" s="367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  <c r="GF18" s="109"/>
      <c r="GG18" s="109"/>
      <c r="GH18" s="109"/>
      <c r="GI18" s="109"/>
      <c r="GJ18" s="109"/>
      <c r="GK18" s="109"/>
      <c r="GL18" s="109"/>
      <c r="GM18" s="109"/>
      <c r="GN18" s="109"/>
      <c r="GO18" s="109"/>
      <c r="GP18" s="109"/>
      <c r="GQ18" s="109"/>
      <c r="GR18" s="109"/>
      <c r="GS18" s="109"/>
      <c r="GT18" s="109"/>
      <c r="GU18" s="109"/>
      <c r="GV18" s="109"/>
      <c r="GW18" s="109"/>
      <c r="GX18" s="109"/>
      <c r="GY18" s="109"/>
      <c r="GZ18" s="109"/>
      <c r="HA18" s="109"/>
      <c r="HB18" s="109"/>
      <c r="HC18" s="109"/>
      <c r="HD18" s="109"/>
      <c r="HE18" s="109"/>
      <c r="HF18" s="109"/>
      <c r="HG18" s="109"/>
      <c r="HH18" s="109"/>
      <c r="HI18" s="109"/>
      <c r="HJ18" s="109"/>
      <c r="HK18" s="109"/>
      <c r="HL18" s="109"/>
      <c r="HM18" s="109"/>
      <c r="HN18" s="109"/>
      <c r="HO18" s="109"/>
      <c r="HP18" s="109"/>
      <c r="HQ18" s="109"/>
      <c r="HR18" s="109"/>
      <c r="HS18" s="109"/>
      <c r="HT18" s="109"/>
      <c r="HU18" s="109"/>
      <c r="HV18" s="109"/>
      <c r="HW18" s="109"/>
      <c r="HX18" s="109"/>
      <c r="HY18" s="109"/>
      <c r="HZ18" s="109"/>
      <c r="IA18" s="109"/>
      <c r="IB18" s="109"/>
      <c r="IC18" s="109"/>
      <c r="ID18" s="109"/>
      <c r="IE18" s="109"/>
      <c r="IF18" s="109"/>
      <c r="IG18" s="109"/>
      <c r="IH18" s="109"/>
      <c r="II18" s="109"/>
      <c r="IJ18" s="109"/>
      <c r="IK18" s="109"/>
      <c r="IL18" s="109"/>
      <c r="IM18" s="109"/>
      <c r="IN18" s="109"/>
      <c r="IO18" s="109"/>
      <c r="IP18" s="109"/>
      <c r="IQ18" s="109"/>
      <c r="IR18" s="109"/>
      <c r="IS18" s="109"/>
      <c r="IT18" s="109"/>
      <c r="IU18" s="109"/>
      <c r="IV18" s="109"/>
      <c r="IW18" s="109"/>
    </row>
    <row r="19" s="106" customFormat="1" ht="20" customHeight="1" spans="1:257">
      <c r="A19" s="138"/>
      <c r="B19" s="128"/>
      <c r="C19" s="128"/>
      <c r="D19" s="128"/>
      <c r="E19" s="128"/>
      <c r="F19" s="128"/>
      <c r="G19" s="128"/>
      <c r="H19" s="137"/>
      <c r="I19" s="151"/>
      <c r="J19" s="155"/>
      <c r="K19" s="155"/>
      <c r="L19" s="155"/>
      <c r="M19" s="155"/>
      <c r="N19" s="155"/>
      <c r="O19" s="155"/>
      <c r="P19" s="367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/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  <c r="GR19" s="109"/>
      <c r="GS19" s="109"/>
      <c r="GT19" s="109"/>
      <c r="GU19" s="109"/>
      <c r="GV19" s="109"/>
      <c r="GW19" s="109"/>
      <c r="GX19" s="109"/>
      <c r="GY19" s="109"/>
      <c r="GZ19" s="109"/>
      <c r="HA19" s="109"/>
      <c r="HB19" s="109"/>
      <c r="HC19" s="109"/>
      <c r="HD19" s="109"/>
      <c r="HE19" s="109"/>
      <c r="HF19" s="109"/>
      <c r="HG19" s="109"/>
      <c r="HH19" s="109"/>
      <c r="HI19" s="109"/>
      <c r="HJ19" s="109"/>
      <c r="HK19" s="109"/>
      <c r="HL19" s="109"/>
      <c r="HM19" s="109"/>
      <c r="HN19" s="109"/>
      <c r="HO19" s="109"/>
      <c r="HP19" s="109"/>
      <c r="HQ19" s="109"/>
      <c r="HR19" s="109"/>
      <c r="HS19" s="109"/>
      <c r="HT19" s="109"/>
      <c r="HU19" s="109"/>
      <c r="HV19" s="109"/>
      <c r="HW19" s="109"/>
      <c r="HX19" s="109"/>
      <c r="HY19" s="109"/>
      <c r="HZ19" s="109"/>
      <c r="IA19" s="109"/>
      <c r="IB19" s="109"/>
      <c r="IC19" s="109"/>
      <c r="ID19" s="109"/>
      <c r="IE19" s="109"/>
      <c r="IF19" s="109"/>
      <c r="IG19" s="109"/>
      <c r="IH19" s="109"/>
      <c r="II19" s="109"/>
      <c r="IJ19" s="109"/>
      <c r="IK19" s="109"/>
      <c r="IL19" s="109"/>
      <c r="IM19" s="109"/>
      <c r="IN19" s="109"/>
      <c r="IO19" s="109"/>
      <c r="IP19" s="109"/>
      <c r="IQ19" s="109"/>
      <c r="IR19" s="109"/>
      <c r="IS19" s="109"/>
      <c r="IT19" s="109"/>
      <c r="IU19" s="109"/>
      <c r="IV19" s="109"/>
      <c r="IW19" s="109"/>
    </row>
    <row r="20" s="106" customFormat="1" ht="20" customHeight="1" spans="1:257">
      <c r="A20" s="136"/>
      <c r="B20" s="128"/>
      <c r="C20" s="128"/>
      <c r="D20" s="128"/>
      <c r="E20" s="128"/>
      <c r="F20" s="128"/>
      <c r="G20" s="128"/>
      <c r="H20" s="248"/>
      <c r="I20" s="151"/>
      <c r="J20" s="155"/>
      <c r="K20" s="155"/>
      <c r="L20" s="155"/>
      <c r="M20" s="155"/>
      <c r="N20" s="155"/>
      <c r="O20" s="155"/>
      <c r="P20" s="367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H20" s="109"/>
      <c r="EI20" s="109"/>
      <c r="EJ20" s="109"/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  <c r="GQ20" s="109"/>
      <c r="GR20" s="109"/>
      <c r="GS20" s="109"/>
      <c r="GT20" s="109"/>
      <c r="GU20" s="109"/>
      <c r="GV20" s="109"/>
      <c r="GW20" s="109"/>
      <c r="GX20" s="109"/>
      <c r="GY20" s="109"/>
      <c r="GZ20" s="109"/>
      <c r="HA20" s="109"/>
      <c r="HB20" s="109"/>
      <c r="HC20" s="109"/>
      <c r="HD20" s="109"/>
      <c r="HE20" s="109"/>
      <c r="HF20" s="109"/>
      <c r="HG20" s="109"/>
      <c r="HH20" s="109"/>
      <c r="HI20" s="109"/>
      <c r="HJ20" s="109"/>
      <c r="HK20" s="109"/>
      <c r="HL20" s="109"/>
      <c r="HM20" s="109"/>
      <c r="HN20" s="109"/>
      <c r="HO20" s="109"/>
      <c r="HP20" s="109"/>
      <c r="HQ20" s="109"/>
      <c r="HR20" s="109"/>
      <c r="HS20" s="109"/>
      <c r="HT20" s="109"/>
      <c r="HU20" s="109"/>
      <c r="HV20" s="109"/>
      <c r="HW20" s="109"/>
      <c r="HX20" s="109"/>
      <c r="HY20" s="109"/>
      <c r="HZ20" s="109"/>
      <c r="IA20" s="109"/>
      <c r="IB20" s="109"/>
      <c r="IC20" s="109"/>
      <c r="ID20" s="109"/>
      <c r="IE20" s="109"/>
      <c r="IF20" s="109"/>
      <c r="IG20" s="109"/>
      <c r="IH20" s="109"/>
      <c r="II20" s="109"/>
      <c r="IJ20" s="109"/>
      <c r="IK20" s="109"/>
      <c r="IL20" s="109"/>
      <c r="IM20" s="109"/>
      <c r="IN20" s="109"/>
      <c r="IO20" s="109"/>
      <c r="IP20" s="109"/>
      <c r="IQ20" s="109"/>
      <c r="IR20" s="109"/>
      <c r="IS20" s="109"/>
      <c r="IT20" s="109"/>
      <c r="IU20" s="109"/>
      <c r="IV20" s="109"/>
      <c r="IW20" s="109"/>
    </row>
    <row r="21" s="106" customFormat="1" ht="20" customHeight="1" spans="1:257">
      <c r="A21" s="139"/>
      <c r="B21" s="140"/>
      <c r="C21" s="140"/>
      <c r="D21" s="140"/>
      <c r="E21" s="141"/>
      <c r="F21" s="140"/>
      <c r="G21" s="140"/>
      <c r="H21" s="140"/>
      <c r="I21" s="156"/>
      <c r="J21" s="157"/>
      <c r="K21" s="157"/>
      <c r="L21" s="158"/>
      <c r="M21" s="157"/>
      <c r="N21" s="157"/>
      <c r="O21" s="158"/>
      <c r="P21" s="368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  <c r="IP21" s="109"/>
      <c r="IQ21" s="109"/>
      <c r="IR21" s="109"/>
      <c r="IS21" s="109"/>
      <c r="IT21" s="109"/>
      <c r="IU21" s="109"/>
      <c r="IV21" s="109"/>
      <c r="IW21" s="109"/>
    </row>
    <row r="22" s="106" customFormat="1" ht="17.25" spans="1:257">
      <c r="A22" s="356"/>
      <c r="B22" s="356"/>
      <c r="C22" s="357"/>
      <c r="D22" s="357"/>
      <c r="E22" s="358"/>
      <c r="F22" s="357"/>
      <c r="G22" s="357"/>
      <c r="H22" s="357"/>
      <c r="P22" s="35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09"/>
      <c r="EN22" s="109"/>
      <c r="EO22" s="109"/>
      <c r="EP22" s="109"/>
      <c r="EQ22" s="109"/>
      <c r="ER22" s="109"/>
      <c r="ES22" s="109"/>
      <c r="ET22" s="109"/>
      <c r="EU22" s="109"/>
      <c r="EV22" s="109"/>
      <c r="EW22" s="109"/>
      <c r="EX22" s="109"/>
      <c r="EY22" s="109"/>
      <c r="EZ22" s="109"/>
      <c r="FA22" s="109"/>
      <c r="FB22" s="109"/>
      <c r="FC22" s="109"/>
      <c r="FD22" s="109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09"/>
      <c r="FY22" s="109"/>
      <c r="FZ22" s="109"/>
      <c r="GA22" s="109"/>
      <c r="GB22" s="109"/>
      <c r="GC22" s="109"/>
      <c r="GD22" s="109"/>
      <c r="GE22" s="109"/>
      <c r="GF22" s="109"/>
      <c r="GG22" s="109"/>
      <c r="GH22" s="109"/>
      <c r="GI22" s="109"/>
      <c r="GJ22" s="109"/>
      <c r="GK22" s="109"/>
      <c r="GL22" s="109"/>
      <c r="GM22" s="109"/>
      <c r="GN22" s="109"/>
      <c r="GO22" s="109"/>
      <c r="GP22" s="109"/>
      <c r="GQ22" s="109"/>
      <c r="GR22" s="109"/>
      <c r="GS22" s="109"/>
      <c r="GT22" s="109"/>
      <c r="GU22" s="109"/>
      <c r="GV22" s="109"/>
      <c r="GW22" s="109"/>
      <c r="GX22" s="109"/>
      <c r="GY22" s="109"/>
      <c r="GZ22" s="109"/>
      <c r="HA22" s="109"/>
      <c r="HB22" s="109"/>
      <c r="HC22" s="109"/>
      <c r="HD22" s="109"/>
      <c r="HE22" s="109"/>
      <c r="HF22" s="109"/>
      <c r="HG22" s="109"/>
      <c r="HH22" s="109"/>
      <c r="HI22" s="109"/>
      <c r="HJ22" s="109"/>
      <c r="HK22" s="109"/>
      <c r="HL22" s="109"/>
      <c r="HM22" s="109"/>
      <c r="HN22" s="109"/>
      <c r="HO22" s="109"/>
      <c r="HP22" s="109"/>
      <c r="HQ22" s="109"/>
      <c r="HR22" s="109"/>
      <c r="HS22" s="109"/>
      <c r="HT22" s="109"/>
      <c r="HU22" s="109"/>
      <c r="HV22" s="109"/>
      <c r="HW22" s="109"/>
      <c r="HX22" s="109"/>
      <c r="HY22" s="109"/>
      <c r="HZ22" s="109"/>
      <c r="IA22" s="109"/>
      <c r="IB22" s="109"/>
      <c r="IC22" s="109"/>
      <c r="ID22" s="109"/>
      <c r="IE22" s="109"/>
      <c r="IF22" s="109"/>
      <c r="IG22" s="109"/>
      <c r="IH22" s="109"/>
      <c r="II22" s="109"/>
      <c r="IJ22" s="109"/>
      <c r="IK22" s="109"/>
      <c r="IL22" s="109"/>
      <c r="IM22" s="109"/>
      <c r="IN22" s="109"/>
      <c r="IO22" s="109"/>
      <c r="IP22" s="109"/>
      <c r="IQ22" s="109"/>
      <c r="IR22" s="109"/>
      <c r="IS22" s="109"/>
      <c r="IT22" s="109"/>
      <c r="IU22" s="109"/>
      <c r="IV22" s="109"/>
      <c r="IW22" s="109"/>
    </row>
    <row r="23" s="106" customFormat="1" spans="1:257">
      <c r="A23" s="249" t="s">
        <v>169</v>
      </c>
      <c r="B23" s="249"/>
      <c r="C23" s="250"/>
      <c r="D23" s="250"/>
      <c r="P23" s="35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  <c r="DH23" s="109"/>
      <c r="DI23" s="109"/>
      <c r="DJ23" s="109"/>
      <c r="DK23" s="109"/>
      <c r="DL23" s="109"/>
      <c r="DM23" s="109"/>
      <c r="DN23" s="109"/>
      <c r="DO23" s="109"/>
      <c r="DP23" s="109"/>
      <c r="DQ23" s="109"/>
      <c r="DR23" s="109"/>
      <c r="DS23" s="109"/>
      <c r="DT23" s="109"/>
      <c r="DU23" s="109"/>
      <c r="DV23" s="109"/>
      <c r="DW23" s="109"/>
      <c r="DX23" s="109"/>
      <c r="DY23" s="109"/>
      <c r="DZ23" s="109"/>
      <c r="EA23" s="109"/>
      <c r="EB23" s="109"/>
      <c r="EC23" s="109"/>
      <c r="ED23" s="109"/>
      <c r="EE23" s="109"/>
      <c r="EF23" s="109"/>
      <c r="EG23" s="109"/>
      <c r="EH23" s="109"/>
      <c r="EI23" s="109"/>
      <c r="EJ23" s="109"/>
      <c r="EK23" s="109"/>
      <c r="EL23" s="109"/>
      <c r="EM23" s="109"/>
      <c r="EN23" s="109"/>
      <c r="EO23" s="109"/>
      <c r="EP23" s="109"/>
      <c r="EQ23" s="109"/>
      <c r="ER23" s="109"/>
      <c r="ES23" s="109"/>
      <c r="ET23" s="109"/>
      <c r="EU23" s="109"/>
      <c r="EV23" s="109"/>
      <c r="EW23" s="109"/>
      <c r="EX23" s="109"/>
      <c r="EY23" s="109"/>
      <c r="EZ23" s="109"/>
      <c r="FA23" s="109"/>
      <c r="FB23" s="109"/>
      <c r="FC23" s="109"/>
      <c r="FD23" s="109"/>
      <c r="FE23" s="109"/>
      <c r="FF23" s="109"/>
      <c r="FG23" s="109"/>
      <c r="FH23" s="109"/>
      <c r="FI23" s="109"/>
      <c r="FJ23" s="109"/>
      <c r="FK23" s="109"/>
      <c r="FL23" s="109"/>
      <c r="FM23" s="109"/>
      <c r="FN23" s="109"/>
      <c r="FO23" s="109"/>
      <c r="FP23" s="109"/>
      <c r="FQ23" s="109"/>
      <c r="FR23" s="109"/>
      <c r="FS23" s="109"/>
      <c r="FT23" s="109"/>
      <c r="FU23" s="109"/>
      <c r="FV23" s="109"/>
      <c r="FW23" s="109"/>
      <c r="FX23" s="109"/>
      <c r="FY23" s="109"/>
      <c r="FZ23" s="109"/>
      <c r="GA23" s="109"/>
      <c r="GB23" s="109"/>
      <c r="GC23" s="109"/>
      <c r="GD23" s="109"/>
      <c r="GE23" s="109"/>
      <c r="GF23" s="109"/>
      <c r="GG23" s="109"/>
      <c r="GH23" s="109"/>
      <c r="GI23" s="109"/>
      <c r="GJ23" s="109"/>
      <c r="GK23" s="109"/>
      <c r="GL23" s="109"/>
      <c r="GM23" s="109"/>
      <c r="GN23" s="109"/>
      <c r="GO23" s="109"/>
      <c r="GP23" s="109"/>
      <c r="GQ23" s="109"/>
      <c r="GR23" s="109"/>
      <c r="GS23" s="109"/>
      <c r="GT23" s="109"/>
      <c r="GU23" s="109"/>
      <c r="GV23" s="109"/>
      <c r="GW23" s="109"/>
      <c r="GX23" s="109"/>
      <c r="GY23" s="109"/>
      <c r="GZ23" s="109"/>
      <c r="HA23" s="109"/>
      <c r="HB23" s="109"/>
      <c r="HC23" s="109"/>
      <c r="HD23" s="109"/>
      <c r="HE23" s="109"/>
      <c r="HF23" s="109"/>
      <c r="HG23" s="109"/>
      <c r="HH23" s="109"/>
      <c r="HI23" s="109"/>
      <c r="HJ23" s="109"/>
      <c r="HK23" s="109"/>
      <c r="HL23" s="109"/>
      <c r="HM23" s="109"/>
      <c r="HN23" s="109"/>
      <c r="HO23" s="109"/>
      <c r="HP23" s="109"/>
      <c r="HQ23" s="109"/>
      <c r="HR23" s="109"/>
      <c r="HS23" s="109"/>
      <c r="HT23" s="109"/>
      <c r="HU23" s="109"/>
      <c r="HV23" s="109"/>
      <c r="HW23" s="109"/>
      <c r="HX23" s="109"/>
      <c r="HY23" s="109"/>
      <c r="HZ23" s="109"/>
      <c r="IA23" s="109"/>
      <c r="IB23" s="109"/>
      <c r="IC23" s="109"/>
      <c r="ID23" s="109"/>
      <c r="IE23" s="109"/>
      <c r="IF23" s="109"/>
      <c r="IG23" s="109"/>
      <c r="IH23" s="109"/>
      <c r="II23" s="109"/>
      <c r="IJ23" s="109"/>
      <c r="IK23" s="109"/>
      <c r="IL23" s="109"/>
      <c r="IM23" s="109"/>
      <c r="IN23" s="109"/>
      <c r="IO23" s="109"/>
      <c r="IP23" s="109"/>
      <c r="IQ23" s="109"/>
      <c r="IR23" s="109"/>
      <c r="IS23" s="109"/>
      <c r="IT23" s="109"/>
      <c r="IU23" s="109"/>
      <c r="IV23" s="109"/>
      <c r="IW23" s="109"/>
    </row>
    <row r="24" s="106" customFormat="1" spans="3:257">
      <c r="C24" s="107"/>
      <c r="D24" s="107"/>
      <c r="G24" s="251" t="s">
        <v>170</v>
      </c>
      <c r="I24" s="369">
        <v>45392</v>
      </c>
      <c r="J24" s="369"/>
      <c r="K24" s="252"/>
      <c r="L24" s="251" t="s">
        <v>171</v>
      </c>
      <c r="M24" s="251" t="s">
        <v>132</v>
      </c>
      <c r="N24" s="251" t="s">
        <v>172</v>
      </c>
      <c r="O24" s="106" t="s">
        <v>135</v>
      </c>
      <c r="P24" s="35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  <c r="IR24" s="109"/>
      <c r="IS24" s="109"/>
      <c r="IT24" s="109"/>
      <c r="IU24" s="109"/>
      <c r="IV24" s="109"/>
      <c r="IW24" s="109"/>
    </row>
  </sheetData>
  <mergeCells count="10">
    <mergeCell ref="A1:O1"/>
    <mergeCell ref="B2:D2"/>
    <mergeCell ref="F2:H2"/>
    <mergeCell ref="K2:O2"/>
    <mergeCell ref="B3:H3"/>
    <mergeCell ref="J3:O3"/>
    <mergeCell ref="I24:J24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3" workbookViewId="0">
      <selection activeCell="A17" sqref="A17:K17"/>
    </sheetView>
  </sheetViews>
  <sheetFormatPr defaultColWidth="10" defaultRowHeight="16.5" customHeight="1"/>
  <cols>
    <col min="1" max="1" width="10.875" style="259" customWidth="1"/>
    <col min="2" max="16384" width="10" style="259"/>
  </cols>
  <sheetData>
    <row r="1" ht="22.5" customHeight="1" spans="1:11">
      <c r="A1" s="164" t="s">
        <v>173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ht="17.25" customHeight="1" spans="1:11">
      <c r="A2" s="260" t="s">
        <v>53</v>
      </c>
      <c r="B2" s="261"/>
      <c r="C2" s="261"/>
      <c r="D2" s="262" t="s">
        <v>55</v>
      </c>
      <c r="E2" s="262"/>
      <c r="F2" s="261" t="s">
        <v>56</v>
      </c>
      <c r="G2" s="261"/>
      <c r="H2" s="263" t="s">
        <v>57</v>
      </c>
      <c r="I2" s="334" t="s">
        <v>56</v>
      </c>
      <c r="J2" s="334"/>
      <c r="K2" s="335"/>
    </row>
    <row r="3" customHeight="1" spans="1:11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customHeight="1" spans="1:11">
      <c r="A4" s="270" t="s">
        <v>61</v>
      </c>
      <c r="B4" s="170"/>
      <c r="C4" s="171"/>
      <c r="D4" s="270" t="s">
        <v>63</v>
      </c>
      <c r="E4" s="271"/>
      <c r="F4" s="272"/>
      <c r="G4" s="273"/>
      <c r="H4" s="270" t="s">
        <v>64</v>
      </c>
      <c r="I4" s="271"/>
      <c r="J4" s="170" t="s">
        <v>65</v>
      </c>
      <c r="K4" s="171" t="s">
        <v>66</v>
      </c>
    </row>
    <row r="5" customHeight="1" spans="1:11">
      <c r="A5" s="274" t="s">
        <v>67</v>
      </c>
      <c r="B5" s="170"/>
      <c r="C5" s="171"/>
      <c r="D5" s="270" t="s">
        <v>69</v>
      </c>
      <c r="E5" s="271"/>
      <c r="F5" s="272"/>
      <c r="G5" s="273"/>
      <c r="H5" s="270" t="s">
        <v>70</v>
      </c>
      <c r="I5" s="271"/>
      <c r="J5" s="170" t="s">
        <v>65</v>
      </c>
      <c r="K5" s="171" t="s">
        <v>66</v>
      </c>
    </row>
    <row r="6" customHeight="1" spans="1:11">
      <c r="A6" s="270" t="s">
        <v>71</v>
      </c>
      <c r="B6" s="275"/>
      <c r="C6" s="276"/>
      <c r="D6" s="274" t="s">
        <v>73</v>
      </c>
      <c r="E6" s="277"/>
      <c r="F6" s="272"/>
      <c r="G6" s="273"/>
      <c r="H6" s="270" t="s">
        <v>74</v>
      </c>
      <c r="I6" s="271"/>
      <c r="J6" s="170" t="s">
        <v>65</v>
      </c>
      <c r="K6" s="171" t="s">
        <v>66</v>
      </c>
    </row>
    <row r="7" customHeight="1" spans="1:11">
      <c r="A7" s="270" t="s">
        <v>75</v>
      </c>
      <c r="B7" s="278"/>
      <c r="C7" s="279"/>
      <c r="D7" s="274" t="s">
        <v>76</v>
      </c>
      <c r="E7" s="280"/>
      <c r="F7" s="272"/>
      <c r="G7" s="273"/>
      <c r="H7" s="270" t="s">
        <v>77</v>
      </c>
      <c r="I7" s="271"/>
      <c r="J7" s="170" t="s">
        <v>65</v>
      </c>
      <c r="K7" s="171" t="s">
        <v>66</v>
      </c>
    </row>
    <row r="8" customHeight="1" spans="1:16">
      <c r="A8" s="281" t="s">
        <v>78</v>
      </c>
      <c r="B8" s="282"/>
      <c r="C8" s="283"/>
      <c r="D8" s="284" t="s">
        <v>80</v>
      </c>
      <c r="E8" s="285"/>
      <c r="F8" s="286"/>
      <c r="G8" s="287"/>
      <c r="H8" s="284" t="s">
        <v>81</v>
      </c>
      <c r="I8" s="285"/>
      <c r="J8" s="304" t="s">
        <v>65</v>
      </c>
      <c r="K8" s="336" t="s">
        <v>66</v>
      </c>
      <c r="P8" s="227" t="s">
        <v>174</v>
      </c>
    </row>
    <row r="9" customHeight="1" spans="1:11">
      <c r="A9" s="288" t="s">
        <v>175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customHeight="1" spans="1:11">
      <c r="A10" s="289" t="s">
        <v>84</v>
      </c>
      <c r="B10" s="290" t="s">
        <v>85</v>
      </c>
      <c r="C10" s="291" t="s">
        <v>86</v>
      </c>
      <c r="D10" s="292"/>
      <c r="E10" s="293" t="s">
        <v>89</v>
      </c>
      <c r="F10" s="290" t="s">
        <v>85</v>
      </c>
      <c r="G10" s="291" t="s">
        <v>86</v>
      </c>
      <c r="H10" s="290"/>
      <c r="I10" s="293" t="s">
        <v>87</v>
      </c>
      <c r="J10" s="290" t="s">
        <v>85</v>
      </c>
      <c r="K10" s="337" t="s">
        <v>86</v>
      </c>
    </row>
    <row r="11" customHeight="1" spans="1:11">
      <c r="A11" s="274" t="s">
        <v>90</v>
      </c>
      <c r="B11" s="294" t="s">
        <v>85</v>
      </c>
      <c r="C11" s="170" t="s">
        <v>86</v>
      </c>
      <c r="D11" s="280"/>
      <c r="E11" s="277" t="s">
        <v>92</v>
      </c>
      <c r="F11" s="294" t="s">
        <v>85</v>
      </c>
      <c r="G11" s="170" t="s">
        <v>86</v>
      </c>
      <c r="H11" s="294"/>
      <c r="I11" s="277" t="s">
        <v>97</v>
      </c>
      <c r="J11" s="294" t="s">
        <v>85</v>
      </c>
      <c r="K11" s="171" t="s">
        <v>86</v>
      </c>
    </row>
    <row r="12" customHeight="1" spans="1:11">
      <c r="A12" s="284" t="s">
        <v>117</v>
      </c>
      <c r="B12" s="285"/>
      <c r="C12" s="285"/>
      <c r="D12" s="285"/>
      <c r="E12" s="285"/>
      <c r="F12" s="285"/>
      <c r="G12" s="285"/>
      <c r="H12" s="285"/>
      <c r="I12" s="285"/>
      <c r="J12" s="285"/>
      <c r="K12" s="338"/>
    </row>
    <row r="13" customHeight="1" spans="1:11">
      <c r="A13" s="295" t="s">
        <v>176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customHeight="1" spans="1:11">
      <c r="A14" s="296" t="s">
        <v>177</v>
      </c>
      <c r="B14" s="297"/>
      <c r="C14" s="297"/>
      <c r="D14" s="297"/>
      <c r="E14" s="297"/>
      <c r="F14" s="297"/>
      <c r="G14" s="297"/>
      <c r="H14" s="298"/>
      <c r="I14" s="339"/>
      <c r="J14" s="339"/>
      <c r="K14" s="340"/>
    </row>
    <row r="15" customHeight="1" spans="1:11">
      <c r="A15" s="299"/>
      <c r="B15" s="300"/>
      <c r="C15" s="300"/>
      <c r="D15" s="301"/>
      <c r="E15" s="302"/>
      <c r="F15" s="300"/>
      <c r="G15" s="300"/>
      <c r="H15" s="301"/>
      <c r="I15" s="341"/>
      <c r="J15" s="342"/>
      <c r="K15" s="343"/>
    </row>
    <row r="16" customHeight="1" spans="1:11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36"/>
    </row>
    <row r="17" customHeight="1" spans="1:11">
      <c r="A17" s="295" t="s">
        <v>178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customHeight="1" spans="1:11">
      <c r="A18" s="305" t="s">
        <v>179</v>
      </c>
      <c r="B18" s="306"/>
      <c r="C18" s="306"/>
      <c r="D18" s="306"/>
      <c r="E18" s="306"/>
      <c r="F18" s="306"/>
      <c r="G18" s="306"/>
      <c r="H18" s="306"/>
      <c r="I18" s="339"/>
      <c r="J18" s="339"/>
      <c r="K18" s="340"/>
    </row>
    <row r="19" customHeight="1" spans="1:11">
      <c r="A19" s="299"/>
      <c r="B19" s="300"/>
      <c r="C19" s="300"/>
      <c r="D19" s="301"/>
      <c r="E19" s="302"/>
      <c r="F19" s="300"/>
      <c r="G19" s="300"/>
      <c r="H19" s="301"/>
      <c r="I19" s="341"/>
      <c r="J19" s="342"/>
      <c r="K19" s="343"/>
    </row>
    <row r="20" customHeight="1" spans="1:1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36"/>
    </row>
    <row r="21" customHeight="1" spans="1:11">
      <c r="A21" s="307" t="s">
        <v>114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customHeight="1" spans="1:11">
      <c r="A22" s="165" t="s">
        <v>115</v>
      </c>
      <c r="B22" s="199"/>
      <c r="C22" s="199"/>
      <c r="D22" s="199"/>
      <c r="E22" s="199"/>
      <c r="F22" s="199"/>
      <c r="G22" s="199"/>
      <c r="H22" s="199"/>
      <c r="I22" s="199"/>
      <c r="J22" s="199"/>
      <c r="K22" s="231"/>
    </row>
    <row r="23" customHeight="1" spans="1:11">
      <c r="A23" s="178" t="s">
        <v>116</v>
      </c>
      <c r="B23" s="179"/>
      <c r="C23" s="170" t="s">
        <v>65</v>
      </c>
      <c r="D23" s="170" t="s">
        <v>66</v>
      </c>
      <c r="E23" s="177"/>
      <c r="F23" s="177"/>
      <c r="G23" s="177"/>
      <c r="H23" s="177"/>
      <c r="I23" s="177"/>
      <c r="J23" s="177"/>
      <c r="K23" s="224"/>
    </row>
    <row r="24" customHeight="1" spans="1:11">
      <c r="A24" s="308" t="s">
        <v>180</v>
      </c>
      <c r="B24" s="173"/>
      <c r="C24" s="173"/>
      <c r="D24" s="173"/>
      <c r="E24" s="173"/>
      <c r="F24" s="173"/>
      <c r="G24" s="173"/>
      <c r="H24" s="173"/>
      <c r="I24" s="173"/>
      <c r="J24" s="173"/>
      <c r="K24" s="344"/>
    </row>
    <row r="25" customHeight="1" spans="1:11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45"/>
    </row>
    <row r="26" customHeight="1" spans="1:11">
      <c r="A26" s="288" t="s">
        <v>124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customHeight="1" spans="1:11">
      <c r="A27" s="264" t="s">
        <v>125</v>
      </c>
      <c r="B27" s="291" t="s">
        <v>95</v>
      </c>
      <c r="C27" s="291" t="s">
        <v>96</v>
      </c>
      <c r="D27" s="291" t="s">
        <v>88</v>
      </c>
      <c r="E27" s="265" t="s">
        <v>126</v>
      </c>
      <c r="F27" s="291" t="s">
        <v>95</v>
      </c>
      <c r="G27" s="291" t="s">
        <v>96</v>
      </c>
      <c r="H27" s="291" t="s">
        <v>88</v>
      </c>
      <c r="I27" s="265" t="s">
        <v>127</v>
      </c>
      <c r="J27" s="291" t="s">
        <v>95</v>
      </c>
      <c r="K27" s="337" t="s">
        <v>96</v>
      </c>
    </row>
    <row r="28" customHeight="1" spans="1:11">
      <c r="A28" s="311" t="s">
        <v>87</v>
      </c>
      <c r="B28" s="170" t="s">
        <v>95</v>
      </c>
      <c r="C28" s="170" t="s">
        <v>96</v>
      </c>
      <c r="D28" s="170" t="s">
        <v>88</v>
      </c>
      <c r="E28" s="312" t="s">
        <v>94</v>
      </c>
      <c r="F28" s="170" t="s">
        <v>95</v>
      </c>
      <c r="G28" s="170" t="s">
        <v>96</v>
      </c>
      <c r="H28" s="170" t="s">
        <v>88</v>
      </c>
      <c r="I28" s="312" t="s">
        <v>105</v>
      </c>
      <c r="J28" s="170" t="s">
        <v>95</v>
      </c>
      <c r="K28" s="171" t="s">
        <v>96</v>
      </c>
    </row>
    <row r="29" customHeight="1" spans="1:11">
      <c r="A29" s="270" t="s">
        <v>98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6"/>
    </row>
    <row r="30" customHeight="1" spans="1:11">
      <c r="A30" s="314"/>
      <c r="B30" s="315"/>
      <c r="C30" s="315"/>
      <c r="D30" s="315"/>
      <c r="E30" s="315"/>
      <c r="F30" s="315"/>
      <c r="G30" s="315"/>
      <c r="H30" s="315"/>
      <c r="I30" s="315"/>
      <c r="J30" s="315"/>
      <c r="K30" s="347"/>
    </row>
    <row r="31" customHeight="1" spans="1:11">
      <c r="A31" s="316" t="s">
        <v>181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ht="21" customHeight="1" spans="1:11">
      <c r="A32" s="317"/>
      <c r="B32" s="318"/>
      <c r="C32" s="318"/>
      <c r="D32" s="318"/>
      <c r="E32" s="318"/>
      <c r="F32" s="318"/>
      <c r="G32" s="318"/>
      <c r="H32" s="318"/>
      <c r="I32" s="318"/>
      <c r="J32" s="318"/>
      <c r="K32" s="348"/>
    </row>
    <row r="33" ht="21" customHeight="1" spans="1:11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49"/>
    </row>
    <row r="34" ht="21" customHeight="1" spans="1:11">
      <c r="A34" s="319"/>
      <c r="B34" s="320"/>
      <c r="C34" s="320"/>
      <c r="D34" s="320"/>
      <c r="E34" s="320"/>
      <c r="F34" s="320"/>
      <c r="G34" s="320"/>
      <c r="H34" s="320"/>
      <c r="I34" s="320"/>
      <c r="J34" s="320"/>
      <c r="K34" s="349"/>
    </row>
    <row r="35" ht="21" customHeight="1" spans="1:11">
      <c r="A35" s="319"/>
      <c r="B35" s="320"/>
      <c r="C35" s="320"/>
      <c r="D35" s="320"/>
      <c r="E35" s="320"/>
      <c r="F35" s="320"/>
      <c r="G35" s="320"/>
      <c r="H35" s="320"/>
      <c r="I35" s="320"/>
      <c r="J35" s="320"/>
      <c r="K35" s="349"/>
    </row>
    <row r="36" ht="21" customHeight="1" spans="1:11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49"/>
    </row>
    <row r="37" ht="21" customHeight="1" spans="1:11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49"/>
    </row>
    <row r="38" ht="21" customHeight="1" spans="1:1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49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49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49"/>
    </row>
    <row r="41" ht="21" customHeight="1" spans="1:1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49"/>
    </row>
    <row r="42" ht="21" customHeight="1" spans="1:11">
      <c r="A42" s="319"/>
      <c r="B42" s="320"/>
      <c r="C42" s="320"/>
      <c r="D42" s="320"/>
      <c r="E42" s="320"/>
      <c r="F42" s="320"/>
      <c r="G42" s="320"/>
      <c r="H42" s="320"/>
      <c r="I42" s="320"/>
      <c r="J42" s="320"/>
      <c r="K42" s="349"/>
    </row>
    <row r="43" ht="17.25" customHeight="1" spans="1:11">
      <c r="A43" s="314" t="s">
        <v>123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47"/>
    </row>
    <row r="44" customHeight="1" spans="1:11">
      <c r="A44" s="316" t="s">
        <v>182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ht="18" customHeight="1" spans="1:11">
      <c r="A45" s="321" t="s">
        <v>117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50"/>
    </row>
    <row r="46" ht="18" customHeight="1" spans="1:11">
      <c r="A46" s="321" t="s">
        <v>183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50"/>
    </row>
    <row r="47" ht="18" customHeight="1" spans="1:11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45"/>
    </row>
    <row r="48" ht="21" customHeight="1" spans="1:11">
      <c r="A48" s="323" t="s">
        <v>129</v>
      </c>
      <c r="B48" s="324" t="s">
        <v>130</v>
      </c>
      <c r="C48" s="324"/>
      <c r="D48" s="325" t="s">
        <v>131</v>
      </c>
      <c r="E48" s="325" t="s">
        <v>132</v>
      </c>
      <c r="F48" s="325" t="s">
        <v>133</v>
      </c>
      <c r="G48" s="326"/>
      <c r="H48" s="327" t="s">
        <v>134</v>
      </c>
      <c r="I48" s="327"/>
      <c r="J48" s="324" t="s">
        <v>135</v>
      </c>
      <c r="K48" s="351"/>
    </row>
    <row r="49" customHeight="1" spans="1:11">
      <c r="A49" s="328" t="s">
        <v>136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52"/>
    </row>
    <row r="50" customHeight="1" spans="1:11">
      <c r="A50" s="330"/>
      <c r="B50" s="331"/>
      <c r="C50" s="331"/>
      <c r="D50" s="331"/>
      <c r="E50" s="331"/>
      <c r="F50" s="331"/>
      <c r="G50" s="331"/>
      <c r="H50" s="331"/>
      <c r="I50" s="331"/>
      <c r="J50" s="331"/>
      <c r="K50" s="353"/>
    </row>
    <row r="51" customHeight="1" spans="1:1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54"/>
    </row>
    <row r="52" ht="21" customHeight="1" spans="1:11">
      <c r="A52" s="323" t="s">
        <v>129</v>
      </c>
      <c r="B52" s="324" t="s">
        <v>130</v>
      </c>
      <c r="C52" s="324"/>
      <c r="D52" s="325" t="s">
        <v>131</v>
      </c>
      <c r="E52" s="325" t="s">
        <v>132</v>
      </c>
      <c r="F52" s="325" t="s">
        <v>133</v>
      </c>
      <c r="G52" s="326"/>
      <c r="H52" s="327" t="s">
        <v>134</v>
      </c>
      <c r="I52" s="327"/>
      <c r="J52" s="324" t="s">
        <v>135</v>
      </c>
      <c r="K52" s="35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L15" sqref="L15"/>
    </sheetView>
  </sheetViews>
  <sheetFormatPr defaultColWidth="9" defaultRowHeight="14.25"/>
  <cols>
    <col min="1" max="1" width="13.625" style="106" customWidth="1"/>
    <col min="2" max="2" width="8.5" style="106" customWidth="1"/>
    <col min="3" max="3" width="8.5" style="107" customWidth="1"/>
    <col min="4" max="7" width="8.5" style="106" customWidth="1"/>
    <col min="8" max="8" width="7.25" style="106" customWidth="1"/>
    <col min="9" max="9" width="5.125" style="106" customWidth="1"/>
    <col min="10" max="14" width="12.625" style="106" customWidth="1"/>
    <col min="15" max="15" width="12.625" style="245" customWidth="1"/>
    <col min="16" max="246" width="9" style="106"/>
    <col min="247" max="16384" width="9" style="109"/>
  </cols>
  <sheetData>
    <row r="1" s="106" customFormat="1" ht="29" customHeight="1" spans="1:249">
      <c r="A1" s="110" t="s">
        <v>139</v>
      </c>
      <c r="B1" s="112"/>
      <c r="C1" s="111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254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  <c r="EP1" s="109"/>
      <c r="EQ1" s="109"/>
      <c r="ER1" s="109"/>
      <c r="ES1" s="109"/>
      <c r="ET1" s="109"/>
      <c r="EU1" s="109"/>
      <c r="EV1" s="109"/>
      <c r="EW1" s="109"/>
      <c r="EX1" s="109"/>
      <c r="EY1" s="109"/>
      <c r="EZ1" s="109"/>
      <c r="FA1" s="109"/>
      <c r="FB1" s="109"/>
      <c r="FC1" s="109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09"/>
      <c r="GD1" s="109"/>
      <c r="GE1" s="109"/>
      <c r="GF1" s="109"/>
      <c r="GG1" s="109"/>
      <c r="GH1" s="109"/>
      <c r="GI1" s="109"/>
      <c r="GJ1" s="109"/>
      <c r="GK1" s="109"/>
      <c r="GL1" s="109"/>
      <c r="GM1" s="109"/>
      <c r="GN1" s="109"/>
      <c r="GO1" s="109"/>
      <c r="GP1" s="109"/>
      <c r="GQ1" s="109"/>
      <c r="GR1" s="109"/>
      <c r="GS1" s="109"/>
      <c r="GT1" s="109"/>
      <c r="GU1" s="109"/>
      <c r="GV1" s="109"/>
      <c r="GW1" s="109"/>
      <c r="GX1" s="109"/>
      <c r="GY1" s="109"/>
      <c r="GZ1" s="109"/>
      <c r="HA1" s="109"/>
      <c r="HB1" s="109"/>
      <c r="HC1" s="109"/>
      <c r="HD1" s="109"/>
      <c r="HE1" s="109"/>
      <c r="HF1" s="109"/>
      <c r="HG1" s="109"/>
      <c r="HH1" s="109"/>
      <c r="HI1" s="109"/>
      <c r="HJ1" s="109"/>
      <c r="HK1" s="109"/>
      <c r="HL1" s="109"/>
      <c r="HM1" s="109"/>
      <c r="HN1" s="109"/>
      <c r="HO1" s="109"/>
      <c r="HP1" s="109"/>
      <c r="HQ1" s="109"/>
      <c r="HR1" s="109"/>
      <c r="HS1" s="109"/>
      <c r="HT1" s="109"/>
      <c r="HU1" s="109"/>
      <c r="HV1" s="109"/>
      <c r="HW1" s="109"/>
      <c r="HX1" s="109"/>
      <c r="HY1" s="109"/>
      <c r="HZ1" s="109"/>
      <c r="IA1" s="109"/>
      <c r="IB1" s="109"/>
      <c r="IC1" s="109"/>
      <c r="ID1" s="109"/>
      <c r="IE1" s="109"/>
      <c r="IF1" s="109"/>
      <c r="IG1" s="109"/>
      <c r="IH1" s="109"/>
      <c r="II1" s="109"/>
      <c r="IJ1" s="109"/>
      <c r="IK1" s="109"/>
      <c r="IL1" s="109"/>
      <c r="IM1" s="109"/>
      <c r="IN1" s="109"/>
      <c r="IO1" s="109"/>
    </row>
    <row r="2" s="106" customFormat="1" ht="20" customHeight="1" spans="1:249">
      <c r="A2" s="113"/>
      <c r="B2" s="114"/>
      <c r="C2" s="115"/>
      <c r="D2" s="116"/>
      <c r="E2" s="117"/>
      <c r="F2" s="118"/>
      <c r="G2" s="118"/>
      <c r="H2" s="118"/>
      <c r="I2" s="144"/>
      <c r="J2" s="145"/>
      <c r="K2" s="146"/>
      <c r="L2" s="146"/>
      <c r="M2" s="146"/>
      <c r="N2" s="146"/>
      <c r="O2" s="147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  <c r="HQ2" s="109"/>
      <c r="HR2" s="109"/>
      <c r="HS2" s="109"/>
      <c r="HT2" s="109"/>
      <c r="HU2" s="109"/>
      <c r="HV2" s="109"/>
      <c r="HW2" s="109"/>
      <c r="HX2" s="109"/>
      <c r="HY2" s="109"/>
      <c r="HZ2" s="109"/>
      <c r="IA2" s="109"/>
      <c r="IB2" s="109"/>
      <c r="IC2" s="109"/>
      <c r="ID2" s="109"/>
      <c r="IE2" s="109"/>
      <c r="IF2" s="109"/>
      <c r="IG2" s="109"/>
      <c r="IH2" s="109"/>
      <c r="II2" s="109"/>
      <c r="IJ2" s="109"/>
      <c r="IK2" s="109"/>
      <c r="IL2" s="109"/>
      <c r="IM2" s="109"/>
      <c r="IN2" s="109"/>
      <c r="IO2" s="109"/>
    </row>
    <row r="3" s="106" customFormat="1" spans="1:249">
      <c r="A3" s="119"/>
      <c r="B3" s="120"/>
      <c r="C3" s="121"/>
      <c r="D3" s="120"/>
      <c r="E3" s="120"/>
      <c r="F3" s="120"/>
      <c r="G3" s="120"/>
      <c r="H3" s="120"/>
      <c r="I3" s="148"/>
      <c r="J3" s="149"/>
      <c r="K3" s="149"/>
      <c r="L3" s="149"/>
      <c r="M3" s="149"/>
      <c r="N3" s="149"/>
      <c r="O3" s="150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</row>
    <row r="4" s="106" customFormat="1" spans="1:249">
      <c r="A4" s="119"/>
      <c r="B4" s="122"/>
      <c r="C4" s="123"/>
      <c r="D4" s="122"/>
      <c r="E4" s="122"/>
      <c r="F4" s="122"/>
      <c r="G4" s="122"/>
      <c r="H4" s="125"/>
      <c r="I4" s="151"/>
      <c r="J4" s="122"/>
      <c r="K4" s="123"/>
      <c r="L4" s="122"/>
      <c r="M4" s="122"/>
      <c r="N4" s="122"/>
      <c r="O4" s="122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</row>
    <row r="5" s="106" customFormat="1" ht="20" customHeight="1" spans="1:249">
      <c r="A5" s="119"/>
      <c r="B5" s="126"/>
      <c r="C5" s="126"/>
      <c r="D5" s="127"/>
      <c r="E5" s="127"/>
      <c r="F5" s="127"/>
      <c r="G5" s="127"/>
      <c r="H5" s="125"/>
      <c r="I5" s="151"/>
      <c r="J5" s="255"/>
      <c r="K5" s="255"/>
      <c r="L5" s="256"/>
      <c r="M5" s="256"/>
      <c r="N5" s="256"/>
      <c r="O5" s="256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</row>
    <row r="6" s="106" customFormat="1" ht="20" customHeight="1" spans="1:249">
      <c r="A6" s="136"/>
      <c r="B6" s="122"/>
      <c r="C6" s="123"/>
      <c r="D6" s="122"/>
      <c r="E6" s="122"/>
      <c r="F6" s="122"/>
      <c r="G6" s="122"/>
      <c r="H6" s="129"/>
      <c r="I6" s="151"/>
      <c r="J6" s="154"/>
      <c r="K6" s="154"/>
      <c r="L6" s="154"/>
      <c r="M6" s="154"/>
      <c r="N6" s="154"/>
      <c r="O6" s="154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</row>
    <row r="7" s="106" customFormat="1" ht="20" customHeight="1" spans="1:249">
      <c r="A7" s="136"/>
      <c r="B7" s="122"/>
      <c r="C7" s="123"/>
      <c r="D7" s="122"/>
      <c r="E7" s="122"/>
      <c r="F7" s="122"/>
      <c r="G7" s="122"/>
      <c r="H7" s="129"/>
      <c r="I7" s="151"/>
      <c r="J7" s="154"/>
      <c r="K7" s="154"/>
      <c r="L7" s="154"/>
      <c r="M7" s="154"/>
      <c r="N7" s="154"/>
      <c r="O7" s="154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</row>
    <row r="8" s="106" customFormat="1" ht="20" customHeight="1" spans="1:249">
      <c r="A8" s="136"/>
      <c r="B8" s="122"/>
      <c r="C8" s="123"/>
      <c r="D8" s="122"/>
      <c r="E8" s="122"/>
      <c r="F8" s="122"/>
      <c r="G8" s="122"/>
      <c r="H8" s="129"/>
      <c r="I8" s="151"/>
      <c r="J8" s="154"/>
      <c r="K8" s="154"/>
      <c r="L8" s="154"/>
      <c r="M8" s="154"/>
      <c r="N8" s="154"/>
      <c r="O8" s="154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</row>
    <row r="9" s="106" customFormat="1" ht="20" customHeight="1" spans="1:249">
      <c r="A9" s="136"/>
      <c r="B9" s="122"/>
      <c r="C9" s="123"/>
      <c r="D9" s="122"/>
      <c r="E9" s="122"/>
      <c r="F9" s="122"/>
      <c r="G9" s="122"/>
      <c r="H9" s="129"/>
      <c r="I9" s="151"/>
      <c r="J9" s="154"/>
      <c r="K9" s="154"/>
      <c r="L9" s="154"/>
      <c r="M9" s="154"/>
      <c r="N9" s="154"/>
      <c r="O9" s="154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</row>
    <row r="10" s="106" customFormat="1" ht="20" customHeight="1" spans="1:249">
      <c r="A10" s="246"/>
      <c r="B10" s="122"/>
      <c r="C10" s="123"/>
      <c r="D10" s="122"/>
      <c r="E10" s="122"/>
      <c r="F10" s="122"/>
      <c r="G10" s="122"/>
      <c r="H10" s="129"/>
      <c r="I10" s="151"/>
      <c r="J10" s="154"/>
      <c r="K10" s="154"/>
      <c r="L10" s="154"/>
      <c r="M10" s="154"/>
      <c r="N10" s="154"/>
      <c r="O10" s="154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</row>
    <row r="11" s="106" customFormat="1" ht="20" customHeight="1" spans="1:249">
      <c r="A11" s="246"/>
      <c r="B11" s="122"/>
      <c r="C11" s="123"/>
      <c r="D11" s="122"/>
      <c r="E11" s="122"/>
      <c r="F11" s="122"/>
      <c r="G11" s="122"/>
      <c r="H11" s="129"/>
      <c r="I11" s="151"/>
      <c r="J11" s="154"/>
      <c r="K11" s="154"/>
      <c r="L11" s="154"/>
      <c r="M11" s="154"/>
      <c r="N11" s="154"/>
      <c r="O11" s="154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</row>
    <row r="12" s="106" customFormat="1" ht="20" customHeight="1" spans="1:249">
      <c r="A12" s="136"/>
      <c r="B12" s="122"/>
      <c r="C12" s="123"/>
      <c r="D12" s="122"/>
      <c r="E12" s="122"/>
      <c r="F12" s="122"/>
      <c r="G12" s="122"/>
      <c r="H12" s="129"/>
      <c r="I12" s="151"/>
      <c r="J12" s="154"/>
      <c r="K12" s="154"/>
      <c r="L12" s="154"/>
      <c r="M12" s="154"/>
      <c r="N12" s="154"/>
      <c r="O12" s="154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</row>
    <row r="13" s="106" customFormat="1" ht="20" customHeight="1" spans="1:249">
      <c r="A13" s="136"/>
      <c r="B13" s="128"/>
      <c r="C13" s="247"/>
      <c r="D13" s="128"/>
      <c r="E13" s="128"/>
      <c r="F13" s="128"/>
      <c r="G13" s="128"/>
      <c r="H13" s="129"/>
      <c r="I13" s="151"/>
      <c r="J13" s="154"/>
      <c r="K13" s="154"/>
      <c r="L13" s="154"/>
      <c r="M13" s="154"/>
      <c r="N13" s="154"/>
      <c r="O13" s="154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</row>
    <row r="14" s="106" customFormat="1" ht="20" customHeight="1" spans="1:249">
      <c r="A14" s="246"/>
      <c r="B14" s="128"/>
      <c r="C14" s="247"/>
      <c r="D14" s="128"/>
      <c r="E14" s="128"/>
      <c r="F14" s="128"/>
      <c r="G14" s="128"/>
      <c r="H14" s="132"/>
      <c r="I14" s="151"/>
      <c r="J14" s="154"/>
      <c r="K14" s="154"/>
      <c r="L14" s="154"/>
      <c r="M14" s="154"/>
      <c r="N14" s="154"/>
      <c r="O14" s="154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</row>
    <row r="15" s="106" customFormat="1" ht="20" customHeight="1" spans="1:249">
      <c r="A15" s="136"/>
      <c r="B15" s="122"/>
      <c r="C15" s="122"/>
      <c r="D15" s="122"/>
      <c r="E15" s="122"/>
      <c r="F15" s="122"/>
      <c r="G15" s="122"/>
      <c r="H15" s="132"/>
      <c r="I15" s="151"/>
      <c r="J15" s="154"/>
      <c r="K15" s="154"/>
      <c r="L15" s="154"/>
      <c r="M15" s="154"/>
      <c r="N15" s="154"/>
      <c r="O15" s="154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09"/>
      <c r="IL15" s="109"/>
      <c r="IM15" s="109"/>
      <c r="IN15" s="109"/>
      <c r="IO15" s="109"/>
    </row>
    <row r="16" s="106" customFormat="1" ht="20" customHeight="1" spans="1:249">
      <c r="A16" s="136"/>
      <c r="B16" s="122"/>
      <c r="C16" s="122"/>
      <c r="D16" s="122"/>
      <c r="E16" s="122"/>
      <c r="F16" s="122"/>
      <c r="G16" s="122"/>
      <c r="H16" s="132"/>
      <c r="I16" s="151"/>
      <c r="J16" s="154"/>
      <c r="K16" s="154"/>
      <c r="L16" s="154"/>
      <c r="M16" s="154"/>
      <c r="N16" s="154"/>
      <c r="O16" s="154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09"/>
      <c r="IL16" s="109"/>
      <c r="IM16" s="109"/>
      <c r="IN16" s="109"/>
      <c r="IO16" s="109"/>
    </row>
    <row r="17" s="106" customFormat="1" ht="20" customHeight="1" spans="1:249">
      <c r="A17" s="136"/>
      <c r="B17" s="128"/>
      <c r="C17" s="128"/>
      <c r="D17" s="128"/>
      <c r="E17" s="128"/>
      <c r="F17" s="128"/>
      <c r="G17" s="128"/>
      <c r="H17" s="137"/>
      <c r="I17" s="151"/>
      <c r="J17" s="154"/>
      <c r="K17" s="154"/>
      <c r="L17" s="154"/>
      <c r="M17" s="154"/>
      <c r="N17" s="154"/>
      <c r="O17" s="154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09"/>
    </row>
    <row r="18" s="106" customFormat="1" ht="20" customHeight="1" spans="1:249">
      <c r="A18" s="138"/>
      <c r="B18" s="128"/>
      <c r="C18" s="128"/>
      <c r="D18" s="128"/>
      <c r="E18" s="128"/>
      <c r="F18" s="128"/>
      <c r="G18" s="128"/>
      <c r="H18" s="137"/>
      <c r="I18" s="151"/>
      <c r="J18" s="154"/>
      <c r="K18" s="154"/>
      <c r="L18" s="154"/>
      <c r="M18" s="154"/>
      <c r="N18" s="154"/>
      <c r="O18" s="154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  <c r="GF18" s="109"/>
      <c r="GG18" s="109"/>
      <c r="GH18" s="109"/>
      <c r="GI18" s="109"/>
      <c r="GJ18" s="109"/>
      <c r="GK18" s="109"/>
      <c r="GL18" s="109"/>
      <c r="GM18" s="109"/>
      <c r="GN18" s="109"/>
      <c r="GO18" s="109"/>
      <c r="GP18" s="109"/>
      <c r="GQ18" s="109"/>
      <c r="GR18" s="109"/>
      <c r="GS18" s="109"/>
      <c r="GT18" s="109"/>
      <c r="GU18" s="109"/>
      <c r="GV18" s="109"/>
      <c r="GW18" s="109"/>
      <c r="GX18" s="109"/>
      <c r="GY18" s="109"/>
      <c r="GZ18" s="109"/>
      <c r="HA18" s="109"/>
      <c r="HB18" s="109"/>
      <c r="HC18" s="109"/>
      <c r="HD18" s="109"/>
      <c r="HE18" s="109"/>
      <c r="HF18" s="109"/>
      <c r="HG18" s="109"/>
      <c r="HH18" s="109"/>
      <c r="HI18" s="109"/>
      <c r="HJ18" s="109"/>
      <c r="HK18" s="109"/>
      <c r="HL18" s="109"/>
      <c r="HM18" s="109"/>
      <c r="HN18" s="109"/>
      <c r="HO18" s="109"/>
      <c r="HP18" s="109"/>
      <c r="HQ18" s="109"/>
      <c r="HR18" s="109"/>
      <c r="HS18" s="109"/>
      <c r="HT18" s="109"/>
      <c r="HU18" s="109"/>
      <c r="HV18" s="109"/>
      <c r="HW18" s="109"/>
      <c r="HX18" s="109"/>
      <c r="HY18" s="109"/>
      <c r="HZ18" s="109"/>
      <c r="IA18" s="109"/>
      <c r="IB18" s="109"/>
      <c r="IC18" s="109"/>
      <c r="ID18" s="109"/>
      <c r="IE18" s="109"/>
      <c r="IF18" s="109"/>
      <c r="IG18" s="109"/>
      <c r="IH18" s="109"/>
      <c r="II18" s="109"/>
      <c r="IJ18" s="109"/>
      <c r="IK18" s="109"/>
      <c r="IL18" s="109"/>
      <c r="IM18" s="109"/>
      <c r="IN18" s="109"/>
      <c r="IO18" s="109"/>
    </row>
    <row r="19" s="106" customFormat="1" ht="20" customHeight="1" spans="1:249">
      <c r="A19" s="138"/>
      <c r="B19" s="128"/>
      <c r="C19" s="128"/>
      <c r="D19" s="128"/>
      <c r="E19" s="128"/>
      <c r="F19" s="128"/>
      <c r="G19" s="128"/>
      <c r="H19" s="137"/>
      <c r="I19" s="151"/>
      <c r="J19" s="154"/>
      <c r="K19" s="154"/>
      <c r="L19" s="154"/>
      <c r="M19" s="154"/>
      <c r="N19" s="154"/>
      <c r="O19" s="154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/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  <c r="GR19" s="109"/>
      <c r="GS19" s="109"/>
      <c r="GT19" s="109"/>
      <c r="GU19" s="109"/>
      <c r="GV19" s="109"/>
      <c r="GW19" s="109"/>
      <c r="GX19" s="109"/>
      <c r="GY19" s="109"/>
      <c r="GZ19" s="109"/>
      <c r="HA19" s="109"/>
      <c r="HB19" s="109"/>
      <c r="HC19" s="109"/>
      <c r="HD19" s="109"/>
      <c r="HE19" s="109"/>
      <c r="HF19" s="109"/>
      <c r="HG19" s="109"/>
      <c r="HH19" s="109"/>
      <c r="HI19" s="109"/>
      <c r="HJ19" s="109"/>
      <c r="HK19" s="109"/>
      <c r="HL19" s="109"/>
      <c r="HM19" s="109"/>
      <c r="HN19" s="109"/>
      <c r="HO19" s="109"/>
      <c r="HP19" s="109"/>
      <c r="HQ19" s="109"/>
      <c r="HR19" s="109"/>
      <c r="HS19" s="109"/>
      <c r="HT19" s="109"/>
      <c r="HU19" s="109"/>
      <c r="HV19" s="109"/>
      <c r="HW19" s="109"/>
      <c r="HX19" s="109"/>
      <c r="HY19" s="109"/>
      <c r="HZ19" s="109"/>
      <c r="IA19" s="109"/>
      <c r="IB19" s="109"/>
      <c r="IC19" s="109"/>
      <c r="ID19" s="109"/>
      <c r="IE19" s="109"/>
      <c r="IF19" s="109"/>
      <c r="IG19" s="109"/>
      <c r="IH19" s="109"/>
      <c r="II19" s="109"/>
      <c r="IJ19" s="109"/>
      <c r="IK19" s="109"/>
      <c r="IL19" s="109"/>
      <c r="IM19" s="109"/>
      <c r="IN19" s="109"/>
      <c r="IO19" s="109"/>
    </row>
    <row r="20" s="106" customFormat="1" ht="20" customHeight="1" spans="1:249">
      <c r="A20" s="136"/>
      <c r="B20" s="128"/>
      <c r="C20" s="128"/>
      <c r="D20" s="128"/>
      <c r="E20" s="128"/>
      <c r="F20" s="128"/>
      <c r="G20" s="128"/>
      <c r="H20" s="248"/>
      <c r="I20" s="151"/>
      <c r="J20" s="154"/>
      <c r="K20" s="154"/>
      <c r="L20" s="154"/>
      <c r="M20" s="154"/>
      <c r="N20" s="154"/>
      <c r="O20" s="154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H20" s="109"/>
      <c r="EI20" s="109"/>
      <c r="EJ20" s="109"/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  <c r="GQ20" s="109"/>
      <c r="GR20" s="109"/>
      <c r="GS20" s="109"/>
      <c r="GT20" s="109"/>
      <c r="GU20" s="109"/>
      <c r="GV20" s="109"/>
      <c r="GW20" s="109"/>
      <c r="GX20" s="109"/>
      <c r="GY20" s="109"/>
      <c r="GZ20" s="109"/>
      <c r="HA20" s="109"/>
      <c r="HB20" s="109"/>
      <c r="HC20" s="109"/>
      <c r="HD20" s="109"/>
      <c r="HE20" s="109"/>
      <c r="HF20" s="109"/>
      <c r="HG20" s="109"/>
      <c r="HH20" s="109"/>
      <c r="HI20" s="109"/>
      <c r="HJ20" s="109"/>
      <c r="HK20" s="109"/>
      <c r="HL20" s="109"/>
      <c r="HM20" s="109"/>
      <c r="HN20" s="109"/>
      <c r="HO20" s="109"/>
      <c r="HP20" s="109"/>
      <c r="HQ20" s="109"/>
      <c r="HR20" s="109"/>
      <c r="HS20" s="109"/>
      <c r="HT20" s="109"/>
      <c r="HU20" s="109"/>
      <c r="HV20" s="109"/>
      <c r="HW20" s="109"/>
      <c r="HX20" s="109"/>
      <c r="HY20" s="109"/>
      <c r="HZ20" s="109"/>
      <c r="IA20" s="109"/>
      <c r="IB20" s="109"/>
      <c r="IC20" s="109"/>
      <c r="ID20" s="109"/>
      <c r="IE20" s="109"/>
      <c r="IF20" s="109"/>
      <c r="IG20" s="109"/>
      <c r="IH20" s="109"/>
      <c r="II20" s="109"/>
      <c r="IJ20" s="109"/>
      <c r="IK20" s="109"/>
      <c r="IL20" s="109"/>
      <c r="IM20" s="109"/>
      <c r="IN20" s="109"/>
      <c r="IO20" s="109"/>
    </row>
    <row r="21" s="106" customFormat="1" ht="17.25" spans="1:249">
      <c r="A21" s="139"/>
      <c r="B21" s="140"/>
      <c r="C21" s="140"/>
      <c r="D21" s="140"/>
      <c r="E21" s="141"/>
      <c r="F21" s="140"/>
      <c r="G21" s="140"/>
      <c r="H21" s="140"/>
      <c r="I21" s="156"/>
      <c r="J21" s="257"/>
      <c r="K21" s="257"/>
      <c r="L21" s="258"/>
      <c r="M21" s="257"/>
      <c r="N21" s="257"/>
      <c r="O21" s="258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</row>
    <row r="22" s="106" customFormat="1" ht="15" spans="1:249">
      <c r="A22" s="249" t="s">
        <v>169</v>
      </c>
      <c r="B22" s="249"/>
      <c r="C22" s="250"/>
      <c r="O22" s="254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09"/>
      <c r="EN22" s="109"/>
      <c r="EO22" s="109"/>
      <c r="EP22" s="109"/>
      <c r="EQ22" s="109"/>
      <c r="ER22" s="109"/>
      <c r="ES22" s="109"/>
      <c r="ET22" s="109"/>
      <c r="EU22" s="109"/>
      <c r="EV22" s="109"/>
      <c r="EW22" s="109"/>
      <c r="EX22" s="109"/>
      <c r="EY22" s="109"/>
      <c r="EZ22" s="109"/>
      <c r="FA22" s="109"/>
      <c r="FB22" s="109"/>
      <c r="FC22" s="109"/>
      <c r="FD22" s="109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09"/>
      <c r="FY22" s="109"/>
      <c r="FZ22" s="109"/>
      <c r="GA22" s="109"/>
      <c r="GB22" s="109"/>
      <c r="GC22" s="109"/>
      <c r="GD22" s="109"/>
      <c r="GE22" s="109"/>
      <c r="GF22" s="109"/>
      <c r="GG22" s="109"/>
      <c r="GH22" s="109"/>
      <c r="GI22" s="109"/>
      <c r="GJ22" s="109"/>
      <c r="GK22" s="109"/>
      <c r="GL22" s="109"/>
      <c r="GM22" s="109"/>
      <c r="GN22" s="109"/>
      <c r="GO22" s="109"/>
      <c r="GP22" s="109"/>
      <c r="GQ22" s="109"/>
      <c r="GR22" s="109"/>
      <c r="GS22" s="109"/>
      <c r="GT22" s="109"/>
      <c r="GU22" s="109"/>
      <c r="GV22" s="109"/>
      <c r="GW22" s="109"/>
      <c r="GX22" s="109"/>
      <c r="GY22" s="109"/>
      <c r="GZ22" s="109"/>
      <c r="HA22" s="109"/>
      <c r="HB22" s="109"/>
      <c r="HC22" s="109"/>
      <c r="HD22" s="109"/>
      <c r="HE22" s="109"/>
      <c r="HF22" s="109"/>
      <c r="HG22" s="109"/>
      <c r="HH22" s="109"/>
      <c r="HI22" s="109"/>
      <c r="HJ22" s="109"/>
      <c r="HK22" s="109"/>
      <c r="HL22" s="109"/>
      <c r="HM22" s="109"/>
      <c r="HN22" s="109"/>
      <c r="HO22" s="109"/>
      <c r="HP22" s="109"/>
      <c r="HQ22" s="109"/>
      <c r="HR22" s="109"/>
      <c r="HS22" s="109"/>
      <c r="HT22" s="109"/>
      <c r="HU22" s="109"/>
      <c r="HV22" s="109"/>
      <c r="HW22" s="109"/>
      <c r="HX22" s="109"/>
      <c r="HY22" s="109"/>
      <c r="HZ22" s="109"/>
      <c r="IA22" s="109"/>
      <c r="IB22" s="109"/>
      <c r="IC22" s="109"/>
      <c r="ID22" s="109"/>
      <c r="IE22" s="109"/>
      <c r="IF22" s="109"/>
      <c r="IG22" s="109"/>
      <c r="IH22" s="109"/>
      <c r="II22" s="109"/>
      <c r="IJ22" s="109"/>
      <c r="IK22" s="109"/>
      <c r="IL22" s="109"/>
      <c r="IM22" s="109"/>
      <c r="IN22" s="109"/>
      <c r="IO22" s="109"/>
    </row>
    <row r="23" s="106" customFormat="1" spans="3:249">
      <c r="C23" s="107"/>
      <c r="E23" s="251" t="s">
        <v>170</v>
      </c>
      <c r="F23" s="252"/>
      <c r="G23" s="253">
        <v>45377</v>
      </c>
      <c r="I23" s="251"/>
      <c r="J23" s="251" t="s">
        <v>171</v>
      </c>
      <c r="K23" s="252" t="s">
        <v>132</v>
      </c>
      <c r="M23" s="251" t="s">
        <v>172</v>
      </c>
      <c r="N23" s="251"/>
      <c r="O23" s="106" t="s">
        <v>135</v>
      </c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  <c r="DH23" s="109"/>
      <c r="DI23" s="109"/>
      <c r="DJ23" s="109"/>
      <c r="DK23" s="109"/>
      <c r="DL23" s="109"/>
      <c r="DM23" s="109"/>
      <c r="DN23" s="109"/>
      <c r="DO23" s="109"/>
      <c r="DP23" s="109"/>
      <c r="DQ23" s="109"/>
      <c r="DR23" s="109"/>
      <c r="DS23" s="109"/>
      <c r="DT23" s="109"/>
      <c r="DU23" s="109"/>
      <c r="DV23" s="109"/>
      <c r="DW23" s="109"/>
      <c r="DX23" s="109"/>
      <c r="DY23" s="109"/>
      <c r="DZ23" s="109"/>
      <c r="EA23" s="109"/>
      <c r="EB23" s="109"/>
      <c r="EC23" s="109"/>
      <c r="ED23" s="109"/>
      <c r="EE23" s="109"/>
      <c r="EF23" s="109"/>
      <c r="EG23" s="109"/>
      <c r="EH23" s="109"/>
      <c r="EI23" s="109"/>
      <c r="EJ23" s="109"/>
      <c r="EK23" s="109"/>
      <c r="EL23" s="109"/>
      <c r="EM23" s="109"/>
      <c r="EN23" s="109"/>
      <c r="EO23" s="109"/>
      <c r="EP23" s="109"/>
      <c r="EQ23" s="109"/>
      <c r="ER23" s="109"/>
      <c r="ES23" s="109"/>
      <c r="ET23" s="109"/>
      <c r="EU23" s="109"/>
      <c r="EV23" s="109"/>
      <c r="EW23" s="109"/>
      <c r="EX23" s="109"/>
      <c r="EY23" s="109"/>
      <c r="EZ23" s="109"/>
      <c r="FA23" s="109"/>
      <c r="FB23" s="109"/>
      <c r="FC23" s="109"/>
      <c r="FD23" s="109"/>
      <c r="FE23" s="109"/>
      <c r="FF23" s="109"/>
      <c r="FG23" s="109"/>
      <c r="FH23" s="109"/>
      <c r="FI23" s="109"/>
      <c r="FJ23" s="109"/>
      <c r="FK23" s="109"/>
      <c r="FL23" s="109"/>
      <c r="FM23" s="109"/>
      <c r="FN23" s="109"/>
      <c r="FO23" s="109"/>
      <c r="FP23" s="109"/>
      <c r="FQ23" s="109"/>
      <c r="FR23" s="109"/>
      <c r="FS23" s="109"/>
      <c r="FT23" s="109"/>
      <c r="FU23" s="109"/>
      <c r="FV23" s="109"/>
      <c r="FW23" s="109"/>
      <c r="FX23" s="109"/>
      <c r="FY23" s="109"/>
      <c r="FZ23" s="109"/>
      <c r="GA23" s="109"/>
      <c r="GB23" s="109"/>
      <c r="GC23" s="109"/>
      <c r="GD23" s="109"/>
      <c r="GE23" s="109"/>
      <c r="GF23" s="109"/>
      <c r="GG23" s="109"/>
      <c r="GH23" s="109"/>
      <c r="GI23" s="109"/>
      <c r="GJ23" s="109"/>
      <c r="GK23" s="109"/>
      <c r="GL23" s="109"/>
      <c r="GM23" s="109"/>
      <c r="GN23" s="109"/>
      <c r="GO23" s="109"/>
      <c r="GP23" s="109"/>
      <c r="GQ23" s="109"/>
      <c r="GR23" s="109"/>
      <c r="GS23" s="109"/>
      <c r="GT23" s="109"/>
      <c r="GU23" s="109"/>
      <c r="GV23" s="109"/>
      <c r="GW23" s="109"/>
      <c r="GX23" s="109"/>
      <c r="GY23" s="109"/>
      <c r="GZ23" s="109"/>
      <c r="HA23" s="109"/>
      <c r="HB23" s="109"/>
      <c r="HC23" s="109"/>
      <c r="HD23" s="109"/>
      <c r="HE23" s="109"/>
      <c r="HF23" s="109"/>
      <c r="HG23" s="109"/>
      <c r="HH23" s="109"/>
      <c r="HI23" s="109"/>
      <c r="HJ23" s="109"/>
      <c r="HK23" s="109"/>
      <c r="HL23" s="109"/>
      <c r="HM23" s="109"/>
      <c r="HN23" s="109"/>
      <c r="HO23" s="109"/>
      <c r="HP23" s="109"/>
      <c r="HQ23" s="109"/>
      <c r="HR23" s="109"/>
      <c r="HS23" s="109"/>
      <c r="HT23" s="109"/>
      <c r="HU23" s="109"/>
      <c r="HV23" s="109"/>
      <c r="HW23" s="109"/>
      <c r="HX23" s="109"/>
      <c r="HY23" s="109"/>
      <c r="HZ23" s="109"/>
      <c r="IA23" s="109"/>
      <c r="IB23" s="109"/>
      <c r="IC23" s="109"/>
      <c r="ID23" s="109"/>
      <c r="IE23" s="109"/>
      <c r="IF23" s="109"/>
      <c r="IG23" s="109"/>
      <c r="IH23" s="109"/>
      <c r="II23" s="109"/>
      <c r="IJ23" s="109"/>
      <c r="IK23" s="109"/>
      <c r="IL23" s="109"/>
      <c r="IM23" s="109"/>
      <c r="IN23" s="109"/>
      <c r="IO23" s="109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3" workbookViewId="0">
      <selection activeCell="G45" sqref="G45"/>
    </sheetView>
  </sheetViews>
  <sheetFormatPr defaultColWidth="10.125" defaultRowHeight="14.25"/>
  <cols>
    <col min="1" max="1" width="9.625" style="163" customWidth="1"/>
    <col min="2" max="2" width="11.125" style="163" customWidth="1"/>
    <col min="3" max="3" width="9.125" style="163" customWidth="1"/>
    <col min="4" max="4" width="9.5" style="163" customWidth="1"/>
    <col min="5" max="5" width="11.375" style="163" customWidth="1"/>
    <col min="6" max="6" width="10.375" style="163" customWidth="1"/>
    <col min="7" max="7" width="9.5" style="163" customWidth="1"/>
    <col min="8" max="8" width="9.125" style="163" customWidth="1"/>
    <col min="9" max="9" width="8.125" style="163" customWidth="1"/>
    <col min="10" max="10" width="10.5" style="163" customWidth="1"/>
    <col min="11" max="11" width="12.125" style="163" customWidth="1"/>
    <col min="12" max="16384" width="10.125" style="163"/>
  </cols>
  <sheetData>
    <row r="1" ht="23.25" spans="1:11">
      <c r="A1" s="164" t="s">
        <v>184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ht="18" customHeight="1" spans="1:11">
      <c r="A2" s="165" t="s">
        <v>53</v>
      </c>
      <c r="B2" s="166" t="s">
        <v>54</v>
      </c>
      <c r="C2" s="166"/>
      <c r="D2" s="167" t="s">
        <v>61</v>
      </c>
      <c r="E2" s="168" t="str">
        <f>首期!B4</f>
        <v>QAJJAM83633</v>
      </c>
      <c r="F2" s="169" t="s">
        <v>185</v>
      </c>
      <c r="G2" s="170" t="str">
        <f>首期!B5</f>
        <v>儿童短袖T恤</v>
      </c>
      <c r="H2" s="171"/>
      <c r="I2" s="199" t="s">
        <v>57</v>
      </c>
      <c r="J2" s="222" t="s">
        <v>56</v>
      </c>
      <c r="K2" s="223"/>
    </row>
    <row r="3" ht="18" customHeight="1" spans="1:11">
      <c r="A3" s="172" t="s">
        <v>75</v>
      </c>
      <c r="B3" s="173">
        <v>900</v>
      </c>
      <c r="C3" s="173"/>
      <c r="D3" s="174" t="s">
        <v>186</v>
      </c>
      <c r="E3" s="175">
        <v>45402</v>
      </c>
      <c r="F3" s="176"/>
      <c r="G3" s="176"/>
      <c r="H3" s="177" t="s">
        <v>187</v>
      </c>
      <c r="I3" s="177"/>
      <c r="J3" s="177"/>
      <c r="K3" s="224"/>
    </row>
    <row r="4" ht="18" customHeight="1" spans="1:11">
      <c r="A4" s="178" t="s">
        <v>71</v>
      </c>
      <c r="B4" s="173">
        <v>2</v>
      </c>
      <c r="C4" s="173">
        <v>6</v>
      </c>
      <c r="D4" s="179" t="s">
        <v>188</v>
      </c>
      <c r="E4" s="176" t="s">
        <v>189</v>
      </c>
      <c r="F4" s="176"/>
      <c r="G4" s="176"/>
      <c r="H4" s="179" t="s">
        <v>190</v>
      </c>
      <c r="I4" s="179"/>
      <c r="J4" s="191" t="s">
        <v>65</v>
      </c>
      <c r="K4" s="225" t="s">
        <v>66</v>
      </c>
    </row>
    <row r="5" ht="18" customHeight="1" spans="1:11">
      <c r="A5" s="178" t="s">
        <v>191</v>
      </c>
      <c r="B5" s="173">
        <v>1</v>
      </c>
      <c r="C5" s="173"/>
      <c r="D5" s="174" t="s">
        <v>192</v>
      </c>
      <c r="E5" s="174"/>
      <c r="G5" s="174"/>
      <c r="H5" s="179" t="s">
        <v>193</v>
      </c>
      <c r="I5" s="179"/>
      <c r="J5" s="191" t="s">
        <v>65</v>
      </c>
      <c r="K5" s="225" t="s">
        <v>66</v>
      </c>
    </row>
    <row r="6" ht="18" customHeight="1" spans="1:13">
      <c r="A6" s="180" t="s">
        <v>194</v>
      </c>
      <c r="B6" s="181">
        <v>80</v>
      </c>
      <c r="C6" s="181"/>
      <c r="D6" s="182" t="s">
        <v>195</v>
      </c>
      <c r="E6" s="183"/>
      <c r="F6" s="183"/>
      <c r="G6" s="182"/>
      <c r="H6" s="184" t="s">
        <v>196</v>
      </c>
      <c r="I6" s="184"/>
      <c r="J6" s="183" t="s">
        <v>65</v>
      </c>
      <c r="K6" s="226" t="s">
        <v>66</v>
      </c>
      <c r="M6" s="227"/>
    </row>
    <row r="7" ht="18" customHeight="1" spans="1:11">
      <c r="A7" s="185"/>
      <c r="B7" s="186"/>
      <c r="C7" s="186"/>
      <c r="D7" s="185"/>
      <c r="E7" s="186"/>
      <c r="F7" s="187"/>
      <c r="G7" s="185"/>
      <c r="H7" s="187"/>
      <c r="I7" s="186"/>
      <c r="J7" s="186"/>
      <c r="K7" s="186"/>
    </row>
    <row r="8" ht="18" customHeight="1" spans="1:11">
      <c r="A8" s="188" t="s">
        <v>197</v>
      </c>
      <c r="B8" s="169" t="s">
        <v>198</v>
      </c>
      <c r="C8" s="169" t="s">
        <v>199</v>
      </c>
      <c r="D8" s="169" t="s">
        <v>200</v>
      </c>
      <c r="E8" s="169" t="s">
        <v>201</v>
      </c>
      <c r="F8" s="169" t="s">
        <v>202</v>
      </c>
      <c r="G8" s="189" t="s">
        <v>203</v>
      </c>
      <c r="H8" s="190"/>
      <c r="I8" s="190"/>
      <c r="J8" s="190"/>
      <c r="K8" s="228"/>
    </row>
    <row r="9" ht="18" customHeight="1" spans="1:11">
      <c r="A9" s="178" t="s">
        <v>204</v>
      </c>
      <c r="B9" s="179"/>
      <c r="C9" s="191" t="s">
        <v>65</v>
      </c>
      <c r="D9" s="191" t="s">
        <v>66</v>
      </c>
      <c r="E9" s="174" t="s">
        <v>205</v>
      </c>
      <c r="F9" s="192" t="s">
        <v>206</v>
      </c>
      <c r="G9" s="193"/>
      <c r="H9" s="194"/>
      <c r="I9" s="194"/>
      <c r="J9" s="194"/>
      <c r="K9" s="229"/>
    </row>
    <row r="10" ht="18" customHeight="1" spans="1:11">
      <c r="A10" s="178" t="s">
        <v>207</v>
      </c>
      <c r="B10" s="179"/>
      <c r="C10" s="191" t="s">
        <v>65</v>
      </c>
      <c r="D10" s="191" t="s">
        <v>66</v>
      </c>
      <c r="E10" s="174" t="s">
        <v>208</v>
      </c>
      <c r="F10" s="192" t="s">
        <v>209</v>
      </c>
      <c r="G10" s="193" t="s">
        <v>210</v>
      </c>
      <c r="H10" s="194"/>
      <c r="I10" s="194"/>
      <c r="J10" s="194"/>
      <c r="K10" s="229"/>
    </row>
    <row r="11" ht="18" customHeight="1" spans="1:11">
      <c r="A11" s="195" t="s">
        <v>175</v>
      </c>
      <c r="B11" s="196"/>
      <c r="C11" s="196"/>
      <c r="D11" s="196"/>
      <c r="E11" s="196"/>
      <c r="F11" s="196"/>
      <c r="G11" s="196"/>
      <c r="H11" s="196"/>
      <c r="I11" s="196"/>
      <c r="J11" s="196"/>
      <c r="K11" s="230"/>
    </row>
    <row r="12" ht="18" customHeight="1" spans="1:11">
      <c r="A12" s="172" t="s">
        <v>89</v>
      </c>
      <c r="B12" s="191" t="s">
        <v>85</v>
      </c>
      <c r="C12" s="191" t="s">
        <v>86</v>
      </c>
      <c r="D12" s="192"/>
      <c r="E12" s="174" t="s">
        <v>87</v>
      </c>
      <c r="F12" s="191" t="s">
        <v>85</v>
      </c>
      <c r="G12" s="191" t="s">
        <v>86</v>
      </c>
      <c r="H12" s="191"/>
      <c r="I12" s="174" t="s">
        <v>211</v>
      </c>
      <c r="J12" s="191" t="s">
        <v>85</v>
      </c>
      <c r="K12" s="225" t="s">
        <v>86</v>
      </c>
    </row>
    <row r="13" ht="18" customHeight="1" spans="1:11">
      <c r="A13" s="172" t="s">
        <v>92</v>
      </c>
      <c r="B13" s="191" t="s">
        <v>85</v>
      </c>
      <c r="C13" s="191" t="s">
        <v>86</v>
      </c>
      <c r="D13" s="192"/>
      <c r="E13" s="174" t="s">
        <v>97</v>
      </c>
      <c r="F13" s="191" t="s">
        <v>85</v>
      </c>
      <c r="G13" s="191" t="s">
        <v>86</v>
      </c>
      <c r="H13" s="191"/>
      <c r="I13" s="174" t="s">
        <v>212</v>
      </c>
      <c r="J13" s="191" t="s">
        <v>85</v>
      </c>
      <c r="K13" s="225" t="s">
        <v>86</v>
      </c>
    </row>
    <row r="14" ht="18" customHeight="1" spans="1:11">
      <c r="A14" s="180" t="s">
        <v>213</v>
      </c>
      <c r="B14" s="183" t="s">
        <v>85</v>
      </c>
      <c r="C14" s="183" t="s">
        <v>86</v>
      </c>
      <c r="D14" s="197"/>
      <c r="E14" s="182" t="s">
        <v>214</v>
      </c>
      <c r="F14" s="183" t="s">
        <v>85</v>
      </c>
      <c r="G14" s="183" t="s">
        <v>86</v>
      </c>
      <c r="H14" s="183"/>
      <c r="I14" s="182" t="s">
        <v>215</v>
      </c>
      <c r="J14" s="183" t="s">
        <v>85</v>
      </c>
      <c r="K14" s="226" t="s">
        <v>86</v>
      </c>
    </row>
    <row r="15" ht="18" customHeight="1" spans="1:11">
      <c r="A15" s="185"/>
      <c r="B15" s="198"/>
      <c r="C15" s="198"/>
      <c r="D15" s="186"/>
      <c r="E15" s="185"/>
      <c r="F15" s="198"/>
      <c r="G15" s="198"/>
      <c r="H15" s="198"/>
      <c r="I15" s="185"/>
      <c r="J15" s="198"/>
      <c r="K15" s="198"/>
    </row>
    <row r="16" s="161" customFormat="1" ht="18" customHeight="1" spans="1:11">
      <c r="A16" s="165" t="s">
        <v>216</v>
      </c>
      <c r="B16" s="199"/>
      <c r="C16" s="199"/>
      <c r="D16" s="199"/>
      <c r="E16" s="199"/>
      <c r="F16" s="199"/>
      <c r="G16" s="199"/>
      <c r="H16" s="199"/>
      <c r="I16" s="199"/>
      <c r="J16" s="199"/>
      <c r="K16" s="231"/>
    </row>
    <row r="17" ht="18" customHeight="1" spans="1:11">
      <c r="A17" s="178" t="s">
        <v>217</v>
      </c>
      <c r="B17" s="179"/>
      <c r="C17" s="179"/>
      <c r="D17" s="179"/>
      <c r="E17" s="179"/>
      <c r="F17" s="179"/>
      <c r="G17" s="179"/>
      <c r="H17" s="179"/>
      <c r="I17" s="179"/>
      <c r="J17" s="179"/>
      <c r="K17" s="232"/>
    </row>
    <row r="18" ht="18" customHeight="1" spans="1:11">
      <c r="A18" s="178" t="s">
        <v>218</v>
      </c>
      <c r="B18" s="179"/>
      <c r="C18" s="179"/>
      <c r="D18" s="179"/>
      <c r="E18" s="179"/>
      <c r="F18" s="179"/>
      <c r="G18" s="179"/>
      <c r="H18" s="179"/>
      <c r="I18" s="179"/>
      <c r="J18" s="179"/>
      <c r="K18" s="232"/>
    </row>
    <row r="19" ht="22" customHeight="1" spans="1:11">
      <c r="A19" s="200"/>
      <c r="B19" s="191"/>
      <c r="C19" s="191"/>
      <c r="D19" s="191"/>
      <c r="E19" s="191"/>
      <c r="F19" s="191"/>
      <c r="G19" s="191"/>
      <c r="H19" s="191"/>
      <c r="I19" s="191"/>
      <c r="J19" s="191"/>
      <c r="K19" s="225"/>
    </row>
    <row r="20" ht="22" customHeight="1" spans="1:11">
      <c r="A20" s="201"/>
      <c r="B20" s="202"/>
      <c r="C20" s="202"/>
      <c r="D20" s="202"/>
      <c r="E20" s="202"/>
      <c r="F20" s="202"/>
      <c r="G20" s="202"/>
      <c r="H20" s="202"/>
      <c r="I20" s="202"/>
      <c r="J20" s="202"/>
      <c r="K20" s="233"/>
    </row>
    <row r="21" ht="22" customHeight="1" spans="1:11">
      <c r="A21" s="201"/>
      <c r="B21" s="202"/>
      <c r="C21" s="202"/>
      <c r="D21" s="202"/>
      <c r="E21" s="202"/>
      <c r="F21" s="202"/>
      <c r="G21" s="202"/>
      <c r="H21" s="202"/>
      <c r="I21" s="202"/>
      <c r="J21" s="202"/>
      <c r="K21" s="233"/>
    </row>
    <row r="22" ht="22" customHeight="1" spans="1:11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33"/>
    </row>
    <row r="23" ht="22" customHeight="1" spans="1:1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34"/>
    </row>
    <row r="24" ht="18" customHeight="1" spans="1:11">
      <c r="A24" s="178" t="s">
        <v>116</v>
      </c>
      <c r="B24" s="179"/>
      <c r="C24" s="191" t="s">
        <v>65</v>
      </c>
      <c r="D24" s="191" t="s">
        <v>66</v>
      </c>
      <c r="E24" s="177"/>
      <c r="F24" s="177"/>
      <c r="G24" s="177"/>
      <c r="H24" s="177"/>
      <c r="I24" s="177"/>
      <c r="J24" s="177"/>
      <c r="K24" s="224"/>
    </row>
    <row r="25" ht="18" customHeight="1" spans="1:11">
      <c r="A25" s="205" t="s">
        <v>219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35"/>
    </row>
    <row r="26" ht="15" spans="1:1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ht="20" customHeight="1" spans="1:11">
      <c r="A27" s="208" t="s">
        <v>220</v>
      </c>
      <c r="B27" s="190"/>
      <c r="C27" s="190"/>
      <c r="D27" s="190"/>
      <c r="E27" s="190"/>
      <c r="F27" s="190"/>
      <c r="G27" s="190"/>
      <c r="H27" s="190"/>
      <c r="I27" s="190"/>
      <c r="J27" s="190"/>
      <c r="K27" s="236" t="s">
        <v>221</v>
      </c>
    </row>
    <row r="28" ht="23" customHeight="1" spans="1:11">
      <c r="A28" s="209" t="s">
        <v>222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37">
        <v>2</v>
      </c>
    </row>
    <row r="29" ht="23" customHeight="1" spans="1:11">
      <c r="A29" s="211" t="s">
        <v>223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38">
        <v>1</v>
      </c>
    </row>
    <row r="30" ht="23" customHeight="1" spans="1:11">
      <c r="A30" s="211" t="s">
        <v>224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29">
        <v>1</v>
      </c>
    </row>
    <row r="31" ht="23" customHeight="1" spans="1:11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39"/>
    </row>
    <row r="32" ht="23" customHeight="1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40"/>
      <c r="K32" s="237"/>
    </row>
    <row r="33" ht="23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40"/>
      <c r="K33" s="238"/>
    </row>
    <row r="34" ht="23" customHeight="1" spans="1:11">
      <c r="A34" s="201"/>
      <c r="B34" s="202"/>
      <c r="C34" s="202"/>
      <c r="D34" s="202"/>
      <c r="E34" s="202"/>
      <c r="F34" s="202"/>
      <c r="G34" s="202"/>
      <c r="H34" s="202"/>
      <c r="I34" s="202"/>
      <c r="J34" s="240"/>
      <c r="K34" s="229"/>
    </row>
    <row r="35" ht="23" customHeight="1" spans="1:11">
      <c r="A35" s="201"/>
      <c r="B35" s="202"/>
      <c r="C35" s="202"/>
      <c r="D35" s="202"/>
      <c r="E35" s="202"/>
      <c r="F35" s="202"/>
      <c r="G35" s="202"/>
      <c r="H35" s="202"/>
      <c r="I35" s="202"/>
      <c r="J35" s="240"/>
      <c r="K35" s="239"/>
    </row>
    <row r="36" ht="23" customHeight="1" spans="1:11">
      <c r="A36" s="213" t="s">
        <v>225</v>
      </c>
      <c r="B36" s="214"/>
      <c r="C36" s="214"/>
      <c r="D36" s="214"/>
      <c r="E36" s="214"/>
      <c r="F36" s="214"/>
      <c r="G36" s="214"/>
      <c r="H36" s="214"/>
      <c r="I36" s="214"/>
      <c r="J36" s="241"/>
      <c r="K36" s="242">
        <f>SUM(K28:K35)</f>
        <v>4</v>
      </c>
    </row>
    <row r="37" ht="18.75" customHeight="1" spans="1:11">
      <c r="A37" s="215" t="s">
        <v>226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43"/>
    </row>
    <row r="38" s="162" customFormat="1" ht="18.75" customHeight="1" spans="1:11">
      <c r="A38" s="178" t="s">
        <v>227</v>
      </c>
      <c r="B38" s="179"/>
      <c r="C38" s="179"/>
      <c r="D38" s="177" t="s">
        <v>228</v>
      </c>
      <c r="E38" s="177"/>
      <c r="F38" s="217" t="s">
        <v>229</v>
      </c>
      <c r="G38" s="218"/>
      <c r="H38" s="179" t="s">
        <v>230</v>
      </c>
      <c r="I38" s="179"/>
      <c r="J38" s="179" t="s">
        <v>231</v>
      </c>
      <c r="K38" s="232"/>
    </row>
    <row r="39" ht="18.75" customHeight="1" spans="1:11">
      <c r="A39" s="178" t="s">
        <v>117</v>
      </c>
      <c r="B39" s="179" t="s">
        <v>232</v>
      </c>
      <c r="C39" s="179"/>
      <c r="D39" s="179"/>
      <c r="E39" s="179"/>
      <c r="F39" s="179"/>
      <c r="G39" s="179"/>
      <c r="H39" s="179"/>
      <c r="I39" s="179"/>
      <c r="J39" s="179"/>
      <c r="K39" s="232"/>
    </row>
    <row r="40" ht="24" customHeight="1" spans="1:11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232"/>
    </row>
    <row r="41" ht="24" customHeight="1" spans="1:11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232"/>
    </row>
    <row r="42" ht="32.1" customHeight="1" spans="1:11">
      <c r="A42" s="180" t="s">
        <v>129</v>
      </c>
      <c r="B42" s="219" t="s">
        <v>233</v>
      </c>
      <c r="C42" s="219"/>
      <c r="D42" s="182" t="s">
        <v>234</v>
      </c>
      <c r="E42" s="197" t="s">
        <v>132</v>
      </c>
      <c r="F42" s="182" t="s">
        <v>133</v>
      </c>
      <c r="G42" s="220">
        <v>45398</v>
      </c>
      <c r="H42" s="221" t="s">
        <v>134</v>
      </c>
      <c r="I42" s="221"/>
      <c r="J42" s="219" t="s">
        <v>135</v>
      </c>
      <c r="K42" s="244"/>
    </row>
    <row r="43" ht="16.5" customHeight="1"/>
    <row r="44" ht="16.5" customHeight="1"/>
    <row r="45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tabSelected="1" workbookViewId="0">
      <selection activeCell="F16" sqref="F16"/>
    </sheetView>
  </sheetViews>
  <sheetFormatPr defaultColWidth="9" defaultRowHeight="14.25"/>
  <cols>
    <col min="1" max="1" width="13.625" style="106" customWidth="1"/>
    <col min="2" max="3" width="9.125" style="106" customWidth="1"/>
    <col min="4" max="4" width="9.125" style="107" customWidth="1"/>
    <col min="5" max="6" width="9.125" style="106" customWidth="1"/>
    <col min="7" max="7" width="8.5" style="106" customWidth="1"/>
    <col min="8" max="8" width="5.375" style="106" customWidth="1"/>
    <col min="9" max="9" width="2.75" style="106" customWidth="1"/>
    <col min="10" max="12" width="12.625" style="106" customWidth="1"/>
    <col min="13" max="15" width="12.625" style="108" customWidth="1"/>
    <col min="16" max="253" width="9" style="106"/>
    <col min="254" max="16384" width="9" style="109"/>
  </cols>
  <sheetData>
    <row r="1" s="106" customFormat="1" ht="29" customHeight="1" spans="1:256">
      <c r="A1" s="110" t="s">
        <v>139</v>
      </c>
      <c r="B1" s="110"/>
      <c r="C1" s="111"/>
      <c r="D1" s="111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  <c r="EP1" s="109"/>
      <c r="EQ1" s="109"/>
      <c r="ER1" s="109"/>
      <c r="ES1" s="109"/>
      <c r="ET1" s="109"/>
      <c r="EU1" s="109"/>
      <c r="EV1" s="109"/>
      <c r="EW1" s="109"/>
      <c r="EX1" s="109"/>
      <c r="EY1" s="109"/>
      <c r="EZ1" s="109"/>
      <c r="FA1" s="109"/>
      <c r="FB1" s="109"/>
      <c r="FC1" s="109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09"/>
      <c r="GD1" s="109"/>
      <c r="GE1" s="109"/>
      <c r="GF1" s="109"/>
      <c r="GG1" s="109"/>
      <c r="GH1" s="109"/>
      <c r="GI1" s="109"/>
      <c r="GJ1" s="109"/>
      <c r="GK1" s="109"/>
      <c r="GL1" s="109"/>
      <c r="GM1" s="109"/>
      <c r="GN1" s="109"/>
      <c r="GO1" s="109"/>
      <c r="GP1" s="109"/>
      <c r="GQ1" s="109"/>
      <c r="GR1" s="109"/>
      <c r="GS1" s="109"/>
      <c r="GT1" s="109"/>
      <c r="GU1" s="109"/>
      <c r="GV1" s="109"/>
      <c r="GW1" s="109"/>
      <c r="GX1" s="109"/>
      <c r="GY1" s="109"/>
      <c r="GZ1" s="109"/>
      <c r="HA1" s="109"/>
      <c r="HB1" s="109"/>
      <c r="HC1" s="109"/>
      <c r="HD1" s="109"/>
      <c r="HE1" s="109"/>
      <c r="HF1" s="109"/>
      <c r="HG1" s="109"/>
      <c r="HH1" s="109"/>
      <c r="HI1" s="109"/>
      <c r="HJ1" s="109"/>
      <c r="HK1" s="109"/>
      <c r="HL1" s="109"/>
      <c r="HM1" s="109"/>
      <c r="HN1" s="109"/>
      <c r="HO1" s="109"/>
      <c r="HP1" s="109"/>
      <c r="HQ1" s="109"/>
      <c r="HR1" s="109"/>
      <c r="HS1" s="109"/>
      <c r="HT1" s="109"/>
      <c r="HU1" s="109"/>
      <c r="HV1" s="109"/>
      <c r="HW1" s="109"/>
      <c r="HX1" s="109"/>
      <c r="HY1" s="109"/>
      <c r="HZ1" s="109"/>
      <c r="IA1" s="109"/>
      <c r="IB1" s="109"/>
      <c r="IC1" s="109"/>
      <c r="ID1" s="109"/>
      <c r="IE1" s="109"/>
      <c r="IF1" s="109"/>
      <c r="IG1" s="109"/>
      <c r="IH1" s="109"/>
      <c r="II1" s="109"/>
      <c r="IJ1" s="109"/>
      <c r="IK1" s="109"/>
      <c r="IL1" s="109"/>
      <c r="IM1" s="109"/>
      <c r="IN1" s="109"/>
      <c r="IO1" s="109"/>
      <c r="IP1" s="109"/>
      <c r="IQ1" s="109"/>
      <c r="IR1" s="109"/>
      <c r="IS1" s="109"/>
      <c r="IT1" s="109"/>
      <c r="IU1" s="109"/>
      <c r="IV1" s="109"/>
    </row>
    <row r="2" s="106" customFormat="1" ht="31" customHeight="1" spans="1:256">
      <c r="A2" s="113" t="s">
        <v>61</v>
      </c>
      <c r="B2" s="114" t="s">
        <v>62</v>
      </c>
      <c r="C2" s="115"/>
      <c r="D2" s="116"/>
      <c r="E2" s="117" t="s">
        <v>67</v>
      </c>
      <c r="F2" s="118" t="s">
        <v>68</v>
      </c>
      <c r="G2" s="118"/>
      <c r="H2" s="118"/>
      <c r="I2" s="144"/>
      <c r="J2" s="145" t="s">
        <v>57</v>
      </c>
      <c r="K2" s="146" t="s">
        <v>56</v>
      </c>
      <c r="L2" s="146"/>
      <c r="M2" s="146"/>
      <c r="N2" s="146"/>
      <c r="O2" s="147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  <c r="HQ2" s="109"/>
      <c r="HR2" s="109"/>
      <c r="HS2" s="109"/>
      <c r="HT2" s="109"/>
      <c r="HU2" s="109"/>
      <c r="HV2" s="109"/>
      <c r="HW2" s="109"/>
      <c r="HX2" s="109"/>
      <c r="HY2" s="109"/>
      <c r="HZ2" s="109"/>
      <c r="IA2" s="109"/>
      <c r="IB2" s="109"/>
      <c r="IC2" s="109"/>
      <c r="ID2" s="109"/>
      <c r="IE2" s="109"/>
      <c r="IF2" s="109"/>
      <c r="IG2" s="109"/>
      <c r="IH2" s="109"/>
      <c r="II2" s="109"/>
      <c r="IJ2" s="109"/>
      <c r="IK2" s="109"/>
      <c r="IL2" s="109"/>
      <c r="IM2" s="109"/>
      <c r="IN2" s="109"/>
      <c r="IO2" s="109"/>
      <c r="IP2" s="109"/>
      <c r="IQ2" s="109"/>
      <c r="IR2" s="109"/>
      <c r="IS2" s="109"/>
      <c r="IT2" s="109"/>
      <c r="IU2" s="109"/>
      <c r="IV2" s="109"/>
    </row>
    <row r="3" s="106" customFormat="1" spans="1:256">
      <c r="A3" s="119" t="s">
        <v>140</v>
      </c>
      <c r="B3" s="120" t="s">
        <v>141</v>
      </c>
      <c r="C3" s="121"/>
      <c r="D3" s="120"/>
      <c r="E3" s="120"/>
      <c r="F3" s="120"/>
      <c r="G3" s="120"/>
      <c r="H3" s="120"/>
      <c r="I3" s="148"/>
      <c r="J3" s="149"/>
      <c r="K3" s="149"/>
      <c r="L3" s="149"/>
      <c r="M3" s="149"/>
      <c r="N3" s="149"/>
      <c r="O3" s="150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09"/>
      <c r="IR3" s="109"/>
      <c r="IS3" s="109"/>
      <c r="IT3" s="109"/>
      <c r="IU3" s="109"/>
      <c r="IV3" s="109"/>
    </row>
    <row r="4" s="106" customFormat="1" spans="1:256">
      <c r="A4" s="119"/>
      <c r="B4" s="122" t="s">
        <v>142</v>
      </c>
      <c r="C4" s="123" t="s">
        <v>143</v>
      </c>
      <c r="D4" s="124" t="s">
        <v>144</v>
      </c>
      <c r="E4" s="124" t="s">
        <v>145</v>
      </c>
      <c r="F4" s="124" t="s">
        <v>146</v>
      </c>
      <c r="G4" s="124" t="s">
        <v>147</v>
      </c>
      <c r="H4" s="125" t="s">
        <v>148</v>
      </c>
      <c r="I4" s="148"/>
      <c r="J4" s="122" t="s">
        <v>142</v>
      </c>
      <c r="K4" s="123" t="s">
        <v>143</v>
      </c>
      <c r="L4" s="124" t="s">
        <v>144</v>
      </c>
      <c r="M4" s="124" t="s">
        <v>145</v>
      </c>
      <c r="N4" s="124" t="s">
        <v>146</v>
      </c>
      <c r="O4" s="124" t="s">
        <v>235</v>
      </c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</row>
    <row r="5" s="106" customFormat="1" ht="16.5" spans="1:256">
      <c r="A5" s="119"/>
      <c r="B5" s="126"/>
      <c r="C5" s="126"/>
      <c r="D5" s="127"/>
      <c r="E5" s="127"/>
      <c r="F5" s="127"/>
      <c r="G5" s="127"/>
      <c r="H5" s="125"/>
      <c r="I5" s="151"/>
      <c r="J5" s="152" t="s">
        <v>111</v>
      </c>
      <c r="K5" s="152" t="s">
        <v>111</v>
      </c>
      <c r="L5" s="152" t="s">
        <v>111</v>
      </c>
      <c r="M5" s="153" t="s">
        <v>112</v>
      </c>
      <c r="N5" s="153" t="s">
        <v>112</v>
      </c>
      <c r="O5" s="153" t="s">
        <v>112</v>
      </c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</row>
    <row r="6" s="106" customFormat="1" ht="21" customHeight="1" spans="1:256">
      <c r="A6" s="128" t="s">
        <v>152</v>
      </c>
      <c r="B6" s="124">
        <f t="shared" ref="B6:B8" si="0">C6-4</f>
        <v>43</v>
      </c>
      <c r="C6" s="124">
        <v>47</v>
      </c>
      <c r="D6" s="124">
        <f t="shared" ref="D6:G6" si="1">C6+4</f>
        <v>51</v>
      </c>
      <c r="E6" s="124">
        <f t="shared" si="1"/>
        <v>55</v>
      </c>
      <c r="F6" s="124">
        <f t="shared" si="1"/>
        <v>59</v>
      </c>
      <c r="G6" s="124">
        <f t="shared" si="1"/>
        <v>63</v>
      </c>
      <c r="H6" s="129" t="s">
        <v>153</v>
      </c>
      <c r="I6" s="151"/>
      <c r="J6" s="154" t="s">
        <v>236</v>
      </c>
      <c r="K6" s="154" t="s">
        <v>237</v>
      </c>
      <c r="L6" s="154" t="s">
        <v>238</v>
      </c>
      <c r="M6" s="154" t="s">
        <v>236</v>
      </c>
      <c r="N6" s="154" t="s">
        <v>236</v>
      </c>
      <c r="O6" s="154" t="s">
        <v>239</v>
      </c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</row>
    <row r="7" s="106" customFormat="1" ht="21" customHeight="1" spans="1:256">
      <c r="A7" s="128" t="s">
        <v>156</v>
      </c>
      <c r="B7" s="124">
        <f t="shared" si="0"/>
        <v>72</v>
      </c>
      <c r="C7" s="124">
        <v>76</v>
      </c>
      <c r="D7" s="124">
        <f>C7+4</f>
        <v>80</v>
      </c>
      <c r="E7" s="124">
        <f t="shared" ref="E7:G7" si="2">D7+6</f>
        <v>86</v>
      </c>
      <c r="F7" s="124">
        <f t="shared" si="2"/>
        <v>92</v>
      </c>
      <c r="G7" s="124">
        <f t="shared" si="2"/>
        <v>98</v>
      </c>
      <c r="H7" s="129" t="s">
        <v>153</v>
      </c>
      <c r="I7" s="151"/>
      <c r="J7" s="154" t="s">
        <v>240</v>
      </c>
      <c r="K7" s="154" t="s">
        <v>241</v>
      </c>
      <c r="L7" s="154" t="s">
        <v>241</v>
      </c>
      <c r="M7" s="154" t="s">
        <v>241</v>
      </c>
      <c r="N7" s="154" t="s">
        <v>241</v>
      </c>
      <c r="O7" s="154" t="s">
        <v>240</v>
      </c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</row>
    <row r="8" s="106" customFormat="1" ht="21" customHeight="1" spans="1:256">
      <c r="A8" s="128" t="s">
        <v>157</v>
      </c>
      <c r="B8" s="124">
        <f t="shared" si="0"/>
        <v>72</v>
      </c>
      <c r="C8" s="124">
        <v>76</v>
      </c>
      <c r="D8" s="124">
        <f>C8+4</f>
        <v>80</v>
      </c>
      <c r="E8" s="124">
        <f t="shared" ref="E8:G8" si="3">D8+6</f>
        <v>86</v>
      </c>
      <c r="F8" s="124">
        <f t="shared" si="3"/>
        <v>92</v>
      </c>
      <c r="G8" s="124">
        <f t="shared" si="3"/>
        <v>98</v>
      </c>
      <c r="H8" s="129" t="s">
        <v>153</v>
      </c>
      <c r="I8" s="151"/>
      <c r="J8" s="154" t="s">
        <v>240</v>
      </c>
      <c r="K8" s="154" t="s">
        <v>241</v>
      </c>
      <c r="L8" s="154" t="s">
        <v>241</v>
      </c>
      <c r="M8" s="154" t="s">
        <v>241</v>
      </c>
      <c r="N8" s="154" t="s">
        <v>241</v>
      </c>
      <c r="O8" s="154" t="s">
        <v>241</v>
      </c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</row>
    <row r="9" s="106" customFormat="1" ht="21" customHeight="1" spans="1:256">
      <c r="A9" s="128" t="s">
        <v>158</v>
      </c>
      <c r="B9" s="124">
        <f>C9-1.5</f>
        <v>29.5</v>
      </c>
      <c r="C9" s="124">
        <v>31</v>
      </c>
      <c r="D9" s="124">
        <f t="shared" ref="D9:G9" si="4">C9+2.2</f>
        <v>33.2</v>
      </c>
      <c r="E9" s="124">
        <f t="shared" si="4"/>
        <v>35.4</v>
      </c>
      <c r="F9" s="124">
        <f t="shared" si="4"/>
        <v>37.6</v>
      </c>
      <c r="G9" s="124">
        <f t="shared" si="4"/>
        <v>39.8</v>
      </c>
      <c r="H9" s="129" t="s">
        <v>159</v>
      </c>
      <c r="I9" s="151"/>
      <c r="J9" s="154" t="s">
        <v>240</v>
      </c>
      <c r="K9" s="154" t="s">
        <v>240</v>
      </c>
      <c r="L9" s="154" t="s">
        <v>240</v>
      </c>
      <c r="M9" s="154" t="s">
        <v>240</v>
      </c>
      <c r="N9" s="154" t="s">
        <v>240</v>
      </c>
      <c r="O9" s="154" t="s">
        <v>240</v>
      </c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</row>
    <row r="10" s="106" customFormat="1" ht="21" customHeight="1" spans="1:256">
      <c r="A10" s="130" t="s">
        <v>160</v>
      </c>
      <c r="B10" s="124">
        <f>C10-1.5</f>
        <v>38.5</v>
      </c>
      <c r="C10" s="124">
        <v>40</v>
      </c>
      <c r="D10" s="124">
        <f t="shared" ref="D10:G10" si="5">C10+1.5</f>
        <v>41.5</v>
      </c>
      <c r="E10" s="124">
        <f t="shared" si="5"/>
        <v>43</v>
      </c>
      <c r="F10" s="124">
        <f t="shared" si="5"/>
        <v>44.5</v>
      </c>
      <c r="G10" s="124">
        <f t="shared" si="5"/>
        <v>46</v>
      </c>
      <c r="H10" s="129" t="s">
        <v>159</v>
      </c>
      <c r="I10" s="151"/>
      <c r="J10" s="154" t="s">
        <v>241</v>
      </c>
      <c r="K10" s="154" t="s">
        <v>239</v>
      </c>
      <c r="L10" s="154" t="s">
        <v>241</v>
      </c>
      <c r="M10" s="154" t="s">
        <v>237</v>
      </c>
      <c r="N10" s="154" t="s">
        <v>239</v>
      </c>
      <c r="O10" s="154" t="s">
        <v>239</v>
      </c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</row>
    <row r="11" s="106" customFormat="1" ht="21" customHeight="1" spans="1:256">
      <c r="A11" s="130" t="s">
        <v>163</v>
      </c>
      <c r="B11" s="124">
        <f>C11-1.75</f>
        <v>28.25</v>
      </c>
      <c r="C11" s="124">
        <v>30</v>
      </c>
      <c r="D11" s="124">
        <f>C11+1.75</f>
        <v>31.75</v>
      </c>
      <c r="E11" s="124">
        <f>D11+1.9</f>
        <v>33.65</v>
      </c>
      <c r="F11" s="124">
        <f>E11+1.9</f>
        <v>35.55</v>
      </c>
      <c r="G11" s="124">
        <f>F11+1.6</f>
        <v>37.15</v>
      </c>
      <c r="H11" s="129" t="s">
        <v>164</v>
      </c>
      <c r="I11" s="151"/>
      <c r="J11" s="154" t="s">
        <v>240</v>
      </c>
      <c r="K11" s="154" t="s">
        <v>240</v>
      </c>
      <c r="L11" s="154" t="s">
        <v>240</v>
      </c>
      <c r="M11" s="154" t="s">
        <v>240</v>
      </c>
      <c r="N11" s="154" t="s">
        <v>240</v>
      </c>
      <c r="O11" s="154" t="s">
        <v>242</v>
      </c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  <c r="IP11" s="109"/>
      <c r="IQ11" s="109"/>
      <c r="IR11" s="109"/>
      <c r="IS11" s="109"/>
      <c r="IT11" s="109"/>
      <c r="IU11" s="109"/>
      <c r="IV11" s="109"/>
    </row>
    <row r="12" s="106" customFormat="1" ht="21" customHeight="1" spans="1:256">
      <c r="A12" s="128" t="s">
        <v>166</v>
      </c>
      <c r="B12" s="124">
        <f>C12-0.8</f>
        <v>13.2</v>
      </c>
      <c r="C12" s="124">
        <v>14</v>
      </c>
      <c r="D12" s="124">
        <f>C12+0.8</f>
        <v>14.8</v>
      </c>
      <c r="E12" s="124">
        <f t="shared" ref="E12:G12" si="6">D12+1.2</f>
        <v>16</v>
      </c>
      <c r="F12" s="124">
        <f t="shared" si="6"/>
        <v>17.2</v>
      </c>
      <c r="G12" s="124">
        <f t="shared" si="6"/>
        <v>18.4</v>
      </c>
      <c r="H12" s="129" t="s">
        <v>159</v>
      </c>
      <c r="I12" s="151"/>
      <c r="J12" s="154" t="s">
        <v>243</v>
      </c>
      <c r="K12" s="154" t="s">
        <v>236</v>
      </c>
      <c r="L12" s="154" t="s">
        <v>237</v>
      </c>
      <c r="M12" s="154" t="s">
        <v>237</v>
      </c>
      <c r="N12" s="154" t="s">
        <v>237</v>
      </c>
      <c r="O12" s="154" t="s">
        <v>237</v>
      </c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</row>
    <row r="13" s="106" customFormat="1" ht="21" customHeight="1" spans="1:256">
      <c r="A13" s="130" t="s">
        <v>167</v>
      </c>
      <c r="B13" s="128">
        <f>C13-0.8</f>
        <v>12.7</v>
      </c>
      <c r="C13" s="128">
        <v>13.5</v>
      </c>
      <c r="D13" s="128">
        <f>C13+0.8</f>
        <v>14.3</v>
      </c>
      <c r="E13" s="128">
        <f t="shared" ref="E13:G13" si="7">D13+1</f>
        <v>15.3</v>
      </c>
      <c r="F13" s="128">
        <f t="shared" si="7"/>
        <v>16.3</v>
      </c>
      <c r="G13" s="128">
        <f t="shared" si="7"/>
        <v>17.3</v>
      </c>
      <c r="H13" s="129">
        <v>0</v>
      </c>
      <c r="I13" s="151"/>
      <c r="J13" s="154" t="s">
        <v>237</v>
      </c>
      <c r="K13" s="154" t="s">
        <v>240</v>
      </c>
      <c r="L13" s="154" t="s">
        <v>240</v>
      </c>
      <c r="M13" s="154" t="s">
        <v>240</v>
      </c>
      <c r="N13" s="154" t="s">
        <v>240</v>
      </c>
      <c r="O13" s="154" t="s">
        <v>242</v>
      </c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</row>
    <row r="14" s="106" customFormat="1" ht="21" customHeight="1" spans="1:256">
      <c r="A14" s="128" t="s">
        <v>168</v>
      </c>
      <c r="B14" s="131">
        <v>1.3</v>
      </c>
      <c r="C14" s="131">
        <v>1.3</v>
      </c>
      <c r="D14" s="131">
        <v>1.3</v>
      </c>
      <c r="E14" s="131">
        <v>1.3</v>
      </c>
      <c r="F14" s="131">
        <v>1.3</v>
      </c>
      <c r="G14" s="131">
        <v>1.3</v>
      </c>
      <c r="H14" s="132"/>
      <c r="I14" s="151"/>
      <c r="J14" s="154" t="s">
        <v>240</v>
      </c>
      <c r="K14" s="154" t="s">
        <v>240</v>
      </c>
      <c r="L14" s="154" t="s">
        <v>240</v>
      </c>
      <c r="M14" s="154" t="s">
        <v>240</v>
      </c>
      <c r="N14" s="154" t="s">
        <v>240</v>
      </c>
      <c r="O14" s="154" t="s">
        <v>240</v>
      </c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  <c r="IU14" s="109"/>
      <c r="IV14" s="109"/>
    </row>
    <row r="15" s="106" customFormat="1" ht="21" customHeight="1" spans="1:256">
      <c r="A15" s="133"/>
      <c r="B15" s="134"/>
      <c r="C15" s="135"/>
      <c r="D15" s="134"/>
      <c r="E15" s="134"/>
      <c r="F15" s="134"/>
      <c r="G15" s="134"/>
      <c r="H15" s="132"/>
      <c r="I15" s="151"/>
      <c r="J15" s="154"/>
      <c r="K15" s="154"/>
      <c r="L15" s="154"/>
      <c r="M15" s="154"/>
      <c r="N15" s="154"/>
      <c r="O15" s="154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09"/>
      <c r="IL15" s="109"/>
      <c r="IM15" s="109"/>
      <c r="IN15" s="109"/>
      <c r="IO15" s="109"/>
      <c r="IP15" s="109"/>
      <c r="IQ15" s="109"/>
      <c r="IR15" s="109"/>
      <c r="IS15" s="109"/>
      <c r="IT15" s="109"/>
      <c r="IU15" s="109"/>
      <c r="IV15" s="109"/>
    </row>
    <row r="16" s="106" customFormat="1" ht="21" customHeight="1" spans="1:256">
      <c r="A16" s="136"/>
      <c r="B16" s="122"/>
      <c r="C16" s="122"/>
      <c r="D16" s="122"/>
      <c r="E16" s="122"/>
      <c r="F16" s="122"/>
      <c r="G16" s="122"/>
      <c r="H16" s="132"/>
      <c r="I16" s="151"/>
      <c r="J16" s="155"/>
      <c r="K16" s="155"/>
      <c r="L16" s="155"/>
      <c r="M16" s="155"/>
      <c r="N16" s="155"/>
      <c r="O16" s="155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09"/>
      <c r="IL16" s="109"/>
      <c r="IM16" s="109"/>
      <c r="IN16" s="109"/>
      <c r="IO16" s="109"/>
      <c r="IP16" s="109"/>
      <c r="IQ16" s="109"/>
      <c r="IR16" s="109"/>
      <c r="IS16" s="109"/>
      <c r="IT16" s="109"/>
      <c r="IU16" s="109"/>
      <c r="IV16" s="109"/>
    </row>
    <row r="17" s="106" customFormat="1" ht="21" customHeight="1" spans="1:256">
      <c r="A17" s="136"/>
      <c r="B17" s="128"/>
      <c r="C17" s="128"/>
      <c r="D17" s="128"/>
      <c r="E17" s="128"/>
      <c r="F17" s="128"/>
      <c r="G17" s="128"/>
      <c r="H17" s="137"/>
      <c r="I17" s="151"/>
      <c r="J17" s="155"/>
      <c r="K17" s="155"/>
      <c r="L17" s="155"/>
      <c r="M17" s="155"/>
      <c r="N17" s="155"/>
      <c r="O17" s="155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09"/>
      <c r="IP17" s="109"/>
      <c r="IQ17" s="109"/>
      <c r="IR17" s="109"/>
      <c r="IS17" s="109"/>
      <c r="IT17" s="109"/>
      <c r="IU17" s="109"/>
      <c r="IV17" s="109"/>
    </row>
    <row r="18" s="106" customFormat="1" ht="21" customHeight="1" spans="1:256">
      <c r="A18" s="138"/>
      <c r="B18" s="128"/>
      <c r="C18" s="128"/>
      <c r="D18" s="128"/>
      <c r="E18" s="128"/>
      <c r="F18" s="128"/>
      <c r="G18" s="128"/>
      <c r="H18" s="137"/>
      <c r="I18" s="151"/>
      <c r="J18" s="155"/>
      <c r="K18" s="155"/>
      <c r="L18" s="155"/>
      <c r="M18" s="155"/>
      <c r="N18" s="155"/>
      <c r="O18" s="155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  <c r="GF18" s="109"/>
      <c r="GG18" s="109"/>
      <c r="GH18" s="109"/>
      <c r="GI18" s="109"/>
      <c r="GJ18" s="109"/>
      <c r="GK18" s="109"/>
      <c r="GL18" s="109"/>
      <c r="GM18" s="109"/>
      <c r="GN18" s="109"/>
      <c r="GO18" s="109"/>
      <c r="GP18" s="109"/>
      <c r="GQ18" s="109"/>
      <c r="GR18" s="109"/>
      <c r="GS18" s="109"/>
      <c r="GT18" s="109"/>
      <c r="GU18" s="109"/>
      <c r="GV18" s="109"/>
      <c r="GW18" s="109"/>
      <c r="GX18" s="109"/>
      <c r="GY18" s="109"/>
      <c r="GZ18" s="109"/>
      <c r="HA18" s="109"/>
      <c r="HB18" s="109"/>
      <c r="HC18" s="109"/>
      <c r="HD18" s="109"/>
      <c r="HE18" s="109"/>
      <c r="HF18" s="109"/>
      <c r="HG18" s="109"/>
      <c r="HH18" s="109"/>
      <c r="HI18" s="109"/>
      <c r="HJ18" s="109"/>
      <c r="HK18" s="109"/>
      <c r="HL18" s="109"/>
      <c r="HM18" s="109"/>
      <c r="HN18" s="109"/>
      <c r="HO18" s="109"/>
      <c r="HP18" s="109"/>
      <c r="HQ18" s="109"/>
      <c r="HR18" s="109"/>
      <c r="HS18" s="109"/>
      <c r="HT18" s="109"/>
      <c r="HU18" s="109"/>
      <c r="HV18" s="109"/>
      <c r="HW18" s="109"/>
      <c r="HX18" s="109"/>
      <c r="HY18" s="109"/>
      <c r="HZ18" s="109"/>
      <c r="IA18" s="109"/>
      <c r="IB18" s="109"/>
      <c r="IC18" s="109"/>
      <c r="ID18" s="109"/>
      <c r="IE18" s="109"/>
      <c r="IF18" s="109"/>
      <c r="IG18" s="109"/>
      <c r="IH18" s="109"/>
      <c r="II18" s="109"/>
      <c r="IJ18" s="109"/>
      <c r="IK18" s="109"/>
      <c r="IL18" s="109"/>
      <c r="IM18" s="109"/>
      <c r="IN18" s="109"/>
      <c r="IO18" s="109"/>
      <c r="IP18" s="109"/>
      <c r="IQ18" s="109"/>
      <c r="IR18" s="109"/>
      <c r="IS18" s="109"/>
      <c r="IT18" s="109"/>
      <c r="IU18" s="109"/>
      <c r="IV18" s="109"/>
    </row>
    <row r="19" ht="17.25" spans="1:16">
      <c r="A19" s="139"/>
      <c r="B19" s="140"/>
      <c r="C19" s="140"/>
      <c r="D19" s="140"/>
      <c r="E19" s="141"/>
      <c r="F19" s="140"/>
      <c r="G19" s="140"/>
      <c r="H19" s="140"/>
      <c r="I19" s="156"/>
      <c r="J19" s="157"/>
      <c r="K19" s="157"/>
      <c r="L19" s="158"/>
      <c r="M19" s="157"/>
      <c r="N19" s="157"/>
      <c r="O19" s="158"/>
      <c r="P19" s="109"/>
    </row>
    <row r="20" ht="30" customHeight="1" spans="1:253">
      <c r="A20" s="142"/>
      <c r="B20" s="142"/>
      <c r="C20" s="143"/>
      <c r="D20" s="143"/>
      <c r="E20" s="142"/>
      <c r="F20" s="142"/>
      <c r="G20" s="142"/>
      <c r="H20" s="142"/>
      <c r="I20" s="142"/>
      <c r="J20" s="159" t="s">
        <v>170</v>
      </c>
      <c r="K20" s="160">
        <v>45398</v>
      </c>
      <c r="L20" s="159" t="s">
        <v>171</v>
      </c>
      <c r="M20" s="159" t="s">
        <v>132</v>
      </c>
      <c r="N20" s="159" t="s">
        <v>172</v>
      </c>
      <c r="O20" s="142" t="s">
        <v>135</v>
      </c>
      <c r="P20" s="109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2"/>
      <c r="CG20" s="142"/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2"/>
      <c r="DO20" s="142"/>
      <c r="DP20" s="142"/>
      <c r="DQ20" s="142"/>
      <c r="DR20" s="142"/>
      <c r="DS20" s="142"/>
      <c r="DT20" s="142"/>
      <c r="DU20" s="142"/>
      <c r="DV20" s="142"/>
      <c r="DW20" s="142"/>
      <c r="DX20" s="142"/>
      <c r="DY20" s="142"/>
      <c r="DZ20" s="142"/>
      <c r="EA20" s="142"/>
      <c r="EB20" s="142"/>
      <c r="EC20" s="142"/>
      <c r="ED20" s="142"/>
      <c r="EE20" s="142"/>
      <c r="EF20" s="142"/>
      <c r="EG20" s="142"/>
      <c r="EH20" s="142"/>
      <c r="EI20" s="142"/>
      <c r="EJ20" s="142"/>
      <c r="EK20" s="142"/>
      <c r="EL20" s="142"/>
      <c r="EM20" s="142"/>
      <c r="EN20" s="142"/>
      <c r="EO20" s="142"/>
      <c r="EP20" s="142"/>
      <c r="EQ20" s="142"/>
      <c r="ER20" s="142"/>
      <c r="ES20" s="142"/>
      <c r="ET20" s="142"/>
      <c r="EU20" s="142"/>
      <c r="EV20" s="142"/>
      <c r="EW20" s="142"/>
      <c r="EX20" s="142"/>
      <c r="EY20" s="142"/>
      <c r="EZ20" s="142"/>
      <c r="FA20" s="142"/>
      <c r="FB20" s="142"/>
      <c r="FC20" s="142"/>
      <c r="FD20" s="142"/>
      <c r="FE20" s="142"/>
      <c r="FF20" s="142"/>
      <c r="FG20" s="142"/>
      <c r="FH20" s="142"/>
      <c r="FI20" s="142"/>
      <c r="FJ20" s="142"/>
      <c r="FK20" s="142"/>
      <c r="FL20" s="142"/>
      <c r="FM20" s="142"/>
      <c r="FN20" s="142"/>
      <c r="FO20" s="142"/>
      <c r="FP20" s="142"/>
      <c r="FQ20" s="142"/>
      <c r="FR20" s="142"/>
      <c r="FS20" s="142"/>
      <c r="FT20" s="142"/>
      <c r="FU20" s="142"/>
      <c r="FV20" s="142"/>
      <c r="FW20" s="142"/>
      <c r="FX20" s="142"/>
      <c r="FY20" s="142"/>
      <c r="FZ20" s="142"/>
      <c r="GA20" s="142"/>
      <c r="GB20" s="142"/>
      <c r="GC20" s="142"/>
      <c r="GD20" s="142"/>
      <c r="GE20" s="142"/>
      <c r="GF20" s="142"/>
      <c r="GG20" s="142"/>
      <c r="GH20" s="142"/>
      <c r="GI20" s="142"/>
      <c r="GJ20" s="142"/>
      <c r="GK20" s="142"/>
      <c r="GL20" s="142"/>
      <c r="GM20" s="142"/>
      <c r="GN20" s="142"/>
      <c r="GO20" s="142"/>
      <c r="GP20" s="142"/>
      <c r="GQ20" s="142"/>
      <c r="GR20" s="142"/>
      <c r="GS20" s="142"/>
      <c r="GT20" s="142"/>
      <c r="GU20" s="142"/>
      <c r="GV20" s="142"/>
      <c r="GW20" s="142"/>
      <c r="GX20" s="142"/>
      <c r="GY20" s="142"/>
      <c r="GZ20" s="142"/>
      <c r="HA20" s="142"/>
      <c r="HB20" s="142"/>
      <c r="HC20" s="142"/>
      <c r="HD20" s="142"/>
      <c r="HE20" s="142"/>
      <c r="HF20" s="142"/>
      <c r="HG20" s="142"/>
      <c r="HH20" s="142"/>
      <c r="HI20" s="142"/>
      <c r="HJ20" s="142"/>
      <c r="HK20" s="142"/>
      <c r="HL20" s="142"/>
      <c r="HM20" s="142"/>
      <c r="HN20" s="142"/>
      <c r="HO20" s="142"/>
      <c r="HP20" s="142"/>
      <c r="HQ20" s="142"/>
      <c r="HR20" s="142"/>
      <c r="HS20" s="142"/>
      <c r="HT20" s="142"/>
      <c r="HU20" s="142"/>
      <c r="HV20" s="142"/>
      <c r="HW20" s="142"/>
      <c r="HX20" s="142"/>
      <c r="HY20" s="142"/>
      <c r="HZ20" s="142"/>
      <c r="IA20" s="142"/>
      <c r="IB20" s="142"/>
      <c r="IC20" s="142"/>
      <c r="ID20" s="142"/>
      <c r="IE20" s="142"/>
      <c r="IF20" s="142"/>
      <c r="IG20" s="142"/>
      <c r="IH20" s="142"/>
      <c r="II20" s="142"/>
      <c r="IJ20" s="142"/>
      <c r="IK20" s="142"/>
      <c r="IL20" s="142"/>
      <c r="IM20" s="142"/>
      <c r="IN20" s="142"/>
      <c r="IO20" s="142"/>
      <c r="IP20" s="142"/>
      <c r="IQ20" s="142"/>
      <c r="IR20" s="142"/>
      <c r="IS20" s="14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1.8" customWidth="1"/>
    <col min="3" max="3" width="17.2" style="96" customWidth="1"/>
    <col min="4" max="4" width="11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245</v>
      </c>
      <c r="B2" s="5" t="s">
        <v>246</v>
      </c>
      <c r="C2" s="5" t="s">
        <v>247</v>
      </c>
      <c r="D2" s="5" t="s">
        <v>248</v>
      </c>
      <c r="E2" s="5" t="s">
        <v>249</v>
      </c>
      <c r="F2" s="5" t="s">
        <v>250</v>
      </c>
      <c r="G2" s="5" t="s">
        <v>251</v>
      </c>
      <c r="H2" s="97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</row>
    <row r="3" s="1" customFormat="1" ht="16.5" spans="1:15">
      <c r="A3" s="4"/>
      <c r="B3" s="7"/>
      <c r="C3" s="7"/>
      <c r="D3" s="7"/>
      <c r="E3" s="7"/>
      <c r="F3" s="7"/>
      <c r="G3" s="7"/>
      <c r="H3" s="98"/>
      <c r="I3" s="4" t="s">
        <v>221</v>
      </c>
      <c r="J3" s="4" t="s">
        <v>221</v>
      </c>
      <c r="K3" s="4" t="s">
        <v>221</v>
      </c>
      <c r="L3" s="4" t="s">
        <v>221</v>
      </c>
      <c r="M3" s="4" t="s">
        <v>221</v>
      </c>
      <c r="N3" s="7"/>
      <c r="O3" s="7"/>
    </row>
    <row r="4" ht="20" customHeight="1" spans="1:15">
      <c r="A4" s="9">
        <v>1</v>
      </c>
      <c r="B4" s="25" t="s">
        <v>260</v>
      </c>
      <c r="C4" s="26" t="s">
        <v>261</v>
      </c>
      <c r="D4" s="25" t="s">
        <v>262</v>
      </c>
      <c r="E4" s="27" t="s">
        <v>62</v>
      </c>
      <c r="F4" s="78" t="s">
        <v>263</v>
      </c>
      <c r="G4" s="99" t="s">
        <v>65</v>
      </c>
      <c r="H4" s="9" t="s">
        <v>65</v>
      </c>
      <c r="I4" s="102">
        <v>1</v>
      </c>
      <c r="J4" s="103">
        <v>1</v>
      </c>
      <c r="K4" s="103">
        <v>2</v>
      </c>
      <c r="L4" s="103">
        <v>1</v>
      </c>
      <c r="M4" s="9">
        <v>0</v>
      </c>
      <c r="N4" s="9">
        <f>SUM(I4:M4)</f>
        <v>5</v>
      </c>
      <c r="O4" s="9"/>
    </row>
    <row r="5" ht="20" customHeight="1" spans="1:15">
      <c r="A5" s="9"/>
      <c r="B5" s="25" t="s">
        <v>264</v>
      </c>
      <c r="C5" s="26" t="s">
        <v>261</v>
      </c>
      <c r="D5" s="25" t="s">
        <v>265</v>
      </c>
      <c r="E5" s="27" t="s">
        <v>62</v>
      </c>
      <c r="F5" s="78" t="s">
        <v>263</v>
      </c>
      <c r="G5" s="99" t="s">
        <v>65</v>
      </c>
      <c r="H5" s="9" t="s">
        <v>65</v>
      </c>
      <c r="I5" s="102">
        <v>2</v>
      </c>
      <c r="J5" s="103">
        <v>1</v>
      </c>
      <c r="K5" s="103">
        <v>2</v>
      </c>
      <c r="L5" s="103">
        <v>1</v>
      </c>
      <c r="M5" s="9">
        <v>0</v>
      </c>
      <c r="N5" s="9">
        <f>SUM(I5:M5)</f>
        <v>6</v>
      </c>
      <c r="O5" s="9"/>
    </row>
    <row r="6" ht="20" customHeight="1" spans="1:15">
      <c r="A6" s="9"/>
      <c r="B6" s="25" t="s">
        <v>266</v>
      </c>
      <c r="C6" s="26" t="s">
        <v>261</v>
      </c>
      <c r="D6" s="25" t="s">
        <v>267</v>
      </c>
      <c r="E6" s="27" t="s">
        <v>62</v>
      </c>
      <c r="F6" s="78" t="s">
        <v>263</v>
      </c>
      <c r="G6" s="99" t="s">
        <v>65</v>
      </c>
      <c r="H6" s="9" t="s">
        <v>65</v>
      </c>
      <c r="I6" s="102">
        <v>1</v>
      </c>
      <c r="J6" s="103">
        <v>2</v>
      </c>
      <c r="K6" s="103">
        <v>0</v>
      </c>
      <c r="L6" s="103">
        <v>0</v>
      </c>
      <c r="M6" s="9">
        <v>1</v>
      </c>
      <c r="N6" s="9">
        <f>SUM(I6:M6)</f>
        <v>4</v>
      </c>
      <c r="O6" s="9"/>
    </row>
    <row r="7" ht="20" customHeight="1" spans="1:15">
      <c r="A7" s="9"/>
      <c r="B7" s="82"/>
      <c r="C7" s="83"/>
      <c r="D7" s="81"/>
      <c r="E7" s="84"/>
      <c r="F7" s="81"/>
      <c r="G7" s="69"/>
      <c r="H7" s="68"/>
      <c r="I7" s="102"/>
      <c r="J7" s="103"/>
      <c r="K7" s="103"/>
      <c r="L7" s="103"/>
      <c r="M7" s="9"/>
      <c r="N7" s="9"/>
      <c r="O7" s="9"/>
    </row>
    <row r="8" ht="20" customHeight="1" spans="1:15">
      <c r="A8" s="9"/>
      <c r="B8" s="34"/>
      <c r="C8" s="34"/>
      <c r="D8" s="34"/>
      <c r="E8" s="87"/>
      <c r="F8" s="34"/>
      <c r="G8" s="9"/>
      <c r="H8" s="10"/>
      <c r="I8" s="104"/>
      <c r="J8" s="103"/>
      <c r="K8" s="103"/>
      <c r="L8" s="103"/>
      <c r="M8" s="9"/>
      <c r="N8" s="9"/>
      <c r="O8" s="10"/>
    </row>
    <row r="9" ht="20" customHeight="1" spans="1:15">
      <c r="A9" s="9"/>
      <c r="B9" s="34"/>
      <c r="C9" s="34"/>
      <c r="D9" s="34"/>
      <c r="E9" s="87"/>
      <c r="F9" s="34"/>
      <c r="G9" s="9"/>
      <c r="H9" s="10"/>
      <c r="I9" s="104"/>
      <c r="J9" s="103"/>
      <c r="K9" s="103"/>
      <c r="L9" s="103"/>
      <c r="M9" s="9"/>
      <c r="N9" s="9"/>
      <c r="O9" s="10"/>
    </row>
    <row r="10" ht="20" customHeight="1" spans="1:15">
      <c r="A10" s="9"/>
      <c r="B10" s="34"/>
      <c r="C10" s="34"/>
      <c r="D10" s="34"/>
      <c r="E10" s="87"/>
      <c r="F10" s="34"/>
      <c r="G10" s="9"/>
      <c r="H10" s="10"/>
      <c r="I10" s="104"/>
      <c r="J10" s="103"/>
      <c r="K10" s="103"/>
      <c r="L10" s="103"/>
      <c r="M10" s="9"/>
      <c r="N10" s="9"/>
      <c r="O10" s="10"/>
    </row>
    <row r="11" ht="20" customHeight="1" spans="1:15">
      <c r="A11" s="9"/>
      <c r="B11" s="34"/>
      <c r="C11" s="34"/>
      <c r="D11" s="34"/>
      <c r="E11" s="87"/>
      <c r="F11" s="34"/>
      <c r="G11" s="9"/>
      <c r="H11" s="10"/>
      <c r="I11" s="104"/>
      <c r="J11" s="103"/>
      <c r="K11" s="103"/>
      <c r="L11" s="103"/>
      <c r="M11" s="9"/>
      <c r="N11" s="9"/>
      <c r="O11" s="10"/>
    </row>
    <row r="12" s="2" customFormat="1" ht="18.75" spans="1:15">
      <c r="A12" s="14" t="s">
        <v>268</v>
      </c>
      <c r="B12" s="15"/>
      <c r="C12" s="34"/>
      <c r="D12" s="16"/>
      <c r="E12" s="17"/>
      <c r="F12" s="34"/>
      <c r="G12" s="9"/>
      <c r="H12" s="40"/>
      <c r="I12" s="35"/>
      <c r="J12" s="14" t="s">
        <v>269</v>
      </c>
      <c r="K12" s="15"/>
      <c r="L12" s="15"/>
      <c r="M12" s="16"/>
      <c r="N12" s="15"/>
      <c r="O12" s="22"/>
    </row>
    <row r="13" ht="61" customHeight="1" spans="1:15">
      <c r="A13" s="100" t="s">
        <v>270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5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2024-04-16T06:40:10Z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