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<sst xmlns="http://schemas.openxmlformats.org/spreadsheetml/2006/main" count="950" uniqueCount="338">
  <si>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</si>
  <si>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</si>
  <si>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</si>
  <si>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</si>
  <si>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</si>
  <si>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</si>
  <si>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</si>
  <si>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</si>
  <si>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</si>
  <si>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</si>
  <si>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</si>
  <si>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</si>
  <si>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</si>
  <si>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</si>
  <si>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</si>
  <si>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</si>
  <si>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</si>
  <si>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</si>
  <si>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</si>
  <si>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期货定单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</si>
  <si>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</si>
  <si>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</si>
  <si>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</si>
  <si>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</si>
  <si>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</si>
  <si>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</si>
  <si>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</si>
  <si>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</si>
  <si>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TAJJAM81579</t>
  </si>
  <si>
    <t>合同交期</t>
  </si>
  <si>
    <t>2024/1/20 2024/2/25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</si>
  <si>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</si>
  <si>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</si>
  <si>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</si>
  <si>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</si>
  <si>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</si>
  <si>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</si>
  <si>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</si>
  <si>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</si>
  <si>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</si>
  <si>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</si>
  <si>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</si>
  <si>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1300/12588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</si>
  <si>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</si>
  <si>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</si>
  <si>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</si>
  <si>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</si>
  <si>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</si>
  <si>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</si>
  <si>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</si>
  <si>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</si>
  <si>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</si>
  <si>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</si>
  <si>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</si>
  <si>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</si>
  <si>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</si>
  <si>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</si>
  <si>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</si>
  <si>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</si>
  <si>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</si>
  <si>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</si>
  <si>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</si>
  <si>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</si>
  <si>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</si>
  <si>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</si>
  <si>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</si>
  <si>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</si>
  <si>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</si>
  <si>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</si>
  <si>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</si>
  <si>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</si>
  <si>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</si>
  <si>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</si>
  <si>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</si>
  <si>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</si>
  <si>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</si>
  <si>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</si>
  <si>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</si>
  <si>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</si>
  <si>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</si>
  <si>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</si>
  <si>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</si>
  <si>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</si>
  <si>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</si>
  <si>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</si>
  <si>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航海蓝</t>
  </si>
  <si>
    <t>青黛蓝</t>
  </si>
  <si>
    <t>黑色</t>
  </si>
  <si>
    <t>苍紫色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</si>
  <si>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</si>
  <si>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航海蓝XXL码5件，黑色L码5件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</si>
  <si>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</si>
  <si>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</si>
  <si>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</si>
  <si>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</si>
  <si>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</si>
  <si>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</si>
  <si>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</si>
  <si>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</si>
  <si>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</si>
  <si>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</si>
  <si>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</si>
  <si>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</si>
  <si>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</si>
  <si>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</si>
  <si>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黄志端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</si>
  <si>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</si>
  <si>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</si>
  <si>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</si>
  <si>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</si>
  <si>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</si>
  <si>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</si>
  <si>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</si>
  <si>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</si>
  <si>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</si>
  <si>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</si>
  <si>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+0.5/0</t>
  </si>
  <si>
    <t>+0.5/-0.2</t>
  </si>
  <si>
    <t>胸围</t>
  </si>
  <si>
    <t>+0.6/0</t>
  </si>
  <si>
    <t>-0.3/-0.5</t>
  </si>
  <si>
    <t>腰围</t>
  </si>
  <si>
    <t>106</t>
  </si>
  <si>
    <t>-0.2/0</t>
  </si>
  <si>
    <t>摆围</t>
  </si>
  <si>
    <t>+1/+0.5</t>
  </si>
  <si>
    <t>肩宽</t>
  </si>
  <si>
    <t>+0.3/0</t>
  </si>
  <si>
    <t>肩点短袖长</t>
  </si>
  <si>
    <t>袖肥/2（参考值）</t>
  </si>
  <si>
    <t>+0.2/0</t>
  </si>
  <si>
    <t>-0.2/-0.3</t>
  </si>
  <si>
    <t>短袖口/2</t>
  </si>
  <si>
    <t>0/-0.3</t>
  </si>
  <si>
    <t>+0.5/+0.2</t>
  </si>
  <si>
    <t>下领围</t>
  </si>
  <si>
    <t>+0.3/-0.1</t>
  </si>
  <si>
    <t>0/-0.5</t>
  </si>
  <si>
    <t>门襟长</t>
  </si>
  <si>
    <t>0/0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</si>
  <si>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</si>
  <si>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</si>
  <si>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</si>
  <si>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跟单QC:黄志端</t>
  </si>
  <si>
    <t>工厂负责人：</t>
  </si>
  <si>
    <t>3.尾期验货按单量，5000件一下的齐色错码各测量3件。</t>
  </si>
  <si>
    <t>TOREAD-QC中期检验报告书</t>
  </si>
  <si>
    <t>2024/2/10 2024/3/10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</si>
  <si>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</si>
  <si>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</si>
  <si>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</si>
  <si>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</si>
  <si>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</si>
  <si>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</si>
  <si>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</si>
  <si>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</si>
  <si>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</si>
  <si>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</si>
  <si>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</si>
  <si>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</si>
  <si>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跟单QC: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</si>
  <si>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</si>
  <si>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</si>
  <si>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</si>
  <si>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</si>
  <si>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</si>
  <si>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</si>
  <si>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</si>
  <si>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</si>
  <si>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</si>
  <si>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</si>
  <si>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</si>
  <si>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</si>
  <si>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</si>
  <si>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</si>
  <si>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</si>
  <si>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</si>
  <si>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</si>
  <si>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</si>
  <si>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</si>
  <si>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</si>
  <si>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</si>
  <si>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</si>
  <si>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</si>
  <si>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</si>
  <si>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</si>
  <si>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</si>
  <si>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</si>
  <si>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</si>
  <si>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</si>
  <si>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</si>
  <si>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</si>
  <si>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</si>
  <si>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</si>
  <si>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</si>
  <si>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</si>
  <si>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</si>
  <si>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航海蓝M/7、L/7、XL/7、XXL/7</t>
  </si>
  <si>
    <t>青黛蓝S/7、M/7、L/7、XL/7、XXL/7、XXXL/7</t>
  </si>
  <si>
    <t>黑色M/7、L/7、XL/7、XXL/7、XXXL/7</t>
  </si>
  <si>
    <t>苍紫色S/5、M/5、L/5、XL/5、XXL/5、XXXL/5</t>
  </si>
  <si>
    <t>情况说明：</t>
  </si>
  <si>
    <t xml:space="preserve">【问题点描述】  </t>
  </si>
  <si>
    <t>1、袖笼起皱1件</t>
  </si>
  <si>
    <t>2、袖笼整烫藏子口1件</t>
  </si>
  <si>
    <t>3、线头未清理干净2件</t>
  </si>
  <si>
    <t>4、脏污2件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</si>
  <si>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</si>
  <si>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</si>
  <si>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</si>
  <si>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</si>
  <si>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</si>
  <si>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</si>
  <si>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尾期抽验货过程中出现的不良品已经改善，可以出货</t>
  </si>
  <si>
    <t>抽验135件，不良品有6件，以上问题已整改。</t>
  </si>
  <si>
    <t>服装QC部门</t>
  </si>
  <si>
    <t>检验人</t>
  </si>
  <si>
    <t>周志刚</t>
  </si>
  <si>
    <t>黑色/青黛蓝</t>
  </si>
  <si>
    <t>航海蓝/黑色</t>
  </si>
  <si>
    <t>青黛蓝/航海蓝</t>
  </si>
  <si>
    <t>青黛蓝/黑色</t>
  </si>
  <si>
    <t>-0.5/-1</t>
  </si>
  <si>
    <t>+0.8/+0.2</t>
  </si>
  <si>
    <t>+0.2/-0.3</t>
  </si>
  <si>
    <t>0/-1</t>
  </si>
  <si>
    <t>-0.2/-1</t>
  </si>
  <si>
    <t>+1/0</t>
  </si>
  <si>
    <t>0/-0.6</t>
  </si>
  <si>
    <t>+1/+S130.5</t>
  </si>
  <si>
    <t>+0.3/+0.1</t>
  </si>
  <si>
    <t>+0.8/+0.5</t>
  </si>
  <si>
    <t>-0.3/0</t>
  </si>
  <si>
    <t>-0.5/-0.3</t>
  </si>
  <si>
    <t>-0.2/-0.5</t>
  </si>
  <si>
    <t>-0.1/-0.5</t>
  </si>
  <si>
    <t>0/+0.2</t>
  </si>
  <si>
    <t>+0.2/+0.2</t>
  </si>
  <si>
    <t>+0.2/-0.1</t>
  </si>
  <si>
    <t>+0.3/-0</t>
  </si>
  <si>
    <t>+0.5/-0</t>
  </si>
  <si>
    <t>验货时间：4/17</t>
  </si>
  <si>
    <t>跟单QC:周志刚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</si>
  <si>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</si>
  <si>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</si>
  <si>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</si>
  <si>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</si>
  <si>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</si>
  <si>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</si>
  <si>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</si>
  <si>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</si>
  <si>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</si>
  <si>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</si>
  <si>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</si>
  <si>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</si>
  <si>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</si>
  <si>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</si>
  <si>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</si>
  <si>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</si>
  <si>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</si>
  <si>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R23110807009</t>
  </si>
  <si>
    <t>FK08290缎纹自由裁</t>
  </si>
  <si>
    <t>19SS黑色</t>
  </si>
  <si>
    <t>宇邦</t>
  </si>
  <si>
    <t>YES</t>
  </si>
  <si>
    <t>R23110807013</t>
  </si>
  <si>
    <t>R23110807004</t>
  </si>
  <si>
    <t>24SS青黛蓝</t>
  </si>
  <si>
    <t>R23110807007</t>
  </si>
  <si>
    <t>R23110807002</t>
  </si>
  <si>
    <t>24SS航海蓝</t>
  </si>
  <si>
    <t>R23110807008</t>
  </si>
  <si>
    <t>24SS仓紫色</t>
  </si>
  <si>
    <t>测试人签名：周志刚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</si>
  <si>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</si>
  <si>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</si>
  <si>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</si>
  <si>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</si>
  <si>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</si>
  <si>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</si>
  <si>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</si>
  <si>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</si>
  <si>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</si>
  <si>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</si>
  <si>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</si>
  <si>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</si>
  <si>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</si>
  <si>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</si>
  <si>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</si>
  <si>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</si>
  <si>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</si>
  <si>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</si>
  <si>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</si>
  <si>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</si>
  <si>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</si>
  <si>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</si>
  <si>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</si>
  <si>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</si>
  <si>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</si>
  <si>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</si>
  <si>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</si>
  <si>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</si>
  <si>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</si>
  <si>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</si>
  <si>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</si>
  <si>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</si>
  <si>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</si>
  <si>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</si>
  <si>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</si>
  <si>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</si>
  <si>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</si>
  <si>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</si>
  <si>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</si>
  <si>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</si>
  <si>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</si>
  <si>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</si>
  <si>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</si>
  <si>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</si>
  <si>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</si>
  <si>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</si>
  <si>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</si>
  <si>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</si>
  <si>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洗测（共计5次）</t>
  </si>
  <si>
    <t>后领下/门筒边</t>
  </si>
  <si>
    <t>烫热转印标/烫胶条</t>
  </si>
  <si>
    <t>未脱落</t>
  </si>
  <si>
    <t>领子/后片/袖拼片/腋下拼片</t>
  </si>
  <si>
    <t>激光冲孔</t>
  </si>
  <si>
    <t>未拉破</t>
  </si>
  <si>
    <t>领子/前片/后片/袖子/门筒</t>
  </si>
  <si>
    <t>无缝工艺</t>
  </si>
  <si>
    <t>制表时间：2024.2.26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</si>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</sst>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28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78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11" borderId="79" applyNumberFormat="0" applyFont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0" applyNumberFormat="0" applyFill="0" applyAlignment="0" applyProtection="0">
      <alignment vertical="center"/>
    </xf>
    <xf numFmtId="0" fontId="40" fillId="0" borderId="80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0" borderId="81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1" fillId="15" borderId="82" applyNumberFormat="0" applyAlignment="0" applyProtection="0">
      <alignment vertical="center"/>
    </xf>
    <xf numFmtId="0" fontId="42" fillId="15" borderId="78" applyNumberFormat="0" applyAlignment="0" applyProtection="0">
      <alignment vertical="center"/>
    </xf>
    <xf numFmtId="0" fontId="43" fillId="16" borderId="83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4" fillId="0" borderId="84" applyNumberFormat="0" applyFill="0" applyAlignment="0" applyProtection="0">
      <alignment vertical="center"/>
    </xf>
    <xf numFmtId="0" fontId="45" fillId="0" borderId="85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28" fillId="0" borderId="0">
      <alignment vertical="center"/>
    </xf>
    <xf numFmtId="0" fontId="17" fillId="0" borderId="0"/>
    <xf numFmtId="0" fontId="17" fillId="0" borderId="0">
      <alignment vertical="center"/>
    </xf>
  </cellStyleXfs>
  <cellXfs count="3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8" fillId="0" borderId="6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2" xfId="0" applyFont="1" applyFill="1" applyBorder="1" applyAlignment="1"/>
    <xf numFmtId="0" fontId="5" fillId="0" borderId="5" xfId="0" applyFont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Alignment="1">
      <alignment horizontal="center"/>
    </xf>
    <xf numFmtId="0" fontId="11" fillId="3" borderId="0" xfId="51" applyFont="1" applyFill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 vertical="center"/>
    </xf>
    <xf numFmtId="176" fontId="15" fillId="0" borderId="2" xfId="53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49" fontId="16" fillId="0" borderId="4" xfId="54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1" fillId="3" borderId="13" xfId="51" applyFont="1" applyFill="1" applyBorder="1"/>
    <xf numFmtId="49" fontId="11" fillId="3" borderId="14" xfId="51" applyNumberFormat="1" applyFont="1" applyFill="1" applyBorder="1" applyAlignment="1">
      <alignment horizontal="center"/>
    </xf>
    <xf numFmtId="49" fontId="11" fillId="3" borderId="14" xfId="51" applyNumberFormat="1" applyFont="1" applyFill="1" applyBorder="1" applyAlignment="1">
      <alignment horizontal="right"/>
    </xf>
    <xf numFmtId="49" fontId="11" fillId="3" borderId="14" xfId="51" applyNumberFormat="1" applyFont="1" applyFill="1" applyBorder="1" applyAlignment="1">
      <alignment horizontal="right" vertical="center"/>
    </xf>
    <xf numFmtId="49" fontId="11" fillId="3" borderId="15" xfId="51" applyNumberFormat="1" applyFont="1" applyFill="1" applyBorder="1" applyAlignment="1">
      <alignment horizontal="center"/>
    </xf>
    <xf numFmtId="0" fontId="11" fillId="3" borderId="16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7" xfId="50" applyFont="1" applyFill="1" applyBorder="1" applyAlignment="1">
      <alignment horizontal="center" vertical="center"/>
    </xf>
    <xf numFmtId="0" fontId="12" fillId="3" borderId="18" xfId="51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19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8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2" fillId="3" borderId="18" xfId="52" applyNumberFormat="1" applyFont="1" applyFill="1" applyBorder="1" applyAlignment="1">
      <alignment horizontal="center" vertical="center"/>
    </xf>
    <xf numFmtId="14" fontId="12" fillId="3" borderId="0" xfId="51" applyNumberFormat="1" applyFont="1" applyFill="1"/>
    <xf numFmtId="0" fontId="17" fillId="0" borderId="0" xfId="50" applyAlignment="1">
      <alignment horizontal="left" vertical="center"/>
    </xf>
    <xf numFmtId="0" fontId="18" fillId="0" borderId="20" xfId="50" applyFont="1" applyBorder="1" applyAlignment="1">
      <alignment horizontal="center" vertical="top"/>
    </xf>
    <xf numFmtId="0" fontId="19" fillId="0" borderId="21" xfId="50" applyFont="1" applyBorder="1" applyAlignment="1">
      <alignment horizontal="left" vertical="center"/>
    </xf>
    <xf numFmtId="0" fontId="14" fillId="0" borderId="22" xfId="50" applyFont="1" applyBorder="1" applyAlignment="1">
      <alignment horizontal="center" vertical="center"/>
    </xf>
    <xf numFmtId="0" fontId="19" fillId="0" borderId="23" xfId="50" applyFont="1" applyBorder="1" applyAlignment="1">
      <alignment horizontal="center" vertical="center"/>
    </xf>
    <xf numFmtId="0" fontId="8" fillId="0" borderId="23" xfId="50" applyFont="1" applyBorder="1">
      <alignment vertical="center"/>
    </xf>
    <xf numFmtId="0" fontId="19" fillId="0" borderId="23" xfId="50" applyFont="1" applyBorder="1">
      <alignment vertical="center"/>
    </xf>
    <xf numFmtId="0" fontId="14" fillId="0" borderId="24" xfId="50" applyFont="1" applyBorder="1" applyAlignment="1">
      <alignment horizontal="left" vertical="center"/>
    </xf>
    <xf numFmtId="0" fontId="14" fillId="0" borderId="25" xfId="50" applyFont="1" applyBorder="1" applyAlignment="1">
      <alignment horizontal="left" vertical="center"/>
    </xf>
    <xf numFmtId="0" fontId="19" fillId="0" borderId="26" xfId="50" applyFont="1" applyBorder="1">
      <alignment vertical="center"/>
    </xf>
    <xf numFmtId="0" fontId="14" fillId="0" borderId="24" xfId="50" applyFont="1" applyBorder="1" applyAlignment="1">
      <alignment horizontal="center" vertical="center"/>
    </xf>
    <xf numFmtId="0" fontId="19" fillId="0" borderId="24" xfId="50" applyFont="1" applyBorder="1">
      <alignment vertical="center"/>
    </xf>
    <xf numFmtId="58" fontId="8" fillId="0" borderId="24" xfId="50" applyNumberFormat="1" applyFont="1" applyBorder="1" applyAlignment="1">
      <alignment horizontal="center" vertical="center"/>
    </xf>
    <xf numFmtId="0" fontId="8" fillId="0" borderId="24" xfId="50" applyFont="1" applyBorder="1" applyAlignment="1">
      <alignment horizontal="center" vertical="center"/>
    </xf>
    <xf numFmtId="0" fontId="19" fillId="0" borderId="24" xfId="50" applyFont="1" applyBorder="1" applyAlignment="1">
      <alignment horizontal="center" vertical="center"/>
    </xf>
    <xf numFmtId="0" fontId="19" fillId="0" borderId="26" xfId="50" applyFont="1" applyBorder="1" applyAlignment="1">
      <alignment horizontal="left" vertical="center"/>
    </xf>
    <xf numFmtId="0" fontId="14" fillId="0" borderId="24" xfId="50" applyFont="1" applyBorder="1" applyAlignment="1">
      <alignment horizontal="right" vertical="center"/>
    </xf>
    <xf numFmtId="0" fontId="19" fillId="0" borderId="24" xfId="50" applyFont="1" applyBorder="1" applyAlignment="1">
      <alignment horizontal="left" vertical="center"/>
    </xf>
    <xf numFmtId="0" fontId="19" fillId="0" borderId="27" xfId="50" applyFont="1" applyBorder="1">
      <alignment vertical="center"/>
    </xf>
    <xf numFmtId="0" fontId="14" fillId="0" borderId="28" xfId="50" applyFont="1" applyBorder="1" applyAlignment="1">
      <alignment horizontal="center" vertical="center"/>
    </xf>
    <xf numFmtId="0" fontId="19" fillId="0" borderId="28" xfId="50" applyFont="1" applyBorder="1">
      <alignment vertical="center"/>
    </xf>
    <xf numFmtId="0" fontId="8" fillId="0" borderId="28" xfId="50" applyFont="1" applyBorder="1">
      <alignment vertical="center"/>
    </xf>
    <xf numFmtId="0" fontId="8" fillId="0" borderId="28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0" xfId="50" applyFont="1">
      <alignment vertical="center"/>
    </xf>
    <xf numFmtId="0" fontId="8" fillId="0" borderId="0" xfId="50" applyFont="1">
      <alignment vertical="center"/>
    </xf>
    <xf numFmtId="0" fontId="8" fillId="0" borderId="0" xfId="50" applyFont="1" applyAlignment="1">
      <alignment horizontal="left" vertical="center"/>
    </xf>
    <xf numFmtId="0" fontId="19" fillId="0" borderId="21" xfId="50" applyFont="1" applyBorder="1">
      <alignment vertical="center"/>
    </xf>
    <xf numFmtId="0" fontId="8" fillId="0" borderId="29" xfId="50" applyFont="1" applyBorder="1" applyAlignment="1">
      <alignment horizontal="center" vertical="center"/>
    </xf>
    <xf numFmtId="0" fontId="8" fillId="0" borderId="30" xfId="50" applyFont="1" applyBorder="1" applyAlignment="1">
      <alignment horizontal="center" vertical="center"/>
    </xf>
    <xf numFmtId="0" fontId="8" fillId="0" borderId="24" xfId="50" applyFont="1" applyBorder="1" applyAlignment="1">
      <alignment horizontal="left" vertical="center"/>
    </xf>
    <xf numFmtId="0" fontId="8" fillId="0" borderId="24" xfId="50" applyFont="1" applyBorder="1">
      <alignment vertical="center"/>
    </xf>
    <xf numFmtId="0" fontId="8" fillId="0" borderId="31" xfId="50" applyFont="1" applyBorder="1" applyAlignment="1">
      <alignment horizontal="center" vertical="center"/>
    </xf>
    <xf numFmtId="0" fontId="8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19" fillId="0" borderId="23" xfId="50" applyFont="1" applyBorder="1" applyAlignment="1">
      <alignment horizontal="left" vertical="center"/>
    </xf>
    <xf numFmtId="0" fontId="8" fillId="0" borderId="26" xfId="50" applyFont="1" applyFill="1" applyBorder="1" applyAlignment="1">
      <alignment horizontal="left" vertical="center"/>
    </xf>
    <xf numFmtId="0" fontId="8" fillId="0" borderId="24" xfId="50" applyFont="1" applyFill="1" applyBorder="1" applyAlignment="1">
      <alignment horizontal="left" vertical="center"/>
    </xf>
    <xf numFmtId="0" fontId="8" fillId="0" borderId="33" xfId="50" applyFont="1" applyFill="1" applyBorder="1" applyAlignment="1">
      <alignment horizontal="left" vertical="center"/>
    </xf>
    <xf numFmtId="0" fontId="8" fillId="0" borderId="32" xfId="50" applyFont="1" applyFill="1" applyBorder="1" applyAlignment="1">
      <alignment horizontal="left" vertical="center"/>
    </xf>
    <xf numFmtId="0" fontId="8" fillId="0" borderId="26" xfId="50" applyFont="1" applyBorder="1" applyAlignment="1">
      <alignment horizontal="left" vertical="center" wrapText="1"/>
    </xf>
    <xf numFmtId="0" fontId="8" fillId="0" borderId="24" xfId="50" applyFont="1" applyBorder="1" applyAlignment="1">
      <alignment horizontal="left" vertical="center" wrapText="1"/>
    </xf>
    <xf numFmtId="0" fontId="19" fillId="0" borderId="27" xfId="50" applyFont="1" applyBorder="1" applyAlignment="1">
      <alignment horizontal="left" vertical="center"/>
    </xf>
    <xf numFmtId="0" fontId="17" fillId="0" borderId="28" xfId="50" applyBorder="1" applyAlignment="1">
      <alignment horizontal="center" vertical="center"/>
    </xf>
    <xf numFmtId="0" fontId="19" fillId="0" borderId="34" xfId="50" applyFont="1" applyBorder="1" applyAlignment="1">
      <alignment horizontal="center" vertical="center"/>
    </xf>
    <xf numFmtId="0" fontId="19" fillId="0" borderId="35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33" xfId="50" applyBorder="1" applyAlignment="1">
      <alignment horizontal="left" vertical="center"/>
    </xf>
    <xf numFmtId="0" fontId="17" fillId="0" borderId="32" xfId="50" applyBorder="1" applyAlignment="1">
      <alignment horizontal="left" vertical="center"/>
    </xf>
    <xf numFmtId="0" fontId="8" fillId="0" borderId="33" xfId="50" applyFont="1" applyBorder="1" applyAlignment="1">
      <alignment horizontal="left" vertical="center"/>
    </xf>
    <xf numFmtId="0" fontId="8" fillId="0" borderId="32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8" fillId="0" borderId="36" xfId="50" applyFont="1" applyBorder="1" applyAlignment="1">
      <alignment horizontal="left" vertical="center"/>
    </xf>
    <xf numFmtId="0" fontId="8" fillId="0" borderId="37" xfId="50" applyFont="1" applyBorder="1" applyAlignment="1">
      <alignment horizontal="left" vertical="center"/>
    </xf>
    <xf numFmtId="0" fontId="13" fillId="0" borderId="21" xfId="50" applyFont="1" applyBorder="1" applyAlignment="1">
      <alignment horizontal="left" vertical="center"/>
    </xf>
    <xf numFmtId="0" fontId="13" fillId="0" borderId="23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8" fillId="0" borderId="28" xfId="50" applyFont="1" applyBorder="1" applyAlignment="1">
      <alignment horizontal="center" vertical="center"/>
    </xf>
    <xf numFmtId="58" fontId="8" fillId="0" borderId="28" xfId="50" applyNumberFormat="1" applyFont="1" applyBorder="1">
      <alignment vertical="center"/>
    </xf>
    <xf numFmtId="0" fontId="19" fillId="0" borderId="28" xfId="50" applyFont="1" applyBorder="1" applyAlignment="1">
      <alignment horizontal="center" vertical="center"/>
    </xf>
    <xf numFmtId="0" fontId="8" fillId="0" borderId="23" xfId="50" applyFont="1" applyBorder="1" applyAlignment="1">
      <alignment horizontal="center" vertical="center"/>
    </xf>
    <xf numFmtId="0" fontId="8" fillId="0" borderId="39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8" fillId="0" borderId="25" xfId="50" applyFont="1" applyBorder="1" applyAlignment="1">
      <alignment horizontal="left" vertical="center"/>
    </xf>
    <xf numFmtId="0" fontId="8" fillId="0" borderId="40" xfId="50" applyFont="1" applyBorder="1" applyAlignment="1">
      <alignment horizontal="left" vertical="center"/>
    </xf>
    <xf numFmtId="0" fontId="8" fillId="0" borderId="41" xfId="50" applyFont="1" applyBorder="1" applyAlignment="1">
      <alignment horizontal="center" vertical="center"/>
    </xf>
    <xf numFmtId="0" fontId="8" fillId="0" borderId="42" xfId="50" applyFont="1" applyBorder="1" applyAlignment="1">
      <alignment horizontal="center" vertical="center"/>
    </xf>
    <xf numFmtId="0" fontId="13" fillId="0" borderId="42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8" fillId="0" borderId="25" xfId="50" applyFont="1" applyFill="1" applyBorder="1" applyAlignment="1">
      <alignment horizontal="left" vertical="center"/>
    </xf>
    <xf numFmtId="0" fontId="8" fillId="0" borderId="42" xfId="50" applyFont="1" applyFill="1" applyBorder="1" applyAlignment="1">
      <alignment horizontal="left" vertical="center"/>
    </xf>
    <xf numFmtId="0" fontId="8" fillId="0" borderId="25" xfId="50" applyFont="1" applyBorder="1" applyAlignment="1">
      <alignment horizontal="left" vertical="center" wrapText="1"/>
    </xf>
    <xf numFmtId="0" fontId="17" fillId="0" borderId="40" xfId="50" applyBorder="1" applyAlignment="1">
      <alignment horizontal="center" vertical="center"/>
    </xf>
    <xf numFmtId="0" fontId="19" fillId="0" borderId="41" xfId="50" applyFont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2" xfId="50" applyBorder="1" applyAlignment="1">
      <alignment horizontal="left" vertical="center"/>
    </xf>
    <xf numFmtId="0" fontId="8" fillId="0" borderId="42" xfId="50" applyFont="1" applyBorder="1" applyAlignment="1">
      <alignment horizontal="left" vertical="center"/>
    </xf>
    <xf numFmtId="0" fontId="8" fillId="0" borderId="43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8" fillId="0" borderId="40" xfId="50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1" fillId="3" borderId="7" xfId="51" applyFont="1" applyFill="1" applyBorder="1" applyAlignment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44" xfId="52" applyFont="1" applyFill="1" applyBorder="1" applyAlignment="1">
      <alignment horizontal="center" vertical="center"/>
    </xf>
    <xf numFmtId="49" fontId="11" fillId="3" borderId="45" xfId="52" applyNumberFormat="1" applyFont="1" applyFill="1" applyBorder="1" applyAlignment="1">
      <alignment horizontal="center" vertical="center"/>
    </xf>
    <xf numFmtId="49" fontId="11" fillId="3" borderId="46" xfId="52" applyNumberFormat="1" applyFont="1" applyFill="1" applyBorder="1" applyAlignment="1">
      <alignment horizontal="center" vertical="center"/>
    </xf>
    <xf numFmtId="49" fontId="12" fillId="3" borderId="46" xfId="52" applyNumberFormat="1" applyFont="1" applyFill="1" applyBorder="1" applyAlignment="1">
      <alignment horizontal="center" vertical="center"/>
    </xf>
    <xf numFmtId="49" fontId="11" fillId="3" borderId="47" xfId="51" applyNumberFormat="1" applyFont="1" applyFill="1" applyBorder="1" applyAlignment="1">
      <alignment horizontal="center"/>
    </xf>
    <xf numFmtId="49" fontId="11" fillId="3" borderId="48" xfId="51" applyNumberFormat="1" applyFont="1" applyFill="1" applyBorder="1" applyAlignment="1">
      <alignment horizontal="center"/>
    </xf>
    <xf numFmtId="49" fontId="11" fillId="3" borderId="48" xfId="52" applyNumberFormat="1" applyFont="1" applyFill="1" applyBorder="1" applyAlignment="1">
      <alignment horizontal="center" vertical="center"/>
    </xf>
    <xf numFmtId="49" fontId="11" fillId="3" borderId="49" xfId="51" applyNumberFormat="1" applyFont="1" applyFill="1" applyBorder="1" applyAlignment="1">
      <alignment horizontal="center"/>
    </xf>
    <xf numFmtId="0" fontId="21" fillId="0" borderId="20" xfId="50" applyFont="1" applyBorder="1" applyAlignment="1">
      <alignment horizontal="center" vertical="top"/>
    </xf>
    <xf numFmtId="0" fontId="20" fillId="0" borderId="50" xfId="50" applyFont="1" applyBorder="1" applyAlignment="1">
      <alignment horizontal="left" vertical="center"/>
    </xf>
    <xf numFmtId="0" fontId="20" fillId="0" borderId="22" xfId="50" applyFont="1" applyBorder="1" applyAlignment="1">
      <alignment horizontal="center" vertical="center"/>
    </xf>
    <xf numFmtId="0" fontId="13" fillId="0" borderId="22" xfId="50" applyFont="1" applyBorder="1" applyAlignment="1">
      <alignment horizontal="left" vertical="center"/>
    </xf>
    <xf numFmtId="0" fontId="13" fillId="0" borderId="21" xfId="50" applyFont="1" applyBorder="1" applyAlignment="1">
      <alignment horizontal="center" vertical="center"/>
    </xf>
    <xf numFmtId="0" fontId="13" fillId="0" borderId="23" xfId="50" applyFont="1" applyBorder="1" applyAlignment="1">
      <alignment horizontal="center" vertical="center"/>
    </xf>
    <xf numFmtId="0" fontId="13" fillId="0" borderId="39" xfId="50" applyFont="1" applyBorder="1" applyAlignment="1">
      <alignment horizontal="center" vertical="center"/>
    </xf>
    <xf numFmtId="0" fontId="20" fillId="0" borderId="21" xfId="50" applyFont="1" applyBorder="1" applyAlignment="1">
      <alignment horizontal="center" vertical="center"/>
    </xf>
    <xf numFmtId="0" fontId="20" fillId="0" borderId="23" xfId="50" applyFont="1" applyBorder="1" applyAlignment="1">
      <alignment horizontal="center" vertical="center"/>
    </xf>
    <xf numFmtId="0" fontId="20" fillId="0" borderId="39" xfId="50" applyFont="1" applyBorder="1" applyAlignment="1">
      <alignment horizontal="center" vertical="center"/>
    </xf>
    <xf numFmtId="0" fontId="13" fillId="0" borderId="26" xfId="50" applyFont="1" applyBorder="1" applyAlignment="1">
      <alignment horizontal="left" vertical="center"/>
    </xf>
    <xf numFmtId="0" fontId="14" fillId="0" borderId="25" xfId="50" applyFont="1" applyBorder="1" applyAlignment="1">
      <alignment horizontal="center" vertical="center"/>
    </xf>
    <xf numFmtId="0" fontId="13" fillId="0" borderId="24" xfId="50" applyFont="1" applyBorder="1" applyAlignment="1">
      <alignment horizontal="left" vertical="center"/>
    </xf>
    <xf numFmtId="14" fontId="14" fillId="0" borderId="24" xfId="50" applyNumberFormat="1" applyFont="1" applyBorder="1" applyAlignment="1">
      <alignment horizontal="center" vertical="center"/>
    </xf>
    <xf numFmtId="14" fontId="14" fillId="0" borderId="25" xfId="50" applyNumberFormat="1" applyFont="1" applyBorder="1" applyAlignment="1">
      <alignment horizontal="center" vertical="center"/>
    </xf>
    <xf numFmtId="0" fontId="13" fillId="0" borderId="26" xfId="50" applyFont="1" applyBorder="1">
      <alignment vertical="center"/>
    </xf>
    <xf numFmtId="9" fontId="14" fillId="0" borderId="24" xfId="50" applyNumberFormat="1" applyFont="1" applyBorder="1" applyAlignment="1">
      <alignment horizontal="center" vertical="center"/>
    </xf>
    <xf numFmtId="0" fontId="14" fillId="0" borderId="24" xfId="50" applyFont="1" applyBorder="1">
      <alignment vertical="center"/>
    </xf>
    <xf numFmtId="0" fontId="14" fillId="0" borderId="25" xfId="50" applyFont="1" applyBorder="1">
      <alignment vertical="center"/>
    </xf>
    <xf numFmtId="0" fontId="13" fillId="0" borderId="26" xfId="50" applyFont="1" applyBorder="1" applyAlignment="1">
      <alignment horizontal="center" vertical="center"/>
    </xf>
    <xf numFmtId="0" fontId="14" fillId="0" borderId="26" xfId="50" applyFont="1" applyBorder="1" applyAlignment="1">
      <alignment horizontal="left" vertical="center"/>
    </xf>
    <xf numFmtId="0" fontId="13" fillId="0" borderId="27" xfId="50" applyFont="1" applyBorder="1" applyAlignment="1">
      <alignment horizontal="left" vertical="center"/>
    </xf>
    <xf numFmtId="0" fontId="14" fillId="0" borderId="40" xfId="50" applyFont="1" applyBorder="1" applyAlignment="1">
      <alignment horizontal="center" vertical="center"/>
    </xf>
    <xf numFmtId="0" fontId="13" fillId="0" borderId="28" xfId="50" applyFont="1" applyBorder="1" applyAlignment="1">
      <alignment horizontal="left" vertical="center"/>
    </xf>
    <xf numFmtId="14" fontId="14" fillId="0" borderId="28" xfId="50" applyNumberFormat="1" applyFont="1" applyBorder="1" applyAlignment="1">
      <alignment horizontal="center" vertical="center"/>
    </xf>
    <xf numFmtId="14" fontId="14" fillId="0" borderId="40" xfId="50" applyNumberFormat="1" applyFont="1" applyBorder="1" applyAlignment="1">
      <alignment horizontal="center" vertical="center"/>
    </xf>
    <xf numFmtId="0" fontId="14" fillId="0" borderId="27" xfId="50" applyFont="1" applyBorder="1" applyAlignment="1">
      <alignment horizontal="left" vertical="center"/>
    </xf>
    <xf numFmtId="0" fontId="20" fillId="0" borderId="0" xfId="50" applyFont="1" applyAlignment="1">
      <alignment horizontal="left" vertical="center"/>
    </xf>
    <xf numFmtId="0" fontId="13" fillId="0" borderId="21" xfId="50" applyFont="1" applyBorder="1">
      <alignment vertical="center"/>
    </xf>
    <xf numFmtId="0" fontId="17" fillId="0" borderId="23" xfId="50" applyBorder="1" applyAlignment="1">
      <alignment horizontal="left" vertical="center"/>
    </xf>
    <xf numFmtId="0" fontId="14" fillId="0" borderId="23" xfId="50" applyFont="1" applyBorder="1" applyAlignment="1">
      <alignment horizontal="left" vertical="center"/>
    </xf>
    <xf numFmtId="0" fontId="17" fillId="0" borderId="23" xfId="50" applyBorder="1">
      <alignment vertical="center"/>
    </xf>
    <xf numFmtId="0" fontId="13" fillId="0" borderId="23" xfId="50" applyFont="1" applyBorder="1">
      <alignment vertical="center"/>
    </xf>
    <xf numFmtId="0" fontId="17" fillId="0" borderId="24" xfId="50" applyBorder="1" applyAlignment="1">
      <alignment horizontal="left" vertical="center"/>
    </xf>
    <xf numFmtId="0" fontId="17" fillId="0" borderId="24" xfId="50" applyBorder="1">
      <alignment vertical="center"/>
    </xf>
    <xf numFmtId="0" fontId="13" fillId="0" borderId="24" xfId="50" applyFont="1" applyBorder="1">
      <alignment vertical="center"/>
    </xf>
    <xf numFmtId="0" fontId="13" fillId="0" borderId="0" xfId="50" applyFont="1" applyAlignment="1">
      <alignment horizontal="left" vertical="center"/>
    </xf>
    <xf numFmtId="0" fontId="8" fillId="0" borderId="21" xfId="50" applyFont="1" applyBorder="1" applyAlignment="1">
      <alignment horizontal="left" vertical="center"/>
    </xf>
    <xf numFmtId="0" fontId="8" fillId="0" borderId="23" xfId="50" applyFont="1" applyBorder="1" applyAlignment="1">
      <alignment horizontal="left" vertical="center"/>
    </xf>
    <xf numFmtId="0" fontId="8" fillId="0" borderId="38" xfId="50" applyFont="1" applyBorder="1" applyAlignment="1">
      <alignment horizontal="left" vertical="center"/>
    </xf>
    <xf numFmtId="0" fontId="8" fillId="0" borderId="31" xfId="50" applyFont="1" applyBorder="1" applyAlignment="1">
      <alignment horizontal="left" vertical="center"/>
    </xf>
    <xf numFmtId="0" fontId="14" fillId="0" borderId="28" xfId="5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3" fillId="0" borderId="27" xfId="50" applyFont="1" applyBorder="1" applyAlignment="1">
      <alignment horizontal="center" vertical="center"/>
    </xf>
    <xf numFmtId="0" fontId="13" fillId="0" borderId="28" xfId="50" applyFont="1" applyBorder="1" applyAlignment="1">
      <alignment horizontal="center" vertical="center"/>
    </xf>
    <xf numFmtId="0" fontId="13" fillId="0" borderId="24" xfId="50" applyFont="1" applyBorder="1" applyAlignment="1">
      <alignment horizontal="center" vertical="center"/>
    </xf>
    <xf numFmtId="0" fontId="13" fillId="0" borderId="36" xfId="50" applyFont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14" fillId="0" borderId="35" xfId="50" applyFont="1" applyBorder="1" applyAlignment="1">
      <alignment horizontal="left" vertical="center"/>
    </xf>
    <xf numFmtId="0" fontId="14" fillId="0" borderId="30" xfId="50" applyFont="1" applyBorder="1" applyAlignment="1">
      <alignment horizontal="left" vertical="center"/>
    </xf>
    <xf numFmtId="0" fontId="14" fillId="0" borderId="33" xfId="50" applyFont="1" applyBorder="1" applyAlignment="1">
      <alignment horizontal="left" vertical="center"/>
    </xf>
    <xf numFmtId="0" fontId="14" fillId="0" borderId="32" xfId="50" applyFont="1" applyBorder="1" applyAlignment="1">
      <alignment horizontal="left" vertical="center"/>
    </xf>
    <xf numFmtId="0" fontId="20" fillId="0" borderId="51" xfId="50" applyFont="1" applyBorder="1">
      <alignment vertical="center"/>
    </xf>
    <xf numFmtId="0" fontId="14" fillId="0" borderId="52" xfId="50" applyFont="1" applyBorder="1" applyAlignment="1">
      <alignment horizontal="center" vertical="center"/>
    </xf>
    <xf numFmtId="0" fontId="20" fillId="0" borderId="52" xfId="50" applyFont="1" applyBorder="1">
      <alignment vertical="center"/>
    </xf>
    <xf numFmtId="0" fontId="14" fillId="0" borderId="52" xfId="50" applyFont="1" applyBorder="1">
      <alignment vertical="center"/>
    </xf>
    <xf numFmtId="58" fontId="17" fillId="0" borderId="52" xfId="50" applyNumberFormat="1" applyBorder="1">
      <alignment vertical="center"/>
    </xf>
    <xf numFmtId="0" fontId="20" fillId="0" borderId="52" xfId="50" applyFont="1" applyBorder="1" applyAlignment="1">
      <alignment horizontal="center" vertical="center"/>
    </xf>
    <xf numFmtId="0" fontId="20" fillId="0" borderId="53" xfId="50" applyFont="1" applyBorder="1" applyAlignment="1">
      <alignment horizontal="left" vertical="center"/>
    </xf>
    <xf numFmtId="0" fontId="20" fillId="0" borderId="52" xfId="50" applyFont="1" applyBorder="1" applyAlignment="1">
      <alignment horizontal="left" vertical="center"/>
    </xf>
    <xf numFmtId="0" fontId="20" fillId="0" borderId="54" xfId="50" applyFont="1" applyBorder="1" applyAlignment="1">
      <alignment horizontal="center" vertical="center"/>
    </xf>
    <xf numFmtId="0" fontId="20" fillId="0" borderId="55" xfId="50" applyFont="1" applyBorder="1" applyAlignment="1">
      <alignment horizontal="center" vertical="center"/>
    </xf>
    <xf numFmtId="0" fontId="20" fillId="0" borderId="27" xfId="50" applyFont="1" applyBorder="1" applyAlignment="1">
      <alignment horizontal="center" vertical="center"/>
    </xf>
    <xf numFmtId="0" fontId="20" fillId="0" borderId="28" xfId="50" applyFont="1" applyBorder="1" applyAlignment="1">
      <alignment horizontal="center" vertical="center"/>
    </xf>
    <xf numFmtId="0" fontId="17" fillId="0" borderId="22" xfId="50" applyFont="1" applyBorder="1" applyAlignment="1">
      <alignment horizontal="center" vertical="center"/>
    </xf>
    <xf numFmtId="0" fontId="17" fillId="0" borderId="56" xfId="50" applyFont="1" applyBorder="1" applyAlignment="1">
      <alignment horizontal="center" vertical="center"/>
    </xf>
    <xf numFmtId="0" fontId="13" fillId="0" borderId="25" xfId="50" applyFont="1" applyBorder="1" applyAlignment="1">
      <alignment horizontal="center" vertical="center"/>
    </xf>
    <xf numFmtId="0" fontId="14" fillId="0" borderId="40" xfId="50" applyFont="1" applyBorder="1" applyAlignment="1">
      <alignment horizontal="left" vertical="center"/>
    </xf>
    <xf numFmtId="0" fontId="14" fillId="0" borderId="39" xfId="50" applyFont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9" fillId="0" borderId="32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3" fillId="0" borderId="40" xfId="50" applyFont="1" applyBorder="1" applyAlignment="1">
      <alignment horizontal="center" vertical="center"/>
    </xf>
    <xf numFmtId="0" fontId="13" fillId="0" borderId="43" xfId="50" applyFont="1" applyBorder="1" applyAlignment="1">
      <alignment horizontal="left" vertical="center"/>
    </xf>
    <xf numFmtId="0" fontId="14" fillId="0" borderId="41" xfId="50" applyFont="1" applyBorder="1" applyAlignment="1">
      <alignment horizontal="left" vertical="center"/>
    </xf>
    <xf numFmtId="0" fontId="14" fillId="0" borderId="42" xfId="50" applyFont="1" applyBorder="1" applyAlignment="1">
      <alignment horizontal="left" vertical="center"/>
    </xf>
    <xf numFmtId="0" fontId="14" fillId="0" borderId="57" xfId="50" applyFont="1" applyBorder="1" applyAlignment="1">
      <alignment horizontal="center" vertical="center"/>
    </xf>
    <xf numFmtId="0" fontId="20" fillId="0" borderId="58" xfId="50" applyFont="1" applyBorder="1" applyAlignment="1">
      <alignment horizontal="left" vertical="center"/>
    </xf>
    <xf numFmtId="0" fontId="20" fillId="0" borderId="59" xfId="50" applyFont="1" applyBorder="1" applyAlignment="1">
      <alignment horizontal="center" vertical="center"/>
    </xf>
    <xf numFmtId="0" fontId="20" fillId="0" borderId="40" xfId="50" applyFont="1" applyBorder="1" applyAlignment="1">
      <alignment horizontal="center" vertical="center"/>
    </xf>
    <xf numFmtId="0" fontId="17" fillId="0" borderId="52" xfId="50" applyBorder="1" applyAlignment="1">
      <alignment horizontal="center" vertical="center"/>
    </xf>
    <xf numFmtId="0" fontId="17" fillId="0" borderId="57" xfId="50" applyBorder="1" applyAlignment="1">
      <alignment horizontal="center" vertical="center"/>
    </xf>
    <xf numFmtId="49" fontId="11" fillId="3" borderId="7" xfId="52" applyNumberFormat="1" applyFont="1" applyFill="1" applyBorder="1" applyAlignment="1">
      <alignment horizontal="center" vertical="center"/>
    </xf>
    <xf numFmtId="49" fontId="11" fillId="3" borderId="60" xfId="51" applyNumberFormat="1" applyFont="1" applyFill="1" applyBorder="1" applyAlignment="1">
      <alignment horizontal="center"/>
    </xf>
    <xf numFmtId="0" fontId="22" fillId="0" borderId="20" xfId="50" applyFont="1" applyBorder="1" applyAlignment="1">
      <alignment horizontal="center" vertical="top"/>
    </xf>
    <xf numFmtId="0" fontId="23" fillId="0" borderId="22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0" fontId="13" fillId="0" borderId="27" xfId="50" applyFont="1" applyBorder="1">
      <alignment vertical="center"/>
    </xf>
    <xf numFmtId="0" fontId="13" fillId="0" borderId="61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13" fillId="0" borderId="54" xfId="50" applyFont="1" applyBorder="1">
      <alignment vertical="center"/>
    </xf>
    <xf numFmtId="0" fontId="17" fillId="0" borderId="55" xfId="50" applyBorder="1" applyAlignment="1">
      <alignment horizontal="left" vertical="center"/>
    </xf>
    <xf numFmtId="0" fontId="14" fillId="0" borderId="55" xfId="50" applyFont="1" applyBorder="1" applyAlignment="1">
      <alignment horizontal="left" vertical="center"/>
    </xf>
    <xf numFmtId="0" fontId="17" fillId="0" borderId="55" xfId="50" applyBorder="1">
      <alignment vertical="center"/>
    </xf>
    <xf numFmtId="0" fontId="13" fillId="0" borderId="55" xfId="50" applyFont="1" applyBorder="1">
      <alignment vertical="center"/>
    </xf>
    <xf numFmtId="0" fontId="13" fillId="0" borderId="54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3" fillId="0" borderId="55" xfId="50" applyFont="1" applyBorder="1" applyAlignment="1">
      <alignment horizontal="center" vertical="center"/>
    </xf>
    <xf numFmtId="0" fontId="17" fillId="0" borderId="55" xfId="50" applyBorder="1" applyAlignment="1">
      <alignment horizontal="center" vertical="center"/>
    </xf>
    <xf numFmtId="0" fontId="17" fillId="0" borderId="24" xfId="50" applyBorder="1" applyAlignment="1">
      <alignment horizontal="center" vertical="center"/>
    </xf>
    <xf numFmtId="0" fontId="13" fillId="0" borderId="36" xfId="50" applyFont="1" applyBorder="1" applyAlignment="1">
      <alignment horizontal="left" vertical="center" wrapText="1"/>
    </xf>
    <xf numFmtId="0" fontId="13" fillId="0" borderId="37" xfId="50" applyFont="1" applyBorder="1" applyAlignment="1">
      <alignment horizontal="left" vertical="center" wrapText="1"/>
    </xf>
    <xf numFmtId="0" fontId="13" fillId="0" borderId="54" xfId="50" applyFont="1" applyBorder="1" applyAlignment="1">
      <alignment horizontal="left" vertical="center"/>
    </xf>
    <xf numFmtId="0" fontId="13" fillId="0" borderId="55" xfId="50" applyFont="1" applyBorder="1" applyAlignment="1">
      <alignment horizontal="left" vertical="center"/>
    </xf>
    <xf numFmtId="0" fontId="24" fillId="0" borderId="62" xfId="50" applyFont="1" applyBorder="1" applyAlignment="1">
      <alignment horizontal="left" vertical="center" wrapText="1"/>
    </xf>
    <xf numFmtId="0" fontId="20" fillId="0" borderId="53" xfId="0" applyFont="1" applyBorder="1" applyAlignment="1">
      <alignment horizontal="left" vertical="center"/>
    </xf>
    <xf numFmtId="0" fontId="20" fillId="0" borderId="52" xfId="0" applyFont="1" applyBorder="1" applyAlignment="1">
      <alignment horizontal="left" vertical="center"/>
    </xf>
    <xf numFmtId="9" fontId="14" fillId="0" borderId="35" xfId="50" applyNumberFormat="1" applyFont="1" applyBorder="1" applyAlignment="1">
      <alignment horizontal="left" vertical="center"/>
    </xf>
    <xf numFmtId="9" fontId="14" fillId="0" borderId="30" xfId="50" applyNumberFormat="1" applyFont="1" applyBorder="1" applyAlignment="1">
      <alignment horizontal="left" vertical="center"/>
    </xf>
    <xf numFmtId="9" fontId="14" fillId="0" borderId="36" xfId="50" applyNumberFormat="1" applyFont="1" applyBorder="1" applyAlignment="1">
      <alignment horizontal="left" vertical="center"/>
    </xf>
    <xf numFmtId="9" fontId="14" fillId="0" borderId="37" xfId="50" applyNumberFormat="1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9" fillId="0" borderId="63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14" fillId="0" borderId="64" xfId="50" applyFont="1" applyBorder="1" applyAlignment="1">
      <alignment horizontal="left" vertical="center"/>
    </xf>
    <xf numFmtId="0" fontId="14" fillId="0" borderId="65" xfId="50" applyFont="1" applyBorder="1" applyAlignment="1">
      <alignment horizontal="left" vertical="center"/>
    </xf>
    <xf numFmtId="0" fontId="20" fillId="0" borderId="50" xfId="50" applyFont="1" applyBorder="1">
      <alignment vertical="center"/>
    </xf>
    <xf numFmtId="0" fontId="25" fillId="0" borderId="52" xfId="50" applyFont="1" applyBorder="1" applyAlignment="1">
      <alignment horizontal="center" vertical="center"/>
    </xf>
    <xf numFmtId="0" fontId="20" fillId="0" borderId="22" xfId="50" applyFont="1" applyBorder="1">
      <alignment vertical="center"/>
    </xf>
    <xf numFmtId="0" fontId="14" fillId="0" borderId="66" xfId="50" applyFont="1" applyBorder="1">
      <alignment vertical="center"/>
    </xf>
    <xf numFmtId="0" fontId="20" fillId="0" borderId="66" xfId="50" applyFont="1" applyBorder="1">
      <alignment vertical="center"/>
    </xf>
    <xf numFmtId="58" fontId="17" fillId="0" borderId="22" xfId="50" applyNumberFormat="1" applyBorder="1">
      <alignment vertical="center"/>
    </xf>
    <xf numFmtId="0" fontId="20" fillId="0" borderId="34" xfId="50" applyFont="1" applyBorder="1" applyAlignment="1">
      <alignment horizontal="center" vertical="center"/>
    </xf>
    <xf numFmtId="0" fontId="14" fillId="0" borderId="61" xfId="50" applyFont="1" applyBorder="1" applyAlignment="1">
      <alignment horizontal="left" vertical="center"/>
    </xf>
    <xf numFmtId="0" fontId="14" fillId="0" borderId="34" xfId="50" applyFont="1" applyBorder="1" applyAlignment="1">
      <alignment horizontal="left" vertical="center"/>
    </xf>
    <xf numFmtId="0" fontId="17" fillId="0" borderId="66" xfId="50" applyBorder="1">
      <alignment vertical="center"/>
    </xf>
    <xf numFmtId="0" fontId="13" fillId="0" borderId="67" xfId="50" applyFont="1" applyBorder="1" applyAlignment="1">
      <alignment horizontal="left" vertical="center"/>
    </xf>
    <xf numFmtId="0" fontId="14" fillId="0" borderId="59" xfId="50" applyFont="1" applyBorder="1" applyAlignment="1">
      <alignment horizontal="left" vertical="center"/>
    </xf>
    <xf numFmtId="0" fontId="13" fillId="0" borderId="0" xfId="50" applyFont="1">
      <alignment vertical="center"/>
    </xf>
    <xf numFmtId="0" fontId="13" fillId="0" borderId="43" xfId="50" applyFont="1" applyBorder="1" applyAlignment="1">
      <alignment horizontal="left" vertical="center" wrapText="1"/>
    </xf>
    <xf numFmtId="0" fontId="13" fillId="0" borderId="59" xfId="50" applyFont="1" applyBorder="1" applyAlignment="1">
      <alignment horizontal="left" vertical="center"/>
    </xf>
    <xf numFmtId="0" fontId="23" fillId="0" borderId="25" xfId="50" applyFont="1" applyBorder="1" applyAlignment="1">
      <alignment horizontal="left" vertical="center" wrapText="1"/>
    </xf>
    <xf numFmtId="0" fontId="23" fillId="0" borderId="25" xfId="5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9" fontId="14" fillId="0" borderId="41" xfId="50" applyNumberFormat="1" applyFont="1" applyBorder="1" applyAlignment="1">
      <alignment horizontal="left" vertical="center"/>
    </xf>
    <xf numFmtId="9" fontId="14" fillId="0" borderId="43" xfId="50" applyNumberFormat="1" applyFont="1" applyBorder="1" applyAlignment="1">
      <alignment horizontal="left" vertical="center"/>
    </xf>
    <xf numFmtId="0" fontId="19" fillId="0" borderId="59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4" fillId="0" borderId="68" xfId="50" applyFont="1" applyBorder="1" applyAlignment="1">
      <alignment horizontal="left" vertical="center"/>
    </xf>
    <xf numFmtId="0" fontId="20" fillId="0" borderId="69" xfId="50" applyFont="1" applyBorder="1" applyAlignment="1">
      <alignment horizontal="center" vertical="center"/>
    </xf>
    <xf numFmtId="0" fontId="14" fillId="0" borderId="66" xfId="50" applyFont="1" applyBorder="1" applyAlignment="1">
      <alignment horizontal="center" vertical="center"/>
    </xf>
    <xf numFmtId="0" fontId="14" fillId="0" borderId="67" xfId="50" applyFont="1" applyBorder="1" applyAlignment="1">
      <alignment horizontal="center" vertical="center"/>
    </xf>
    <xf numFmtId="0" fontId="14" fillId="0" borderId="67" xfId="50" applyFont="1" applyBorder="1" applyAlignment="1">
      <alignment horizontal="left" vertical="center"/>
    </xf>
    <xf numFmtId="0" fontId="26" fillId="0" borderId="70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/>
    </xf>
    <xf numFmtId="0" fontId="27" fillId="0" borderId="12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12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6" fillId="0" borderId="74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/>
    </xf>
    <xf numFmtId="0" fontId="27" fillId="0" borderId="76" xfId="0" applyFont="1" applyBorder="1"/>
    <xf numFmtId="0" fontId="0" fillId="0" borderId="76" xfId="0" applyBorder="1"/>
    <xf numFmtId="0" fontId="0" fillId="0" borderId="77" xfId="0" applyBorder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924425" y="74218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81750" y="74218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781925" y="743140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57700" y="21717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95900" y="205740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95900" y="223837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57700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95900" y="243840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34350" y="203835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34350" y="223837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86625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34350" y="238125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143750" y="10763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43850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943850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238125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238125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52800" y="144780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409575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72000" y="14478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86625" y="21717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86625" y="23526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943850" y="10763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143750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43750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429125" y="233362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6</xdr:row>
          <xdr:rowOff>133985</xdr:rowOff>
        </xdr:from>
        <xdr:to>
          <xdr:col>3</xdr:col>
          <xdr:colOff>561975</xdr:colOff>
          <xdr:row>8</xdr:row>
          <xdr:rowOff>42545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33575" y="1391285"/>
              <a:ext cx="904875" cy="28003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I14"/>
  <sheetViews>
    <sheetView zoomScalePageLayoutView="125" workbookViewId="0">
      <selection activeCell="M12" sqref="M12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1" t="s">
        <v>0</v>
      </c>
      <c r="C2" s="332"/>
      <c r="D2" s="332"/>
      <c r="E2" s="332"/>
      <c r="F2" s="332"/>
      <c r="G2" s="332"/>
      <c r="H2" s="332"/>
      <c r="I2" s="346"/>
    </row>
    <row r="3" ht="27.95" customHeight="1" spans="2:9">
      <c r="B3" s="333"/>
      <c r="C3" s="334"/>
      <c r="D3" s="335" t="s">
        <v>1</v>
      </c>
      <c r="E3" s="336"/>
      <c r="F3" s="337" t="s">
        <v>2</v>
      </c>
      <c r="G3" s="338"/>
      <c r="H3" s="335" t="s">
        <v>3</v>
      </c>
      <c r="I3" s="347"/>
    </row>
    <row r="4" ht="27.95" customHeight="1" spans="2:9">
      <c r="B4" s="333" t="s">
        <v>4</v>
      </c>
      <c r="C4" s="334" t="s">
        <v>5</v>
      </c>
      <c r="D4" s="334" t="s">
        <v>6</v>
      </c>
      <c r="E4" s="334" t="s">
        <v>7</v>
      </c>
      <c r="F4" s="339" t="s">
        <v>6</v>
      </c>
      <c r="G4" s="339" t="s">
        <v>7</v>
      </c>
      <c r="H4" s="334" t="s">
        <v>6</v>
      </c>
      <c r="I4" s="348" t="s">
        <v>7</v>
      </c>
    </row>
    <row r="5" ht="27.95" customHeight="1" spans="2:9">
      <c r="B5" s="340" t="s">
        <v>8</v>
      </c>
      <c r="C5" s="9">
        <v>13</v>
      </c>
      <c r="D5" s="9">
        <v>0</v>
      </c>
      <c r="E5" s="9">
        <v>1</v>
      </c>
      <c r="F5" s="341">
        <v>0</v>
      </c>
      <c r="G5" s="341">
        <v>1</v>
      </c>
      <c r="H5" s="9">
        <v>1</v>
      </c>
      <c r="I5" s="349">
        <v>2</v>
      </c>
    </row>
    <row r="6" ht="27.95" customHeight="1" spans="2:9">
      <c r="B6" s="340" t="s">
        <v>9</v>
      </c>
      <c r="C6" s="9">
        <v>20</v>
      </c>
      <c r="D6" s="9">
        <v>0</v>
      </c>
      <c r="E6" s="9">
        <v>1</v>
      </c>
      <c r="F6" s="341">
        <v>1</v>
      </c>
      <c r="G6" s="341">
        <v>2</v>
      </c>
      <c r="H6" s="9">
        <v>2</v>
      </c>
      <c r="I6" s="349">
        <v>3</v>
      </c>
    </row>
    <row r="7" ht="27.95" customHeight="1" spans="2:9">
      <c r="B7" s="340" t="s">
        <v>10</v>
      </c>
      <c r="C7" s="9">
        <v>32</v>
      </c>
      <c r="D7" s="9">
        <v>0</v>
      </c>
      <c r="E7" s="9">
        <v>1</v>
      </c>
      <c r="F7" s="341">
        <v>2</v>
      </c>
      <c r="G7" s="341">
        <v>3</v>
      </c>
      <c r="H7" s="9">
        <v>3</v>
      </c>
      <c r="I7" s="349">
        <v>4</v>
      </c>
    </row>
    <row r="8" ht="27.95" customHeight="1" spans="2:9">
      <c r="B8" s="340" t="s">
        <v>11</v>
      </c>
      <c r="C8" s="9">
        <v>50</v>
      </c>
      <c r="D8" s="9">
        <v>1</v>
      </c>
      <c r="E8" s="9">
        <v>2</v>
      </c>
      <c r="F8" s="341">
        <v>3</v>
      </c>
      <c r="G8" s="341">
        <v>4</v>
      </c>
      <c r="H8" s="9">
        <v>5</v>
      </c>
      <c r="I8" s="349">
        <v>6</v>
      </c>
    </row>
    <row r="9" ht="27.95" customHeight="1" spans="2:9">
      <c r="B9" s="340" t="s">
        <v>12</v>
      </c>
      <c r="C9" s="9">
        <v>80</v>
      </c>
      <c r="D9" s="9">
        <v>2</v>
      </c>
      <c r="E9" s="9">
        <v>3</v>
      </c>
      <c r="F9" s="341">
        <v>5</v>
      </c>
      <c r="G9" s="341">
        <v>6</v>
      </c>
      <c r="H9" s="9">
        <v>7</v>
      </c>
      <c r="I9" s="349">
        <v>8</v>
      </c>
    </row>
    <row r="10" ht="27.95" customHeight="1" spans="2:9">
      <c r="B10" s="340" t="s">
        <v>13</v>
      </c>
      <c r="C10" s="9">
        <v>125</v>
      </c>
      <c r="D10" s="9">
        <v>3</v>
      </c>
      <c r="E10" s="9">
        <v>4</v>
      </c>
      <c r="F10" s="341">
        <v>7</v>
      </c>
      <c r="G10" s="341">
        <v>8</v>
      </c>
      <c r="H10" s="9">
        <v>10</v>
      </c>
      <c r="I10" s="349">
        <v>11</v>
      </c>
    </row>
    <row r="11" ht="27.95" customHeight="1" spans="2:9">
      <c r="B11" s="340" t="s">
        <v>14</v>
      </c>
      <c r="C11" s="9">
        <v>200</v>
      </c>
      <c r="D11" s="9">
        <v>5</v>
      </c>
      <c r="E11" s="9">
        <v>6</v>
      </c>
      <c r="F11" s="341">
        <v>10</v>
      </c>
      <c r="G11" s="341">
        <v>11</v>
      </c>
      <c r="H11" s="9">
        <v>14</v>
      </c>
      <c r="I11" s="349">
        <v>15</v>
      </c>
    </row>
    <row r="12" ht="27.95" customHeight="1" spans="2:9">
      <c r="B12" s="342" t="s">
        <v>15</v>
      </c>
      <c r="C12" s="343">
        <v>315</v>
      </c>
      <c r="D12" s="343">
        <v>7</v>
      </c>
      <c r="E12" s="343">
        <v>8</v>
      </c>
      <c r="F12" s="344">
        <v>14</v>
      </c>
      <c r="G12" s="344">
        <v>15</v>
      </c>
      <c r="H12" s="343">
        <v>21</v>
      </c>
      <c r="I12" s="350">
        <v>22</v>
      </c>
    </row>
    <row r="14" spans="2:4">
      <c r="B14" s="345" t="s">
        <v>16</v>
      </c>
      <c r="C14" s="345"/>
      <c r="D14" s="3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M14"/>
  <sheetViews>
    <sheetView zoomScalePageLayoutView="125" workbookViewId="0">
      <selection activeCell="C4" sqref="C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244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277</v>
      </c>
      <c r="H2" s="4"/>
      <c r="I2" s="4" t="s">
        <v>278</v>
      </c>
      <c r="J2" s="4"/>
      <c r="K2" s="6" t="s">
        <v>279</v>
      </c>
      <c r="L2" s="45" t="s">
        <v>280</v>
      </c>
      <c r="M2" s="17" t="s">
        <v>281</v>
      </c>
    </row>
    <row r="3" s="1" customFormat="1" ht="16.5" spans="1:13">
      <c r="A3" s="4"/>
      <c r="B3" s="7"/>
      <c r="C3" s="7"/>
      <c r="D3" s="7"/>
      <c r="E3" s="7"/>
      <c r="F3" s="7"/>
      <c r="G3" s="4" t="s">
        <v>282</v>
      </c>
      <c r="H3" s="4" t="s">
        <v>283</v>
      </c>
      <c r="I3" s="4" t="s">
        <v>282</v>
      </c>
      <c r="J3" s="4" t="s">
        <v>283</v>
      </c>
      <c r="K3" s="8"/>
      <c r="L3" s="46"/>
      <c r="M3" s="18"/>
    </row>
    <row r="4" spans="1:13">
      <c r="A4" s="22">
        <v>1</v>
      </c>
      <c r="B4" s="21" t="s">
        <v>263</v>
      </c>
      <c r="C4" s="20" t="s">
        <v>260</v>
      </c>
      <c r="D4" s="21" t="s">
        <v>261</v>
      </c>
      <c r="E4" s="22" t="s">
        <v>262</v>
      </c>
      <c r="F4" s="23" t="s">
        <v>28</v>
      </c>
      <c r="G4" s="21">
        <v>1</v>
      </c>
      <c r="H4" s="21">
        <v>0.6</v>
      </c>
      <c r="I4" s="21">
        <v>1</v>
      </c>
      <c r="J4" s="21">
        <v>1</v>
      </c>
      <c r="K4" s="21"/>
      <c r="L4" s="21"/>
      <c r="M4" s="21" t="s">
        <v>264</v>
      </c>
    </row>
    <row r="5" spans="1:13">
      <c r="A5" s="22">
        <v>2</v>
      </c>
      <c r="B5" s="21" t="s">
        <v>263</v>
      </c>
      <c r="C5" s="20" t="s">
        <v>266</v>
      </c>
      <c r="D5" s="21" t="s">
        <v>261</v>
      </c>
      <c r="E5" s="22" t="s">
        <v>267</v>
      </c>
      <c r="F5" s="23" t="s">
        <v>28</v>
      </c>
      <c r="G5" s="21">
        <v>0.6</v>
      </c>
      <c r="H5" s="21">
        <v>0.8</v>
      </c>
      <c r="I5" s="21">
        <v>1</v>
      </c>
      <c r="J5" s="21">
        <v>1.4</v>
      </c>
      <c r="K5" s="47"/>
      <c r="L5" s="47"/>
      <c r="M5" s="21" t="s">
        <v>264</v>
      </c>
    </row>
    <row r="6" spans="1:13">
      <c r="A6" s="22">
        <v>3</v>
      </c>
      <c r="B6" s="21" t="s">
        <v>263</v>
      </c>
      <c r="C6" s="24" t="s">
        <v>269</v>
      </c>
      <c r="D6" s="21" t="s">
        <v>261</v>
      </c>
      <c r="E6" s="25" t="s">
        <v>270</v>
      </c>
      <c r="F6" s="23" t="s">
        <v>28</v>
      </c>
      <c r="G6" s="21">
        <v>0.4</v>
      </c>
      <c r="H6" s="21">
        <v>1</v>
      </c>
      <c r="I6" s="21">
        <v>1</v>
      </c>
      <c r="J6" s="21">
        <v>1</v>
      </c>
      <c r="K6" s="47"/>
      <c r="L6" s="47"/>
      <c r="M6" s="21" t="s">
        <v>264</v>
      </c>
    </row>
    <row r="7" spans="1:13">
      <c r="A7" s="22">
        <v>4</v>
      </c>
      <c r="B7" s="21" t="s">
        <v>263</v>
      </c>
      <c r="C7" s="24" t="s">
        <v>271</v>
      </c>
      <c r="D7" s="21" t="s">
        <v>261</v>
      </c>
      <c r="E7" s="25" t="s">
        <v>267</v>
      </c>
      <c r="F7" s="23" t="s">
        <v>28</v>
      </c>
      <c r="G7" s="21">
        <v>0.8</v>
      </c>
      <c r="H7" s="21">
        <v>0.6</v>
      </c>
      <c r="I7" s="21">
        <v>2</v>
      </c>
      <c r="J7" s="21">
        <v>1</v>
      </c>
      <c r="K7" s="47"/>
      <c r="L7" s="47"/>
      <c r="M7" s="21" t="s">
        <v>264</v>
      </c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43">
        <v>45648</v>
      </c>
      <c r="B12" s="12"/>
      <c r="C12" s="12"/>
      <c r="D12" s="12"/>
      <c r="E12" s="13"/>
      <c r="F12" s="14"/>
      <c r="G12" s="26"/>
      <c r="H12" s="11" t="s">
        <v>284</v>
      </c>
      <c r="I12" s="12"/>
      <c r="J12" s="12"/>
      <c r="K12" s="13"/>
      <c r="L12" s="48"/>
      <c r="M12" s="19"/>
    </row>
    <row r="13" ht="112.5" customHeight="1" spans="1:13">
      <c r="A13" s="44" t="s">
        <v>285</v>
      </c>
      <c r="B13" s="44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">
      <c r="A14" t="s">
        <v>286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7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288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32" t="s">
        <v>289</v>
      </c>
      <c r="H2" s="33"/>
      <c r="I2" s="41"/>
      <c r="J2" s="32" t="s">
        <v>290</v>
      </c>
      <c r="K2" s="33"/>
      <c r="L2" s="41"/>
      <c r="M2" s="32" t="s">
        <v>291</v>
      </c>
      <c r="N2" s="33"/>
      <c r="O2" s="41"/>
      <c r="P2" s="32" t="s">
        <v>292</v>
      </c>
      <c r="Q2" s="33"/>
      <c r="R2" s="41"/>
      <c r="S2" s="33" t="s">
        <v>293</v>
      </c>
      <c r="T2" s="33"/>
      <c r="U2" s="41"/>
      <c r="V2" s="28" t="s">
        <v>294</v>
      </c>
      <c r="W2" s="28" t="s">
        <v>258</v>
      </c>
    </row>
    <row r="3" s="1" customFormat="1" ht="16.5" spans="1:23">
      <c r="A3" s="7"/>
      <c r="B3" s="34"/>
      <c r="C3" s="34"/>
      <c r="D3" s="34"/>
      <c r="E3" s="34"/>
      <c r="F3" s="34"/>
      <c r="G3" s="4" t="s">
        <v>295</v>
      </c>
      <c r="H3" s="4" t="s">
        <v>34</v>
      </c>
      <c r="I3" s="4" t="s">
        <v>249</v>
      </c>
      <c r="J3" s="4" t="s">
        <v>295</v>
      </c>
      <c r="K3" s="4" t="s">
        <v>34</v>
      </c>
      <c r="L3" s="4" t="s">
        <v>249</v>
      </c>
      <c r="M3" s="4" t="s">
        <v>295</v>
      </c>
      <c r="N3" s="4" t="s">
        <v>34</v>
      </c>
      <c r="O3" s="4" t="s">
        <v>249</v>
      </c>
      <c r="P3" s="4" t="s">
        <v>295</v>
      </c>
      <c r="Q3" s="4" t="s">
        <v>34</v>
      </c>
      <c r="R3" s="4" t="s">
        <v>249</v>
      </c>
      <c r="S3" s="4" t="s">
        <v>295</v>
      </c>
      <c r="T3" s="4" t="s">
        <v>34</v>
      </c>
      <c r="U3" s="4" t="s">
        <v>249</v>
      </c>
      <c r="V3" s="42"/>
      <c r="W3" s="42"/>
    </row>
    <row r="4" spans="1:23">
      <c r="A4" s="35" t="s">
        <v>296</v>
      </c>
      <c r="B4" s="36"/>
      <c r="C4" s="36"/>
      <c r="D4" s="36"/>
      <c r="E4" s="36"/>
      <c r="F4" s="36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7"/>
      <c r="B5" s="38"/>
      <c r="C5" s="38"/>
      <c r="D5" s="38"/>
      <c r="E5" s="38"/>
      <c r="F5" s="38"/>
      <c r="G5" s="32" t="s">
        <v>297</v>
      </c>
      <c r="H5" s="33"/>
      <c r="I5" s="41"/>
      <c r="J5" s="32" t="s">
        <v>298</v>
      </c>
      <c r="K5" s="33"/>
      <c r="L5" s="41"/>
      <c r="M5" s="32" t="s">
        <v>299</v>
      </c>
      <c r="N5" s="33"/>
      <c r="O5" s="41"/>
      <c r="P5" s="32" t="s">
        <v>300</v>
      </c>
      <c r="Q5" s="33"/>
      <c r="R5" s="41"/>
      <c r="S5" s="33" t="s">
        <v>301</v>
      </c>
      <c r="T5" s="33"/>
      <c r="U5" s="41"/>
      <c r="V5" s="10"/>
      <c r="W5" s="10"/>
    </row>
    <row r="6" ht="16.5" spans="1:23">
      <c r="A6" s="37"/>
      <c r="B6" s="38"/>
      <c r="C6" s="38"/>
      <c r="D6" s="38"/>
      <c r="E6" s="38"/>
      <c r="F6" s="38"/>
      <c r="G6" s="4" t="s">
        <v>295</v>
      </c>
      <c r="H6" s="4" t="s">
        <v>34</v>
      </c>
      <c r="I6" s="4" t="s">
        <v>249</v>
      </c>
      <c r="J6" s="4" t="s">
        <v>295</v>
      </c>
      <c r="K6" s="4" t="s">
        <v>34</v>
      </c>
      <c r="L6" s="4" t="s">
        <v>249</v>
      </c>
      <c r="M6" s="4" t="s">
        <v>295</v>
      </c>
      <c r="N6" s="4" t="s">
        <v>34</v>
      </c>
      <c r="O6" s="4" t="s">
        <v>249</v>
      </c>
      <c r="P6" s="4" t="s">
        <v>295</v>
      </c>
      <c r="Q6" s="4" t="s">
        <v>34</v>
      </c>
      <c r="R6" s="4" t="s">
        <v>249</v>
      </c>
      <c r="S6" s="4" t="s">
        <v>295</v>
      </c>
      <c r="T6" s="4" t="s">
        <v>34</v>
      </c>
      <c r="U6" s="4" t="s">
        <v>249</v>
      </c>
      <c r="V6" s="10"/>
      <c r="W6" s="10"/>
    </row>
    <row r="7" spans="1:23">
      <c r="A7" s="39"/>
      <c r="B7" s="40"/>
      <c r="C7" s="40"/>
      <c r="D7" s="40"/>
      <c r="E7" s="40"/>
      <c r="F7" s="4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6" t="s">
        <v>302</v>
      </c>
      <c r="B8" s="36"/>
      <c r="C8" s="36"/>
      <c r="D8" s="36"/>
      <c r="E8" s="36"/>
      <c r="F8" s="3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40"/>
      <c r="D9" s="40"/>
      <c r="E9" s="40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6" t="s">
        <v>303</v>
      </c>
      <c r="B10" s="36"/>
      <c r="C10" s="36"/>
      <c r="D10" s="36"/>
      <c r="E10" s="36"/>
      <c r="F10" s="3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6" t="s">
        <v>304</v>
      </c>
      <c r="B12" s="36"/>
      <c r="C12" s="36"/>
      <c r="D12" s="36"/>
      <c r="E12" s="36"/>
      <c r="F12" s="36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0"/>
      <c r="B13" s="40"/>
      <c r="C13" s="40"/>
      <c r="D13" s="40"/>
      <c r="E13" s="40"/>
      <c r="F13" s="4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6" t="s">
        <v>305</v>
      </c>
      <c r="B14" s="36"/>
      <c r="C14" s="36"/>
      <c r="D14" s="36"/>
      <c r="E14" s="36"/>
      <c r="F14" s="3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306</v>
      </c>
      <c r="B17" s="12"/>
      <c r="C17" s="12"/>
      <c r="D17" s="12"/>
      <c r="E17" s="13"/>
      <c r="F17" s="14"/>
      <c r="G17" s="26"/>
      <c r="H17" s="31"/>
      <c r="I17" s="31"/>
      <c r="J17" s="11" t="s">
        <v>307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308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286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310</v>
      </c>
      <c r="B2" s="28" t="s">
        <v>245</v>
      </c>
      <c r="C2" s="28" t="s">
        <v>246</v>
      </c>
      <c r="D2" s="28" t="s">
        <v>247</v>
      </c>
      <c r="E2" s="28" t="s">
        <v>248</v>
      </c>
      <c r="F2" s="28" t="s">
        <v>249</v>
      </c>
      <c r="G2" s="27" t="s">
        <v>311</v>
      </c>
      <c r="H2" s="27" t="s">
        <v>312</v>
      </c>
      <c r="I2" s="27" t="s">
        <v>313</v>
      </c>
      <c r="J2" s="27" t="s">
        <v>312</v>
      </c>
      <c r="K2" s="27" t="s">
        <v>314</v>
      </c>
      <c r="L2" s="27" t="s">
        <v>312</v>
      </c>
      <c r="M2" s="28" t="s">
        <v>294</v>
      </c>
      <c r="N2" s="28" t="s">
        <v>258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310</v>
      </c>
      <c r="B4" s="30" t="s">
        <v>315</v>
      </c>
      <c r="C4" s="30" t="s">
        <v>295</v>
      </c>
      <c r="D4" s="30" t="s">
        <v>247</v>
      </c>
      <c r="E4" s="28" t="s">
        <v>248</v>
      </c>
      <c r="F4" s="28" t="s">
        <v>249</v>
      </c>
      <c r="G4" s="27" t="s">
        <v>311</v>
      </c>
      <c r="H4" s="27" t="s">
        <v>312</v>
      </c>
      <c r="I4" s="27" t="s">
        <v>313</v>
      </c>
      <c r="J4" s="27" t="s">
        <v>312</v>
      </c>
      <c r="K4" s="27" t="s">
        <v>314</v>
      </c>
      <c r="L4" s="27" t="s">
        <v>312</v>
      </c>
      <c r="M4" s="28" t="s">
        <v>294</v>
      </c>
      <c r="N4" s="28" t="s">
        <v>258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306</v>
      </c>
      <c r="B11" s="12"/>
      <c r="C11" s="12"/>
      <c r="D11" s="13"/>
      <c r="E11" s="14"/>
      <c r="F11" s="31"/>
      <c r="G11" s="26"/>
      <c r="H11" s="31"/>
      <c r="I11" s="11" t="s">
        <v>307</v>
      </c>
      <c r="J11" s="12"/>
      <c r="K11" s="12"/>
      <c r="L11" s="12"/>
      <c r="M11" s="12"/>
      <c r="N11" s="19"/>
    </row>
    <row r="12" ht="68.25" customHeight="1" spans="1:14">
      <c r="A12" s="15" t="s">
        <v>316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286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L24"/>
  <sheetViews>
    <sheetView zoomScalePageLayoutView="125" workbookViewId="0">
      <selection activeCell="J19" sqref="J19"/>
    </sheetView>
  </sheetViews>
  <sheetFormatPr defaultColWidth="9" defaultRowHeight="14.25"/>
  <cols>
    <col min="1" max="1" width="16.5" customWidth="1"/>
    <col min="2" max="2" width="7" customWidth="1"/>
    <col min="3" max="3" width="13.875" customWidth="1"/>
    <col min="4" max="4" width="16.75" customWidth="1"/>
    <col min="5" max="5" width="12.125" customWidth="1"/>
    <col min="6" max="6" width="14.375" customWidth="1"/>
    <col min="7" max="7" width="36" customWidth="1"/>
    <col min="8" max="8" width="19" customWidth="1"/>
    <col min="9" max="9" width="14" customWidth="1"/>
    <col min="10" max="10" width="11.5" customWidth="1"/>
  </cols>
  <sheetData>
    <row r="1" ht="29.25" spans="1:10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288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294</v>
      </c>
      <c r="L2" s="5" t="s">
        <v>258</v>
      </c>
    </row>
    <row r="3" spans="1:12">
      <c r="A3" s="9" t="s">
        <v>322</v>
      </c>
      <c r="B3" s="9" t="s">
        <v>263</v>
      </c>
      <c r="C3" s="20" t="s">
        <v>260</v>
      </c>
      <c r="D3" s="21" t="s">
        <v>261</v>
      </c>
      <c r="E3" s="22" t="s">
        <v>262</v>
      </c>
      <c r="F3" s="23" t="s">
        <v>28</v>
      </c>
      <c r="G3" s="10" t="s">
        <v>323</v>
      </c>
      <c r="H3" s="10" t="s">
        <v>324</v>
      </c>
      <c r="I3" s="10"/>
      <c r="J3" s="10"/>
      <c r="K3" s="10" t="s">
        <v>325</v>
      </c>
      <c r="L3" s="10"/>
    </row>
    <row r="4" spans="1:12">
      <c r="A4" s="9" t="s">
        <v>322</v>
      </c>
      <c r="B4" s="9" t="s">
        <v>263</v>
      </c>
      <c r="C4" s="20" t="s">
        <v>266</v>
      </c>
      <c r="D4" s="21" t="s">
        <v>261</v>
      </c>
      <c r="E4" s="22" t="s">
        <v>267</v>
      </c>
      <c r="F4" s="23" t="s">
        <v>28</v>
      </c>
      <c r="G4" s="10" t="s">
        <v>323</v>
      </c>
      <c r="H4" s="10" t="s">
        <v>324</v>
      </c>
      <c r="I4" s="10"/>
      <c r="J4" s="10"/>
      <c r="K4" s="10" t="s">
        <v>325</v>
      </c>
      <c r="L4" s="10"/>
    </row>
    <row r="5" spans="1:12">
      <c r="A5" s="9" t="s">
        <v>322</v>
      </c>
      <c r="B5" s="9" t="s">
        <v>263</v>
      </c>
      <c r="C5" s="24" t="s">
        <v>269</v>
      </c>
      <c r="D5" s="21" t="s">
        <v>261</v>
      </c>
      <c r="E5" s="25" t="s">
        <v>270</v>
      </c>
      <c r="F5" s="23" t="s">
        <v>28</v>
      </c>
      <c r="G5" s="10" t="s">
        <v>323</v>
      </c>
      <c r="H5" s="10" t="s">
        <v>324</v>
      </c>
      <c r="I5" s="10"/>
      <c r="J5" s="10"/>
      <c r="K5" s="10" t="s">
        <v>325</v>
      </c>
      <c r="L5" s="10"/>
    </row>
    <row r="6" spans="1:12">
      <c r="A6" s="9" t="s">
        <v>322</v>
      </c>
      <c r="B6" s="9" t="s">
        <v>263</v>
      </c>
      <c r="C6" s="24" t="s">
        <v>271</v>
      </c>
      <c r="D6" s="21" t="s">
        <v>261</v>
      </c>
      <c r="E6" s="25" t="s">
        <v>267</v>
      </c>
      <c r="F6" s="23" t="s">
        <v>28</v>
      </c>
      <c r="G6" s="10" t="s">
        <v>323</v>
      </c>
      <c r="H6" s="10" t="s">
        <v>324</v>
      </c>
      <c r="I6" s="10"/>
      <c r="J6" s="10"/>
      <c r="K6" s="10" t="s">
        <v>325</v>
      </c>
      <c r="L6" s="10"/>
    </row>
    <row r="7" spans="1:12">
      <c r="A7" s="9" t="s">
        <v>322</v>
      </c>
      <c r="B7" s="9" t="s">
        <v>263</v>
      </c>
      <c r="C7" s="20" t="s">
        <v>260</v>
      </c>
      <c r="D7" s="21" t="s">
        <v>261</v>
      </c>
      <c r="E7" s="22" t="s">
        <v>262</v>
      </c>
      <c r="F7" s="23" t="s">
        <v>28</v>
      </c>
      <c r="G7" s="10" t="s">
        <v>326</v>
      </c>
      <c r="H7" s="10"/>
      <c r="I7" s="10" t="s">
        <v>327</v>
      </c>
      <c r="J7" s="10"/>
      <c r="K7" s="10" t="s">
        <v>328</v>
      </c>
      <c r="L7" s="10"/>
    </row>
    <row r="8" spans="1:12">
      <c r="A8" s="9" t="s">
        <v>322</v>
      </c>
      <c r="B8" s="9" t="s">
        <v>263</v>
      </c>
      <c r="C8" s="20" t="s">
        <v>266</v>
      </c>
      <c r="D8" s="21" t="s">
        <v>261</v>
      </c>
      <c r="E8" s="22" t="s">
        <v>267</v>
      </c>
      <c r="F8" s="23" t="s">
        <v>28</v>
      </c>
      <c r="G8" s="10" t="s">
        <v>326</v>
      </c>
      <c r="H8" s="10"/>
      <c r="I8" s="10" t="s">
        <v>327</v>
      </c>
      <c r="J8" s="10"/>
      <c r="K8" s="10" t="s">
        <v>328</v>
      </c>
      <c r="L8" s="10"/>
    </row>
    <row r="9" spans="1:12">
      <c r="A9" s="9" t="s">
        <v>322</v>
      </c>
      <c r="B9" s="9" t="s">
        <v>263</v>
      </c>
      <c r="C9" s="24" t="s">
        <v>269</v>
      </c>
      <c r="D9" s="21" t="s">
        <v>261</v>
      </c>
      <c r="E9" s="25" t="s">
        <v>270</v>
      </c>
      <c r="F9" s="23" t="s">
        <v>28</v>
      </c>
      <c r="G9" s="10" t="s">
        <v>326</v>
      </c>
      <c r="H9" s="10"/>
      <c r="I9" s="10" t="s">
        <v>327</v>
      </c>
      <c r="J9" s="10"/>
      <c r="K9" s="10" t="s">
        <v>328</v>
      </c>
      <c r="L9" s="10"/>
    </row>
    <row r="10" spans="1:12">
      <c r="A10" s="9" t="s">
        <v>322</v>
      </c>
      <c r="B10" s="9" t="s">
        <v>263</v>
      </c>
      <c r="C10" s="24" t="s">
        <v>271</v>
      </c>
      <c r="D10" s="21" t="s">
        <v>261</v>
      </c>
      <c r="E10" s="25" t="s">
        <v>267</v>
      </c>
      <c r="F10" s="23" t="s">
        <v>28</v>
      </c>
      <c r="G10" s="10" t="s">
        <v>329</v>
      </c>
      <c r="H10" s="10"/>
      <c r="I10" s="10" t="s">
        <v>327</v>
      </c>
      <c r="J10" s="10"/>
      <c r="K10" s="10" t="s">
        <v>328</v>
      </c>
      <c r="L10" s="10"/>
    </row>
    <row r="11" spans="1:12">
      <c r="A11" s="9" t="s">
        <v>322</v>
      </c>
      <c r="B11" s="9" t="s">
        <v>263</v>
      </c>
      <c r="C11" s="20" t="s">
        <v>260</v>
      </c>
      <c r="D11" s="21" t="s">
        <v>261</v>
      </c>
      <c r="E11" s="22" t="s">
        <v>262</v>
      </c>
      <c r="F11" s="23" t="s">
        <v>28</v>
      </c>
      <c r="G11" s="10" t="s">
        <v>329</v>
      </c>
      <c r="H11" s="10"/>
      <c r="I11" s="10"/>
      <c r="J11" s="10" t="s">
        <v>330</v>
      </c>
      <c r="K11" s="10" t="s">
        <v>325</v>
      </c>
      <c r="L11" s="10"/>
    </row>
    <row r="12" spans="1:12">
      <c r="A12" s="9" t="s">
        <v>322</v>
      </c>
      <c r="B12" s="9" t="s">
        <v>263</v>
      </c>
      <c r="C12" s="20" t="s">
        <v>266</v>
      </c>
      <c r="D12" s="21" t="s">
        <v>261</v>
      </c>
      <c r="E12" s="22" t="s">
        <v>267</v>
      </c>
      <c r="F12" s="23" t="s">
        <v>28</v>
      </c>
      <c r="G12" s="10" t="s">
        <v>329</v>
      </c>
      <c r="H12" s="10"/>
      <c r="I12" s="10"/>
      <c r="J12" s="10" t="s">
        <v>330</v>
      </c>
      <c r="K12" s="10" t="s">
        <v>325</v>
      </c>
      <c r="L12" s="10"/>
    </row>
    <row r="13" spans="1:12">
      <c r="A13" s="9" t="s">
        <v>322</v>
      </c>
      <c r="B13" s="9" t="s">
        <v>263</v>
      </c>
      <c r="C13" s="24" t="s">
        <v>269</v>
      </c>
      <c r="D13" s="21" t="s">
        <v>261</v>
      </c>
      <c r="E13" s="25" t="s">
        <v>270</v>
      </c>
      <c r="F13" s="23" t="s">
        <v>28</v>
      </c>
      <c r="G13" s="10" t="s">
        <v>329</v>
      </c>
      <c r="H13" s="10"/>
      <c r="I13" s="10"/>
      <c r="J13" s="10" t="s">
        <v>330</v>
      </c>
      <c r="K13" s="10" t="s">
        <v>325</v>
      </c>
      <c r="L13" s="10"/>
    </row>
    <row r="14" spans="1:12">
      <c r="A14" s="9" t="s">
        <v>322</v>
      </c>
      <c r="B14" s="9" t="s">
        <v>263</v>
      </c>
      <c r="C14" s="24" t="s">
        <v>271</v>
      </c>
      <c r="D14" s="21" t="s">
        <v>261</v>
      </c>
      <c r="E14" s="25" t="s">
        <v>267</v>
      </c>
      <c r="F14" s="23" t="s">
        <v>28</v>
      </c>
      <c r="G14" s="10" t="s">
        <v>329</v>
      </c>
      <c r="H14" s="10"/>
      <c r="I14" s="10"/>
      <c r="J14" s="10" t="s">
        <v>330</v>
      </c>
      <c r="K14" s="10" t="s">
        <v>325</v>
      </c>
      <c r="L14" s="10"/>
    </row>
    <row r="15" spans="1:12">
      <c r="A15" s="9"/>
      <c r="B15" s="9"/>
      <c r="C15" s="24"/>
      <c r="D15" s="21"/>
      <c r="E15" s="25"/>
      <c r="F15" s="23"/>
      <c r="G15" s="10"/>
      <c r="H15" s="10"/>
      <c r="I15" s="10"/>
      <c r="J15" s="10"/>
      <c r="K15" s="10"/>
      <c r="L15" s="10"/>
    </row>
    <row r="16" spans="1:12">
      <c r="A16" s="9"/>
      <c r="B16" s="9"/>
      <c r="C16" s="24"/>
      <c r="D16" s="21"/>
      <c r="E16" s="25"/>
      <c r="F16" s="23"/>
      <c r="G16" s="10"/>
      <c r="H16" s="10"/>
      <c r="I16" s="10"/>
      <c r="J16" s="10"/>
      <c r="K16" s="10"/>
      <c r="L16" s="10"/>
    </row>
    <row r="17" spans="1:12">
      <c r="A17" s="9"/>
      <c r="B17" s="9"/>
      <c r="C17" s="24"/>
      <c r="D17" s="21"/>
      <c r="E17" s="25"/>
      <c r="F17" s="23"/>
      <c r="G17" s="10"/>
      <c r="H17" s="10"/>
      <c r="I17" s="10"/>
      <c r="J17" s="10"/>
      <c r="K17" s="10"/>
      <c r="L17" s="10"/>
    </row>
    <row r="18" spans="1:12">
      <c r="A18" s="9"/>
      <c r="B18" s="9"/>
      <c r="C18" s="9"/>
      <c r="D18" s="9"/>
      <c r="E18" s="9"/>
      <c r="F18" s="9"/>
      <c r="G18" s="10"/>
      <c r="H18" s="9"/>
      <c r="I18" s="9"/>
      <c r="J18" s="9"/>
      <c r="K18" s="9"/>
      <c r="L18" s="9"/>
    </row>
    <row r="19" spans="1:12">
      <c r="A19" s="9"/>
      <c r="B19" s="9"/>
      <c r="C19" s="9"/>
      <c r="D19" s="9"/>
      <c r="E19" s="9"/>
      <c r="F19" s="9"/>
      <c r="G19" s="10"/>
      <c r="H19" s="9"/>
      <c r="I19" s="9"/>
      <c r="J19" s="9"/>
      <c r="K19" s="9"/>
      <c r="L19" s="9"/>
    </row>
    <row r="20" spans="1:1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="2" customFormat="1" ht="18.75" spans="1:12">
      <c r="A22" s="11" t="s">
        <v>331</v>
      </c>
      <c r="B22" s="12"/>
      <c r="C22" s="12"/>
      <c r="D22" s="12"/>
      <c r="E22" s="13"/>
      <c r="F22" s="14"/>
      <c r="G22" s="26"/>
      <c r="H22" s="11" t="s">
        <v>332</v>
      </c>
      <c r="I22" s="12"/>
      <c r="J22" s="12"/>
      <c r="K22" s="12"/>
      <c r="L22" s="19"/>
    </row>
    <row r="23" ht="79.5" customHeight="1" spans="1:12">
      <c r="A23" s="15" t="s">
        <v>333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">
      <c r="A24" t="s">
        <v>286</v>
      </c>
    </row>
  </sheetData>
  <mergeCells count="5">
    <mergeCell ref="A1:J1"/>
    <mergeCell ref="A22:E22"/>
    <mergeCell ref="F22:G22"/>
    <mergeCell ref="H22:J22"/>
    <mergeCell ref="A23:L23"/>
  </mergeCells>
  <dataValidations count="1">
    <dataValidation type="list" allowBlank="1" showInputMessage="1" showErrorMessage="1" sqref="L3:L6 L7:L17 L18:L23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244</v>
      </c>
      <c r="B2" s="5" t="s">
        <v>249</v>
      </c>
      <c r="C2" s="5" t="s">
        <v>295</v>
      </c>
      <c r="D2" s="5" t="s">
        <v>247</v>
      </c>
      <c r="E2" s="5" t="s">
        <v>248</v>
      </c>
      <c r="F2" s="4" t="s">
        <v>335</v>
      </c>
      <c r="G2" s="4" t="s">
        <v>278</v>
      </c>
      <c r="H2" s="6" t="s">
        <v>279</v>
      </c>
      <c r="I2" s="17" t="s">
        <v>281</v>
      </c>
    </row>
    <row r="3" s="1" customFormat="1" ht="16.5" spans="1:9">
      <c r="A3" s="4"/>
      <c r="B3" s="7"/>
      <c r="C3" s="7"/>
      <c r="D3" s="7"/>
      <c r="E3" s="7"/>
      <c r="F3" s="4" t="s">
        <v>336</v>
      </c>
      <c r="G3" s="4" t="s">
        <v>282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306</v>
      </c>
      <c r="B12" s="12"/>
      <c r="C12" s="12"/>
      <c r="D12" s="13"/>
      <c r="E12" s="14"/>
      <c r="F12" s="11" t="s">
        <v>307</v>
      </c>
      <c r="G12" s="12"/>
      <c r="H12" s="13"/>
      <c r="I12" s="19"/>
    </row>
    <row r="13" ht="39" customHeight="1" spans="1:9">
      <c r="A13" s="15" t="s">
        <v>337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286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V53"/>
  <sheetViews>
    <sheetView zoomScalePageLayoutView="125" workbookViewId="0">
      <selection activeCell="F4" sqref="F4:G4"/>
    </sheetView>
  </sheetViews>
  <sheetFormatPr defaultColWidth="10.375" defaultRowHeight="16.5" customHeight="1"/>
  <cols>
    <col min="1" max="9" width="10.375" style="89"/>
    <col min="10" max="10" width="8.875" style="89" customWidth="1"/>
    <col min="11" max="11" width="12" style="89" customWidth="1"/>
    <col min="12" max="16384" width="10.375" style="89"/>
  </cols>
  <sheetData>
    <row r="1" ht="21" spans="1:11">
      <c r="A1" s="270" t="s">
        <v>17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ht="15" spans="1:11">
      <c r="A2" s="187" t="s">
        <v>18</v>
      </c>
      <c r="B2" s="92" t="s">
        <v>19</v>
      </c>
      <c r="C2" s="92"/>
      <c r="D2" s="188" t="s">
        <v>20</v>
      </c>
      <c r="E2" s="188"/>
      <c r="F2" s="271" t="s">
        <v>21</v>
      </c>
      <c r="G2" s="271"/>
      <c r="H2" s="189" t="s">
        <v>22</v>
      </c>
      <c r="I2" s="250" t="s">
        <v>23</v>
      </c>
      <c r="J2" s="250"/>
      <c r="K2" s="251"/>
    </row>
    <row r="3" ht="14.25" spans="1:11">
      <c r="A3" s="190" t="s">
        <v>24</v>
      </c>
      <c r="B3" s="191"/>
      <c r="C3" s="192"/>
      <c r="D3" s="193" t="s">
        <v>25</v>
      </c>
      <c r="E3" s="194"/>
      <c r="F3" s="194"/>
      <c r="G3" s="195"/>
      <c r="H3" s="193" t="s">
        <v>26</v>
      </c>
      <c r="I3" s="194"/>
      <c r="J3" s="194"/>
      <c r="K3" s="195"/>
    </row>
    <row r="4" ht="14.25" spans="1:11">
      <c r="A4" s="196" t="s">
        <v>27</v>
      </c>
      <c r="B4" s="96" t="s">
        <v>28</v>
      </c>
      <c r="C4" s="97"/>
      <c r="D4" s="196" t="s">
        <v>29</v>
      </c>
      <c r="E4" s="198"/>
      <c r="F4" s="199" t="s">
        <v>30</v>
      </c>
      <c r="G4" s="200"/>
      <c r="H4" s="196" t="s">
        <v>31</v>
      </c>
      <c r="I4" s="198"/>
      <c r="J4" s="96" t="s">
        <v>32</v>
      </c>
      <c r="K4" s="97" t="s">
        <v>33</v>
      </c>
    </row>
    <row r="5" ht="14.25" spans="1:11">
      <c r="A5" s="201" t="s">
        <v>34</v>
      </c>
      <c r="B5" s="96" t="s">
        <v>35</v>
      </c>
      <c r="C5" s="97"/>
      <c r="D5" s="196" t="s">
        <v>36</v>
      </c>
      <c r="E5" s="198"/>
      <c r="F5" s="199">
        <v>45280</v>
      </c>
      <c r="G5" s="200"/>
      <c r="H5" s="196" t="s">
        <v>37</v>
      </c>
      <c r="I5" s="198"/>
      <c r="J5" s="96" t="s">
        <v>32</v>
      </c>
      <c r="K5" s="97" t="s">
        <v>33</v>
      </c>
    </row>
    <row r="6" ht="14.25" spans="1:11">
      <c r="A6" s="196" t="s">
        <v>38</v>
      </c>
      <c r="B6" s="203">
        <v>4</v>
      </c>
      <c r="C6" s="204">
        <v>6</v>
      </c>
      <c r="D6" s="201" t="s">
        <v>39</v>
      </c>
      <c r="E6" s="221"/>
      <c r="F6" s="199">
        <v>45319</v>
      </c>
      <c r="G6" s="200"/>
      <c r="H6" s="196" t="s">
        <v>40</v>
      </c>
      <c r="I6" s="198"/>
      <c r="J6" s="96" t="s">
        <v>32</v>
      </c>
      <c r="K6" s="97" t="s">
        <v>33</v>
      </c>
    </row>
    <row r="7" ht="14.25" spans="1:11">
      <c r="A7" s="196" t="s">
        <v>41</v>
      </c>
      <c r="B7" s="272" t="s">
        <v>42</v>
      </c>
      <c r="C7" s="261"/>
      <c r="D7" s="201" t="s">
        <v>43</v>
      </c>
      <c r="E7" s="220"/>
      <c r="F7" s="199">
        <v>45322</v>
      </c>
      <c r="G7" s="200"/>
      <c r="H7" s="196" t="s">
        <v>44</v>
      </c>
      <c r="I7" s="198"/>
      <c r="J7" s="96" t="s">
        <v>32</v>
      </c>
      <c r="K7" s="97" t="s">
        <v>33</v>
      </c>
    </row>
    <row r="8" ht="15" spans="1:11">
      <c r="A8" s="273"/>
      <c r="B8" s="108"/>
      <c r="C8" s="208"/>
      <c r="D8" s="207" t="s">
        <v>45</v>
      </c>
      <c r="E8" s="209"/>
      <c r="F8" s="199">
        <v>45324</v>
      </c>
      <c r="G8" s="200"/>
      <c r="H8" s="207" t="s">
        <v>46</v>
      </c>
      <c r="I8" s="209"/>
      <c r="J8" s="227" t="s">
        <v>32</v>
      </c>
      <c r="K8" s="253" t="s">
        <v>33</v>
      </c>
    </row>
    <row r="9" ht="15" spans="1:11">
      <c r="A9" s="274" t="s">
        <v>47</v>
      </c>
      <c r="B9" s="275"/>
      <c r="C9" s="275"/>
      <c r="D9" s="275"/>
      <c r="E9" s="275"/>
      <c r="F9" s="275"/>
      <c r="G9" s="275"/>
      <c r="H9" s="275"/>
      <c r="I9" s="275"/>
      <c r="J9" s="275"/>
      <c r="K9" s="314"/>
    </row>
    <row r="10" ht="15" spans="1:11">
      <c r="A10" s="244" t="s">
        <v>48</v>
      </c>
      <c r="B10" s="245"/>
      <c r="C10" s="245"/>
      <c r="D10" s="245"/>
      <c r="E10" s="245"/>
      <c r="F10" s="245"/>
      <c r="G10" s="245"/>
      <c r="H10" s="245"/>
      <c r="I10" s="245"/>
      <c r="J10" s="245"/>
      <c r="K10" s="263"/>
    </row>
    <row r="11" ht="14.25" spans="1:11">
      <c r="A11" s="276" t="s">
        <v>49</v>
      </c>
      <c r="B11" s="277" t="s">
        <v>50</v>
      </c>
      <c r="C11" s="278" t="s">
        <v>51</v>
      </c>
      <c r="D11" s="279"/>
      <c r="E11" s="280" t="s">
        <v>52</v>
      </c>
      <c r="F11" s="277" t="s">
        <v>50</v>
      </c>
      <c r="G11" s="278" t="s">
        <v>51</v>
      </c>
      <c r="H11" s="278" t="s">
        <v>53</v>
      </c>
      <c r="I11" s="280" t="s">
        <v>54</v>
      </c>
      <c r="J11" s="277" t="s">
        <v>50</v>
      </c>
      <c r="K11" s="315" t="s">
        <v>51</v>
      </c>
    </row>
    <row r="12" ht="14.25" spans="1:11">
      <c r="A12" s="201" t="s">
        <v>55</v>
      </c>
      <c r="B12" s="219" t="s">
        <v>50</v>
      </c>
      <c r="C12" s="96" t="s">
        <v>51</v>
      </c>
      <c r="D12" s="220"/>
      <c r="E12" s="221" t="s">
        <v>56</v>
      </c>
      <c r="F12" s="219" t="s">
        <v>50</v>
      </c>
      <c r="G12" s="96" t="s">
        <v>51</v>
      </c>
      <c r="H12" s="96" t="s">
        <v>53</v>
      </c>
      <c r="I12" s="221" t="s">
        <v>57</v>
      </c>
      <c r="J12" s="219" t="s">
        <v>50</v>
      </c>
      <c r="K12" s="97" t="s">
        <v>51</v>
      </c>
    </row>
    <row r="13" ht="14.25" spans="1:11">
      <c r="A13" s="201" t="s">
        <v>58</v>
      </c>
      <c r="B13" s="219" t="s">
        <v>50</v>
      </c>
      <c r="C13" s="96" t="s">
        <v>51</v>
      </c>
      <c r="D13" s="220"/>
      <c r="E13" s="221" t="s">
        <v>59</v>
      </c>
      <c r="F13" s="96" t="s">
        <v>60</v>
      </c>
      <c r="G13" s="96" t="s">
        <v>61</v>
      </c>
      <c r="H13" s="96" t="s">
        <v>53</v>
      </c>
      <c r="I13" s="221" t="s">
        <v>62</v>
      </c>
      <c r="J13" s="219" t="s">
        <v>50</v>
      </c>
      <c r="K13" s="97" t="s">
        <v>51</v>
      </c>
    </row>
    <row r="14" ht="15" spans="1:11">
      <c r="A14" s="207" t="s">
        <v>63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55"/>
    </row>
    <row r="15" ht="15" spans="1:11">
      <c r="A15" s="244" t="s">
        <v>64</v>
      </c>
      <c r="B15" s="245"/>
      <c r="C15" s="245"/>
      <c r="D15" s="245"/>
      <c r="E15" s="245"/>
      <c r="F15" s="245"/>
      <c r="G15" s="245"/>
      <c r="H15" s="245"/>
      <c r="I15" s="245"/>
      <c r="J15" s="245"/>
      <c r="K15" s="263"/>
    </row>
    <row r="16" ht="14.25" spans="1:11">
      <c r="A16" s="281" t="s">
        <v>65</v>
      </c>
      <c r="B16" s="278" t="s">
        <v>60</v>
      </c>
      <c r="C16" s="278" t="s">
        <v>61</v>
      </c>
      <c r="D16" s="282"/>
      <c r="E16" s="283" t="s">
        <v>66</v>
      </c>
      <c r="F16" s="278" t="s">
        <v>60</v>
      </c>
      <c r="G16" s="278" t="s">
        <v>61</v>
      </c>
      <c r="H16" s="284"/>
      <c r="I16" s="283" t="s">
        <v>67</v>
      </c>
      <c r="J16" s="278" t="s">
        <v>60</v>
      </c>
      <c r="K16" s="315" t="s">
        <v>61</v>
      </c>
    </row>
    <row r="17" customHeight="1" spans="1:22">
      <c r="A17" s="205" t="s">
        <v>68</v>
      </c>
      <c r="B17" s="96" t="s">
        <v>60</v>
      </c>
      <c r="C17" s="96" t="s">
        <v>61</v>
      </c>
      <c r="D17" s="99"/>
      <c r="E17" s="231" t="s">
        <v>69</v>
      </c>
      <c r="F17" s="96" t="s">
        <v>60</v>
      </c>
      <c r="G17" s="96" t="s">
        <v>61</v>
      </c>
      <c r="H17" s="285"/>
      <c r="I17" s="231" t="s">
        <v>70</v>
      </c>
      <c r="J17" s="96" t="s">
        <v>60</v>
      </c>
      <c r="K17" s="97" t="s">
        <v>61</v>
      </c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</row>
    <row r="18" ht="18" customHeight="1" spans="1:11">
      <c r="A18" s="286" t="s">
        <v>71</v>
      </c>
      <c r="B18" s="287"/>
      <c r="C18" s="287"/>
      <c r="D18" s="287"/>
      <c r="E18" s="287"/>
      <c r="F18" s="287"/>
      <c r="G18" s="287"/>
      <c r="H18" s="287"/>
      <c r="I18" s="287"/>
      <c r="J18" s="287"/>
      <c r="K18" s="317"/>
    </row>
    <row r="19" ht="18" customHeight="1" spans="1:11">
      <c r="A19" s="244" t="s">
        <v>72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63"/>
    </row>
    <row r="20" customHeight="1" spans="1:11">
      <c r="A20" s="288" t="s">
        <v>73</v>
      </c>
      <c r="B20" s="289"/>
      <c r="C20" s="289"/>
      <c r="D20" s="289"/>
      <c r="E20" s="289"/>
      <c r="F20" s="289"/>
      <c r="G20" s="289"/>
      <c r="H20" s="289"/>
      <c r="I20" s="289"/>
      <c r="J20" s="289"/>
      <c r="K20" s="318"/>
    </row>
    <row r="21" ht="21.75" customHeight="1" spans="1:11">
      <c r="A21" s="290" t="s">
        <v>74</v>
      </c>
      <c r="B21" s="231" t="s">
        <v>75</v>
      </c>
      <c r="C21" s="231" t="s">
        <v>76</v>
      </c>
      <c r="D21" s="231" t="s">
        <v>77</v>
      </c>
      <c r="E21" s="231" t="s">
        <v>78</v>
      </c>
      <c r="F21" s="231" t="s">
        <v>79</v>
      </c>
      <c r="G21" s="231" t="s">
        <v>80</v>
      </c>
      <c r="H21" s="231" t="s">
        <v>81</v>
      </c>
      <c r="I21" s="231" t="s">
        <v>82</v>
      </c>
      <c r="J21" s="231" t="s">
        <v>83</v>
      </c>
      <c r="K21" s="162" t="s">
        <v>84</v>
      </c>
    </row>
    <row r="22" customHeight="1" spans="1:11">
      <c r="A22" s="206" t="s">
        <v>85</v>
      </c>
      <c r="B22" s="202"/>
      <c r="C22" s="202"/>
      <c r="D22" s="202">
        <v>1</v>
      </c>
      <c r="E22" s="202">
        <v>1</v>
      </c>
      <c r="F22" s="202">
        <v>1</v>
      </c>
      <c r="G22" s="202">
        <v>1</v>
      </c>
      <c r="H22" s="202">
        <v>1</v>
      </c>
      <c r="I22" s="202">
        <v>1</v>
      </c>
      <c r="J22" s="202"/>
      <c r="K22" s="319"/>
    </row>
    <row r="23" customHeight="1" spans="1:11">
      <c r="A23" s="206" t="s">
        <v>86</v>
      </c>
      <c r="B23" s="202"/>
      <c r="C23" s="202"/>
      <c r="D23" s="202">
        <v>1</v>
      </c>
      <c r="E23" s="202">
        <v>1</v>
      </c>
      <c r="F23" s="202">
        <v>1</v>
      </c>
      <c r="G23" s="202">
        <v>1</v>
      </c>
      <c r="H23" s="202">
        <v>1</v>
      </c>
      <c r="I23" s="202">
        <v>1</v>
      </c>
      <c r="J23" s="202"/>
      <c r="K23" s="320"/>
    </row>
    <row r="24" customHeight="1" spans="1:11">
      <c r="A24" s="206" t="s">
        <v>87</v>
      </c>
      <c r="B24" s="202"/>
      <c r="C24" s="202"/>
      <c r="D24" s="202">
        <v>1</v>
      </c>
      <c r="E24" s="202">
        <v>1</v>
      </c>
      <c r="F24" s="202">
        <v>1</v>
      </c>
      <c r="G24" s="202">
        <v>1</v>
      </c>
      <c r="H24" s="202">
        <v>1</v>
      </c>
      <c r="I24" s="202">
        <v>1</v>
      </c>
      <c r="J24" s="202"/>
      <c r="K24" s="320"/>
    </row>
    <row r="25" customHeight="1" spans="1:11">
      <c r="A25" s="206" t="s">
        <v>88</v>
      </c>
      <c r="B25" s="202"/>
      <c r="C25" s="202"/>
      <c r="D25" s="202">
        <v>1</v>
      </c>
      <c r="E25" s="202">
        <v>1</v>
      </c>
      <c r="F25" s="202">
        <v>1</v>
      </c>
      <c r="G25" s="202">
        <v>1</v>
      </c>
      <c r="H25" s="202">
        <v>1</v>
      </c>
      <c r="I25" s="202">
        <v>1</v>
      </c>
      <c r="J25" s="202"/>
      <c r="K25" s="156"/>
    </row>
    <row r="26" customHeight="1" spans="1:11">
      <c r="A26" s="206"/>
      <c r="B26" s="202"/>
      <c r="C26" s="202"/>
      <c r="D26" s="202"/>
      <c r="E26" s="202"/>
      <c r="F26" s="202"/>
      <c r="G26" s="202"/>
      <c r="H26" s="202"/>
      <c r="I26" s="202"/>
      <c r="J26" s="202"/>
      <c r="K26" s="156"/>
    </row>
    <row r="27" customHeight="1" spans="1:11">
      <c r="A27" s="206"/>
      <c r="B27" s="202"/>
      <c r="C27" s="202"/>
      <c r="D27" s="202"/>
      <c r="E27" s="202"/>
      <c r="F27" s="202"/>
      <c r="G27" s="202"/>
      <c r="H27" s="202"/>
      <c r="I27" s="202"/>
      <c r="J27" s="202"/>
      <c r="K27" s="156"/>
    </row>
    <row r="28" customHeight="1" spans="1:11">
      <c r="A28" s="206"/>
      <c r="B28" s="202"/>
      <c r="C28" s="202"/>
      <c r="D28" s="202"/>
      <c r="E28" s="202"/>
      <c r="F28" s="202"/>
      <c r="G28" s="202"/>
      <c r="H28" s="202"/>
      <c r="I28" s="202"/>
      <c r="J28" s="202"/>
      <c r="K28" s="156"/>
    </row>
    <row r="29" ht="18" customHeight="1" spans="1:11">
      <c r="A29" s="291" t="s">
        <v>89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1"/>
    </row>
    <row r="30" ht="18.75" customHeight="1" spans="1:11">
      <c r="A30" s="293" t="s">
        <v>90</v>
      </c>
      <c r="B30" s="294"/>
      <c r="C30" s="294"/>
      <c r="D30" s="294"/>
      <c r="E30" s="294"/>
      <c r="F30" s="294"/>
      <c r="G30" s="294"/>
      <c r="H30" s="294"/>
      <c r="I30" s="294"/>
      <c r="J30" s="294"/>
      <c r="K30" s="322"/>
    </row>
    <row r="31" ht="18.75" customHeight="1" spans="1:11">
      <c r="A31" s="295"/>
      <c r="B31" s="296"/>
      <c r="C31" s="296"/>
      <c r="D31" s="296"/>
      <c r="E31" s="296"/>
      <c r="F31" s="296"/>
      <c r="G31" s="296"/>
      <c r="H31" s="296"/>
      <c r="I31" s="296"/>
      <c r="J31" s="296"/>
      <c r="K31" s="323"/>
    </row>
    <row r="32" ht="18" customHeight="1" spans="1:11">
      <c r="A32" s="291" t="s">
        <v>91</v>
      </c>
      <c r="B32" s="292"/>
      <c r="C32" s="292"/>
      <c r="D32" s="292"/>
      <c r="E32" s="292"/>
      <c r="F32" s="292"/>
      <c r="G32" s="292"/>
      <c r="H32" s="292"/>
      <c r="I32" s="292"/>
      <c r="J32" s="292"/>
      <c r="K32" s="321"/>
    </row>
    <row r="33" ht="14.25" spans="1:11">
      <c r="A33" s="297" t="s">
        <v>92</v>
      </c>
      <c r="B33" s="298"/>
      <c r="C33" s="298"/>
      <c r="D33" s="298"/>
      <c r="E33" s="298"/>
      <c r="F33" s="298"/>
      <c r="G33" s="298"/>
      <c r="H33" s="298"/>
      <c r="I33" s="298"/>
      <c r="J33" s="298"/>
      <c r="K33" s="324"/>
    </row>
    <row r="34" ht="15" spans="1:11">
      <c r="A34" s="104" t="s">
        <v>93</v>
      </c>
      <c r="B34" s="106"/>
      <c r="C34" s="96" t="s">
        <v>32</v>
      </c>
      <c r="D34" s="96" t="s">
        <v>33</v>
      </c>
      <c r="E34" s="299" t="s">
        <v>94</v>
      </c>
      <c r="F34" s="300"/>
      <c r="G34" s="300"/>
      <c r="H34" s="300"/>
      <c r="I34" s="300"/>
      <c r="J34" s="300"/>
      <c r="K34" s="325"/>
    </row>
    <row r="35" ht="15" spans="1:11">
      <c r="A35" s="301" t="s">
        <v>95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</row>
    <row r="36" ht="14.25" spans="1:11">
      <c r="A36" s="302"/>
      <c r="B36" s="303"/>
      <c r="C36" s="303"/>
      <c r="D36" s="303"/>
      <c r="E36" s="303"/>
      <c r="F36" s="303"/>
      <c r="G36" s="303"/>
      <c r="H36" s="303"/>
      <c r="I36" s="303"/>
      <c r="J36" s="303"/>
      <c r="K36" s="326"/>
    </row>
    <row r="37" ht="14.25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1"/>
    </row>
    <row r="38" ht="14.25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1"/>
    </row>
    <row r="39" ht="14.25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1"/>
    </row>
    <row r="40" ht="14.25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1"/>
    </row>
    <row r="41" ht="14.25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1"/>
    </row>
    <row r="42" ht="14.25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1"/>
    </row>
    <row r="43" ht="15" spans="1:11">
      <c r="A43" s="232" t="s">
        <v>96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59"/>
    </row>
    <row r="44" ht="15" spans="1:11">
      <c r="A44" s="244" t="s">
        <v>97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63"/>
    </row>
    <row r="45" ht="14.25" spans="1:11">
      <c r="A45" s="281" t="s">
        <v>98</v>
      </c>
      <c r="B45" s="278" t="s">
        <v>60</v>
      </c>
      <c r="C45" s="278" t="s">
        <v>61</v>
      </c>
      <c r="D45" s="278" t="s">
        <v>53</v>
      </c>
      <c r="E45" s="283" t="s">
        <v>99</v>
      </c>
      <c r="F45" s="278" t="s">
        <v>60</v>
      </c>
      <c r="G45" s="278" t="s">
        <v>61</v>
      </c>
      <c r="H45" s="278" t="s">
        <v>53</v>
      </c>
      <c r="I45" s="283" t="s">
        <v>100</v>
      </c>
      <c r="J45" s="278" t="s">
        <v>60</v>
      </c>
      <c r="K45" s="315" t="s">
        <v>61</v>
      </c>
    </row>
    <row r="46" ht="14.25" spans="1:11">
      <c r="A46" s="205" t="s">
        <v>52</v>
      </c>
      <c r="B46" s="96" t="s">
        <v>60</v>
      </c>
      <c r="C46" s="96" t="s">
        <v>61</v>
      </c>
      <c r="D46" s="96" t="s">
        <v>53</v>
      </c>
      <c r="E46" s="231" t="s">
        <v>59</v>
      </c>
      <c r="F46" s="96" t="s">
        <v>60</v>
      </c>
      <c r="G46" s="96" t="s">
        <v>61</v>
      </c>
      <c r="H46" s="96" t="s">
        <v>53</v>
      </c>
      <c r="I46" s="231" t="s">
        <v>70</v>
      </c>
      <c r="J46" s="96" t="s">
        <v>60</v>
      </c>
      <c r="K46" s="97" t="s">
        <v>61</v>
      </c>
    </row>
    <row r="47" ht="15" spans="1:11">
      <c r="A47" s="207" t="s">
        <v>63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55"/>
    </row>
    <row r="48" ht="15" spans="1:11">
      <c r="A48" s="301" t="s">
        <v>101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</row>
    <row r="49" ht="15" spans="1:11">
      <c r="A49" s="302"/>
      <c r="B49" s="303"/>
      <c r="C49" s="303"/>
      <c r="D49" s="303"/>
      <c r="E49" s="303"/>
      <c r="F49" s="303"/>
      <c r="G49" s="303"/>
      <c r="H49" s="303"/>
      <c r="I49" s="303"/>
      <c r="J49" s="303"/>
      <c r="K49" s="326"/>
    </row>
    <row r="50" ht="15" spans="1:11">
      <c r="A50" s="304" t="s">
        <v>102</v>
      </c>
      <c r="B50" s="305" t="s">
        <v>103</v>
      </c>
      <c r="C50" s="305"/>
      <c r="D50" s="306" t="s">
        <v>104</v>
      </c>
      <c r="E50" s="307" t="s">
        <v>105</v>
      </c>
      <c r="F50" s="308" t="s">
        <v>106</v>
      </c>
      <c r="G50" s="309"/>
      <c r="H50" s="310" t="s">
        <v>107</v>
      </c>
      <c r="I50" s="327"/>
      <c r="J50" s="328" t="s">
        <v>108</v>
      </c>
      <c r="K50" s="329"/>
    </row>
    <row r="51" ht="15" spans="1:11">
      <c r="A51" s="301" t="s">
        <v>109</v>
      </c>
      <c r="B51" s="301"/>
      <c r="C51" s="301"/>
      <c r="D51" s="301"/>
      <c r="E51" s="301"/>
      <c r="F51" s="301"/>
      <c r="G51" s="301"/>
      <c r="H51" s="301"/>
      <c r="I51" s="301"/>
      <c r="J51" s="301"/>
      <c r="K51" s="301"/>
    </row>
    <row r="52" ht="15" spans="1:11">
      <c r="A52" s="311"/>
      <c r="B52" s="312"/>
      <c r="C52" s="312"/>
      <c r="D52" s="312"/>
      <c r="E52" s="312"/>
      <c r="F52" s="312"/>
      <c r="G52" s="312"/>
      <c r="H52" s="312"/>
      <c r="I52" s="312"/>
      <c r="J52" s="312"/>
      <c r="K52" s="330"/>
    </row>
    <row r="53" ht="15" spans="1:11">
      <c r="A53" s="304" t="s">
        <v>102</v>
      </c>
      <c r="B53" s="305" t="s">
        <v>103</v>
      </c>
      <c r="C53" s="305"/>
      <c r="D53" s="306" t="s">
        <v>104</v>
      </c>
      <c r="E53" s="313"/>
      <c r="F53" s="308" t="s">
        <v>110</v>
      </c>
      <c r="G53" s="309"/>
      <c r="H53" s="310" t="s">
        <v>107</v>
      </c>
      <c r="I53" s="327"/>
      <c r="J53" s="328" t="s">
        <v>108</v>
      </c>
      <c r="K53" s="3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19"/>
  <sheetViews>
    <sheetView zoomScale="90" zoomScaleNormal="90" topLeftCell="A4" workbookViewId="0">
      <selection activeCell="J12" sqref="J12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.37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ht="30" customHeight="1" spans="1:14">
      <c r="A1" s="50" t="s">
        <v>111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.1" customHeight="1" spans="1:14">
      <c r="A2" s="52" t="s">
        <v>27</v>
      </c>
      <c r="B2" s="53" t="s">
        <v>28</v>
      </c>
      <c r="C2" s="53"/>
      <c r="D2" s="54" t="s">
        <v>34</v>
      </c>
      <c r="E2" s="53" t="s">
        <v>35</v>
      </c>
      <c r="F2" s="53"/>
      <c r="G2" s="53"/>
      <c r="H2" s="55"/>
      <c r="I2" s="76" t="s">
        <v>22</v>
      </c>
      <c r="J2" s="53" t="s">
        <v>23</v>
      </c>
      <c r="K2" s="53"/>
      <c r="L2" s="53"/>
      <c r="M2" s="53"/>
      <c r="N2" s="77"/>
    </row>
    <row r="3" ht="29.1" customHeight="1" spans="1:14">
      <c r="A3" s="56" t="s">
        <v>112</v>
      </c>
      <c r="B3" s="57" t="s">
        <v>113</v>
      </c>
      <c r="C3" s="57"/>
      <c r="D3" s="57"/>
      <c r="E3" s="57"/>
      <c r="F3" s="57"/>
      <c r="G3" s="57"/>
      <c r="H3" s="58"/>
      <c r="I3" s="57" t="s">
        <v>114</v>
      </c>
      <c r="J3" s="57"/>
      <c r="K3" s="57"/>
      <c r="L3" s="57"/>
      <c r="M3" s="57"/>
      <c r="N3" s="78"/>
    </row>
    <row r="4" ht="29.1" customHeight="1" spans="1:14">
      <c r="A4" s="56"/>
      <c r="B4" s="59" t="s">
        <v>77</v>
      </c>
      <c r="C4" s="59" t="s">
        <v>78</v>
      </c>
      <c r="D4" s="60" t="s">
        <v>79</v>
      </c>
      <c r="E4" s="59" t="s">
        <v>80</v>
      </c>
      <c r="F4" s="59" t="s">
        <v>81</v>
      </c>
      <c r="G4" s="59" t="s">
        <v>82</v>
      </c>
      <c r="H4" s="58"/>
      <c r="I4" s="175"/>
      <c r="J4" s="175"/>
      <c r="K4" s="79" t="s">
        <v>87</v>
      </c>
      <c r="L4" s="79"/>
      <c r="M4" s="79" t="s">
        <v>85</v>
      </c>
      <c r="N4" s="176"/>
    </row>
    <row r="5" ht="29.1" customHeight="1" spans="1:14">
      <c r="A5" s="56"/>
      <c r="B5" s="61"/>
      <c r="C5" s="61"/>
      <c r="D5" s="60"/>
      <c r="E5" s="61"/>
      <c r="F5" s="61"/>
      <c r="G5" s="61"/>
      <c r="H5" s="58"/>
      <c r="I5" s="177"/>
      <c r="J5" s="177"/>
      <c r="K5" s="177" t="s">
        <v>79</v>
      </c>
      <c r="L5" s="177"/>
      <c r="M5" s="177" t="s">
        <v>81</v>
      </c>
      <c r="N5" s="178"/>
    </row>
    <row r="6" ht="29.1" customHeight="1" spans="1:14">
      <c r="A6" s="62" t="s">
        <v>115</v>
      </c>
      <c r="B6" s="63">
        <f>C6-1</f>
        <v>67</v>
      </c>
      <c r="C6" s="63">
        <f>D6-2</f>
        <v>68</v>
      </c>
      <c r="D6" s="64">
        <v>70</v>
      </c>
      <c r="E6" s="63">
        <f>D6+2</f>
        <v>72</v>
      </c>
      <c r="F6" s="63">
        <f>E6+2</f>
        <v>74</v>
      </c>
      <c r="G6" s="63">
        <f>F6+1</f>
        <v>75</v>
      </c>
      <c r="H6" s="58"/>
      <c r="I6" s="82"/>
      <c r="J6" s="82"/>
      <c r="K6" s="82" t="s">
        <v>116</v>
      </c>
      <c r="L6" s="82"/>
      <c r="M6" s="82" t="s">
        <v>117</v>
      </c>
      <c r="N6" s="83"/>
    </row>
    <row r="7" ht="29.1" customHeight="1" spans="1:14">
      <c r="A7" s="62" t="s">
        <v>118</v>
      </c>
      <c r="B7" s="63">
        <f t="shared" ref="B7:B9" si="0">C7-4</f>
        <v>100</v>
      </c>
      <c r="C7" s="63">
        <f t="shared" ref="C7:C9" si="1">D7-4</f>
        <v>104</v>
      </c>
      <c r="D7" s="65">
        <v>108</v>
      </c>
      <c r="E7" s="63">
        <f t="shared" ref="E7:E9" si="2">D7+4</f>
        <v>112</v>
      </c>
      <c r="F7" s="63">
        <f>E7+4</f>
        <v>116</v>
      </c>
      <c r="G7" s="63">
        <f t="shared" ref="G7:G9" si="3">F7+6</f>
        <v>122</v>
      </c>
      <c r="H7" s="58"/>
      <c r="I7" s="84"/>
      <c r="J7" s="84"/>
      <c r="K7" s="85" t="s">
        <v>119</v>
      </c>
      <c r="L7" s="84"/>
      <c r="M7" s="84" t="s">
        <v>120</v>
      </c>
      <c r="N7" s="179"/>
    </row>
    <row r="8" ht="29.1" customHeight="1" spans="1:14">
      <c r="A8" s="62" t="s">
        <v>121</v>
      </c>
      <c r="B8" s="63">
        <f t="shared" si="0"/>
        <v>98</v>
      </c>
      <c r="C8" s="63">
        <f t="shared" si="1"/>
        <v>102</v>
      </c>
      <c r="D8" s="65" t="s">
        <v>122</v>
      </c>
      <c r="E8" s="63">
        <f t="shared" si="2"/>
        <v>110</v>
      </c>
      <c r="F8" s="63">
        <f>E8+5</f>
        <v>115</v>
      </c>
      <c r="G8" s="63">
        <f t="shared" si="3"/>
        <v>121</v>
      </c>
      <c r="H8" s="58"/>
      <c r="I8" s="84"/>
      <c r="J8" s="84"/>
      <c r="K8" s="84" t="s">
        <v>120</v>
      </c>
      <c r="L8" s="84"/>
      <c r="M8" s="84" t="s">
        <v>123</v>
      </c>
      <c r="N8" s="180"/>
    </row>
    <row r="9" ht="29.1" customHeight="1" spans="1:14">
      <c r="A9" s="62" t="s">
        <v>124</v>
      </c>
      <c r="B9" s="66">
        <f t="shared" si="0"/>
        <v>98</v>
      </c>
      <c r="C9" s="66">
        <f t="shared" si="1"/>
        <v>102</v>
      </c>
      <c r="D9" s="67" t="s">
        <v>122</v>
      </c>
      <c r="E9" s="66">
        <f t="shared" si="2"/>
        <v>110</v>
      </c>
      <c r="F9" s="66">
        <f>E9+5</f>
        <v>115</v>
      </c>
      <c r="G9" s="66">
        <f t="shared" si="3"/>
        <v>121</v>
      </c>
      <c r="H9" s="58"/>
      <c r="I9" s="82"/>
      <c r="J9" s="82"/>
      <c r="K9" s="84" t="s">
        <v>125</v>
      </c>
      <c r="L9" s="82"/>
      <c r="M9" s="86" t="s">
        <v>125</v>
      </c>
      <c r="N9" s="181"/>
    </row>
    <row r="10" ht="29.1" customHeight="1" spans="1:14">
      <c r="A10" s="62" t="s">
        <v>126</v>
      </c>
      <c r="B10" s="63">
        <f>C10-1.2</f>
        <v>43.6</v>
      </c>
      <c r="C10" s="63">
        <f>D10-1.2</f>
        <v>44.8</v>
      </c>
      <c r="D10" s="64">
        <v>46</v>
      </c>
      <c r="E10" s="63">
        <f>D10+1.2</f>
        <v>47.2</v>
      </c>
      <c r="F10" s="63">
        <f>E10+1.2</f>
        <v>48.4</v>
      </c>
      <c r="G10" s="63">
        <f>F10+1.4</f>
        <v>49.8</v>
      </c>
      <c r="H10" s="58"/>
      <c r="I10" s="84"/>
      <c r="J10" s="84"/>
      <c r="K10" s="84" t="s">
        <v>116</v>
      </c>
      <c r="L10" s="84"/>
      <c r="M10" s="84" t="s">
        <v>127</v>
      </c>
      <c r="N10" s="180"/>
    </row>
    <row r="11" ht="29.1" customHeight="1" spans="1:14">
      <c r="A11" s="62" t="s">
        <v>128</v>
      </c>
      <c r="B11" s="63">
        <f>C11-0.5</f>
        <v>19.5</v>
      </c>
      <c r="C11" s="63">
        <f>D11-0.5</f>
        <v>20</v>
      </c>
      <c r="D11" s="64">
        <v>20.5</v>
      </c>
      <c r="E11" s="63">
        <f t="shared" ref="E11:G11" si="4">D11+0.5</f>
        <v>21</v>
      </c>
      <c r="F11" s="63">
        <f t="shared" si="4"/>
        <v>21.5</v>
      </c>
      <c r="G11" s="63">
        <f t="shared" si="4"/>
        <v>22</v>
      </c>
      <c r="H11" s="58"/>
      <c r="I11" s="84"/>
      <c r="J11" s="84"/>
      <c r="K11" s="84" t="s">
        <v>120</v>
      </c>
      <c r="L11" s="84"/>
      <c r="M11" s="86" t="s">
        <v>120</v>
      </c>
      <c r="N11" s="180"/>
    </row>
    <row r="12" ht="29.1" customHeight="1" spans="1:14">
      <c r="A12" s="62" t="s">
        <v>129</v>
      </c>
      <c r="B12" s="63">
        <f>C12-0.7</f>
        <v>18.1</v>
      </c>
      <c r="C12" s="63">
        <f>D12-0.7</f>
        <v>18.8</v>
      </c>
      <c r="D12" s="64">
        <v>19.5</v>
      </c>
      <c r="E12" s="63">
        <f>D12+0.7</f>
        <v>20.2</v>
      </c>
      <c r="F12" s="63">
        <f>E12+0.7</f>
        <v>20.9</v>
      </c>
      <c r="G12" s="63">
        <f>F12+1</f>
        <v>21.9</v>
      </c>
      <c r="H12" s="58"/>
      <c r="I12" s="84"/>
      <c r="J12" s="84"/>
      <c r="K12" s="82" t="s">
        <v>130</v>
      </c>
      <c r="L12" s="84"/>
      <c r="M12" s="82" t="s">
        <v>131</v>
      </c>
      <c r="N12" s="180"/>
    </row>
    <row r="13" ht="29.1" customHeight="1" spans="1:14">
      <c r="A13" s="62" t="s">
        <v>132</v>
      </c>
      <c r="B13" s="63">
        <f>C13-0.7</f>
        <v>16.1</v>
      </c>
      <c r="C13" s="63">
        <f>D13-0.7</f>
        <v>16.8</v>
      </c>
      <c r="D13" s="64">
        <v>17.5</v>
      </c>
      <c r="E13" s="63">
        <f>D13+0.7</f>
        <v>18.2</v>
      </c>
      <c r="F13" s="63">
        <f>E13+0.7</f>
        <v>18.9</v>
      </c>
      <c r="G13" s="63">
        <f>F13+1</f>
        <v>19.9</v>
      </c>
      <c r="H13" s="58"/>
      <c r="I13" s="84"/>
      <c r="J13" s="84"/>
      <c r="K13" s="84" t="s">
        <v>133</v>
      </c>
      <c r="L13" s="84"/>
      <c r="M13" s="86" t="s">
        <v>134</v>
      </c>
      <c r="N13" s="180"/>
    </row>
    <row r="14" ht="29.1" customHeight="1" spans="1:14">
      <c r="A14" s="62" t="s">
        <v>135</v>
      </c>
      <c r="B14" s="63">
        <f>C14-1</f>
        <v>43</v>
      </c>
      <c r="C14" s="63">
        <f>D14-1</f>
        <v>44</v>
      </c>
      <c r="D14" s="64">
        <v>45</v>
      </c>
      <c r="E14" s="63">
        <f>D14+1</f>
        <v>46</v>
      </c>
      <c r="F14" s="63">
        <f>E14+1</f>
        <v>47</v>
      </c>
      <c r="G14" s="63">
        <f>F14+1.5</f>
        <v>48.5</v>
      </c>
      <c r="H14" s="58"/>
      <c r="I14" s="84"/>
      <c r="J14" s="84"/>
      <c r="K14" s="84" t="s">
        <v>136</v>
      </c>
      <c r="L14" s="84"/>
      <c r="M14" s="86" t="s">
        <v>137</v>
      </c>
      <c r="N14" s="180"/>
    </row>
    <row r="15" ht="29.1" customHeight="1" spans="1:14">
      <c r="A15" s="62" t="s">
        <v>138</v>
      </c>
      <c r="B15" s="63">
        <f>C15</f>
        <v>14.5</v>
      </c>
      <c r="C15" s="63">
        <f>D15-0.5</f>
        <v>14.5</v>
      </c>
      <c r="D15" s="64">
        <v>15</v>
      </c>
      <c r="E15" s="63">
        <f t="shared" ref="E15:G15" si="5">D15+0.5</f>
        <v>15.5</v>
      </c>
      <c r="F15" s="63">
        <f t="shared" si="5"/>
        <v>16</v>
      </c>
      <c r="G15" s="63">
        <f t="shared" si="5"/>
        <v>16.5</v>
      </c>
      <c r="H15" s="73"/>
      <c r="I15" s="182"/>
      <c r="J15" s="183"/>
      <c r="K15" s="84" t="s">
        <v>139</v>
      </c>
      <c r="L15" s="84"/>
      <c r="M15" s="268" t="s">
        <v>139</v>
      </c>
      <c r="N15" s="185"/>
    </row>
    <row r="16" ht="15.75" spans="1:14">
      <c r="A16" s="74" t="s">
        <v>94</v>
      </c>
      <c r="D16" s="75"/>
      <c r="E16" s="75"/>
      <c r="F16" s="75"/>
      <c r="G16" s="75"/>
      <c r="H16" s="75"/>
      <c r="I16" s="75"/>
      <c r="J16" s="75"/>
      <c r="K16" s="269" t="s">
        <v>139</v>
      </c>
      <c r="L16" s="84"/>
      <c r="M16" s="269" t="s">
        <v>139</v>
      </c>
      <c r="N16" s="75"/>
    </row>
    <row r="17" ht="15" spans="1:14">
      <c r="A17" s="49" t="s">
        <v>140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ht="14.25" spans="1:13">
      <c r="A18" s="75" t="s">
        <v>141</v>
      </c>
      <c r="B18" s="75"/>
      <c r="C18" s="75"/>
      <c r="D18" s="75"/>
      <c r="E18" s="75"/>
      <c r="F18" s="75"/>
      <c r="G18" s="75"/>
      <c r="H18" s="75"/>
      <c r="I18" s="74" t="s">
        <v>142</v>
      </c>
      <c r="J18" s="88"/>
      <c r="K18" s="74" t="s">
        <v>143</v>
      </c>
      <c r="L18" s="74"/>
      <c r="M18" s="74" t="s">
        <v>144</v>
      </c>
    </row>
    <row r="19" ht="18.95" customHeight="1" spans="1:1">
      <c r="A19" s="49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52"/>
  <sheetViews>
    <sheetView zoomScalePageLayoutView="125" workbookViewId="0">
      <selection activeCell="O46" sqref="O46"/>
    </sheetView>
  </sheetViews>
  <sheetFormatPr defaultColWidth="10" defaultRowHeight="16.5" customHeight="1"/>
  <cols>
    <col min="1" max="16384" width="10" style="89"/>
  </cols>
  <sheetData>
    <row r="1" ht="22.5" customHeight="1" spans="1:11">
      <c r="A1" s="186" t="s">
        <v>146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7.25" customHeight="1" spans="1:11">
      <c r="A2" s="187" t="s">
        <v>18</v>
      </c>
      <c r="B2" s="92" t="s">
        <v>19</v>
      </c>
      <c r="C2" s="92"/>
      <c r="D2" s="188" t="s">
        <v>20</v>
      </c>
      <c r="E2" s="188"/>
      <c r="F2" s="92"/>
      <c r="G2" s="92"/>
      <c r="H2" s="189" t="s">
        <v>22</v>
      </c>
      <c r="I2" s="250" t="s">
        <v>23</v>
      </c>
      <c r="J2" s="250"/>
      <c r="K2" s="251"/>
    </row>
    <row r="3" customHeight="1" spans="1:11">
      <c r="A3" s="190" t="s">
        <v>24</v>
      </c>
      <c r="B3" s="191"/>
      <c r="C3" s="192"/>
      <c r="D3" s="193" t="s">
        <v>25</v>
      </c>
      <c r="E3" s="194"/>
      <c r="F3" s="194"/>
      <c r="G3" s="195"/>
      <c r="H3" s="193" t="s">
        <v>26</v>
      </c>
      <c r="I3" s="194"/>
      <c r="J3" s="194"/>
      <c r="K3" s="195"/>
    </row>
    <row r="4" customHeight="1" spans="1:11">
      <c r="A4" s="196" t="s">
        <v>27</v>
      </c>
      <c r="B4" s="99" t="s">
        <v>28</v>
      </c>
      <c r="C4" s="197"/>
      <c r="D4" s="196" t="s">
        <v>29</v>
      </c>
      <c r="E4" s="198"/>
      <c r="F4" s="199" t="s">
        <v>147</v>
      </c>
      <c r="G4" s="200"/>
      <c r="H4" s="196" t="s">
        <v>148</v>
      </c>
      <c r="I4" s="198"/>
      <c r="J4" s="96" t="s">
        <v>32</v>
      </c>
      <c r="K4" s="97" t="s">
        <v>33</v>
      </c>
    </row>
    <row r="5" customHeight="1" spans="1:11">
      <c r="A5" s="201" t="s">
        <v>34</v>
      </c>
      <c r="B5" s="96" t="s">
        <v>35</v>
      </c>
      <c r="C5" s="97"/>
      <c r="D5" s="196" t="s">
        <v>149</v>
      </c>
      <c r="E5" s="198"/>
      <c r="F5" s="202">
        <v>1</v>
      </c>
      <c r="G5" s="200"/>
      <c r="H5" s="196" t="s">
        <v>150</v>
      </c>
      <c r="I5" s="198"/>
      <c r="J5" s="96" t="s">
        <v>32</v>
      </c>
      <c r="K5" s="97" t="s">
        <v>33</v>
      </c>
    </row>
    <row r="6" customHeight="1" spans="1:11">
      <c r="A6" s="196" t="s">
        <v>38</v>
      </c>
      <c r="B6" s="203">
        <v>4</v>
      </c>
      <c r="C6" s="204">
        <v>6</v>
      </c>
      <c r="D6" s="196" t="s">
        <v>151</v>
      </c>
      <c r="E6" s="198"/>
      <c r="F6" s="202">
        <v>0.2</v>
      </c>
      <c r="G6" s="200"/>
      <c r="H6" s="205" t="s">
        <v>152</v>
      </c>
      <c r="I6" s="231"/>
      <c r="J6" s="231"/>
      <c r="K6" s="252"/>
    </row>
    <row r="7" customHeight="1" spans="1:11">
      <c r="A7" s="196" t="s">
        <v>41</v>
      </c>
      <c r="B7" s="99" t="s">
        <v>42</v>
      </c>
      <c r="C7" s="197"/>
      <c r="D7" s="196" t="s">
        <v>153</v>
      </c>
      <c r="E7" s="198"/>
      <c r="F7" s="202">
        <v>0.05</v>
      </c>
      <c r="G7" s="200"/>
      <c r="H7" s="206"/>
      <c r="I7" s="96"/>
      <c r="J7" s="96"/>
      <c r="K7" s="97"/>
    </row>
    <row r="8" customHeight="1" spans="1:11">
      <c r="A8" s="207"/>
      <c r="B8" s="108"/>
      <c r="C8" s="208"/>
      <c r="D8" s="207" t="s">
        <v>45</v>
      </c>
      <c r="E8" s="209"/>
      <c r="F8" s="210"/>
      <c r="G8" s="211"/>
      <c r="H8" s="212"/>
      <c r="I8" s="227"/>
      <c r="J8" s="227"/>
      <c r="K8" s="253"/>
    </row>
    <row r="9" customHeight="1" spans="1:11">
      <c r="A9" s="213" t="s">
        <v>154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customHeight="1" spans="1:11">
      <c r="A10" s="214" t="s">
        <v>49</v>
      </c>
      <c r="B10" s="215" t="s">
        <v>50</v>
      </c>
      <c r="C10" s="216" t="s">
        <v>51</v>
      </c>
      <c r="D10" s="217"/>
      <c r="E10" s="218" t="s">
        <v>54</v>
      </c>
      <c r="F10" s="215" t="s">
        <v>50</v>
      </c>
      <c r="G10" s="216" t="s">
        <v>51</v>
      </c>
      <c r="H10" s="215"/>
      <c r="I10" s="218" t="s">
        <v>52</v>
      </c>
      <c r="J10" s="215" t="s">
        <v>50</v>
      </c>
      <c r="K10" s="254" t="s">
        <v>51</v>
      </c>
    </row>
    <row r="11" customHeight="1" spans="1:11">
      <c r="A11" s="201" t="s">
        <v>55</v>
      </c>
      <c r="B11" s="219" t="s">
        <v>50</v>
      </c>
      <c r="C11" s="96" t="s">
        <v>51</v>
      </c>
      <c r="D11" s="220"/>
      <c r="E11" s="221" t="s">
        <v>57</v>
      </c>
      <c r="F11" s="219" t="s">
        <v>50</v>
      </c>
      <c r="G11" s="96" t="s">
        <v>51</v>
      </c>
      <c r="H11" s="219"/>
      <c r="I11" s="221" t="s">
        <v>62</v>
      </c>
      <c r="J11" s="219" t="s">
        <v>50</v>
      </c>
      <c r="K11" s="97" t="s">
        <v>51</v>
      </c>
    </row>
    <row r="12" customHeight="1" spans="1:11">
      <c r="A12" s="207" t="s">
        <v>94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55"/>
    </row>
    <row r="13" customHeight="1" spans="1:11">
      <c r="A13" s="222" t="s">
        <v>155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</row>
    <row r="14" customHeight="1" spans="1:11">
      <c r="A14" s="223"/>
      <c r="B14" s="224"/>
      <c r="C14" s="224"/>
      <c r="D14" s="224"/>
      <c r="E14" s="224"/>
      <c r="F14" s="224"/>
      <c r="G14" s="224"/>
      <c r="H14" s="224"/>
      <c r="I14" s="125"/>
      <c r="J14" s="125"/>
      <c r="K14" s="161"/>
    </row>
    <row r="15" customHeight="1" spans="1:11">
      <c r="A15" s="141"/>
      <c r="B15" s="142"/>
      <c r="C15" s="142"/>
      <c r="D15" s="225"/>
      <c r="E15" s="226"/>
      <c r="F15" s="142"/>
      <c r="G15" s="142"/>
      <c r="H15" s="225"/>
      <c r="I15" s="148"/>
      <c r="J15" s="256"/>
      <c r="K15" s="257"/>
    </row>
    <row r="16" customHeight="1" spans="1:11">
      <c r="A16" s="212"/>
      <c r="B16" s="227"/>
      <c r="C16" s="227"/>
      <c r="D16" s="227"/>
      <c r="E16" s="227"/>
      <c r="F16" s="227"/>
      <c r="G16" s="227"/>
      <c r="H16" s="227"/>
      <c r="I16" s="227"/>
      <c r="J16" s="227"/>
      <c r="K16" s="253"/>
    </row>
    <row r="17" customHeight="1" spans="1:11">
      <c r="A17" s="222" t="s">
        <v>156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customHeight="1" spans="1:11">
      <c r="A18" s="223"/>
      <c r="B18" s="224"/>
      <c r="C18" s="224"/>
      <c r="D18" s="224"/>
      <c r="E18" s="224"/>
      <c r="F18" s="224"/>
      <c r="G18" s="224"/>
      <c r="H18" s="224"/>
      <c r="I18" s="125"/>
      <c r="J18" s="125"/>
      <c r="K18" s="161"/>
    </row>
    <row r="19" customHeight="1" spans="1:11">
      <c r="A19" s="141"/>
      <c r="B19" s="142"/>
      <c r="C19" s="142"/>
      <c r="D19" s="225"/>
      <c r="E19" s="226"/>
      <c r="F19" s="142"/>
      <c r="G19" s="142"/>
      <c r="H19" s="225"/>
      <c r="I19" s="148"/>
      <c r="J19" s="256"/>
      <c r="K19" s="257"/>
    </row>
    <row r="20" customHeight="1" spans="1:11">
      <c r="A20" s="212"/>
      <c r="B20" s="227"/>
      <c r="C20" s="227"/>
      <c r="D20" s="227"/>
      <c r="E20" s="227"/>
      <c r="F20" s="227"/>
      <c r="G20" s="227"/>
      <c r="H20" s="227"/>
      <c r="I20" s="227"/>
      <c r="J20" s="227"/>
      <c r="K20" s="253"/>
    </row>
    <row r="21" customHeight="1" spans="1:11">
      <c r="A21" s="228" t="s">
        <v>91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customHeight="1" spans="1:11">
      <c r="A22" s="91" t="s">
        <v>92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61"/>
    </row>
    <row r="23" customHeight="1" spans="1:11">
      <c r="A23" s="104" t="s">
        <v>93</v>
      </c>
      <c r="B23" s="106"/>
      <c r="C23" s="96" t="s">
        <v>32</v>
      </c>
      <c r="D23" s="96" t="s">
        <v>33</v>
      </c>
      <c r="E23" s="103"/>
      <c r="F23" s="103"/>
      <c r="G23" s="103"/>
      <c r="H23" s="103"/>
      <c r="I23" s="103"/>
      <c r="J23" s="103"/>
      <c r="K23" s="155"/>
    </row>
    <row r="24" customHeight="1" spans="1:11">
      <c r="A24" s="196" t="s">
        <v>157</v>
      </c>
      <c r="B24" s="96"/>
      <c r="C24" s="96"/>
      <c r="D24" s="96"/>
      <c r="E24" s="96"/>
      <c r="F24" s="96"/>
      <c r="G24" s="96"/>
      <c r="H24" s="96"/>
      <c r="I24" s="96"/>
      <c r="J24" s="96"/>
      <c r="K24" s="97"/>
    </row>
    <row r="25" customHeight="1" spans="1:11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58"/>
    </row>
    <row r="26" customHeight="1" spans="1:11">
      <c r="A26" s="213" t="s">
        <v>97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customHeight="1" spans="1:11">
      <c r="A27" s="190" t="s">
        <v>98</v>
      </c>
      <c r="B27" s="216" t="s">
        <v>60</v>
      </c>
      <c r="C27" s="216" t="s">
        <v>61</v>
      </c>
      <c r="D27" s="216" t="s">
        <v>53</v>
      </c>
      <c r="E27" s="191" t="s">
        <v>99</v>
      </c>
      <c r="F27" s="216" t="s">
        <v>60</v>
      </c>
      <c r="G27" s="216" t="s">
        <v>61</v>
      </c>
      <c r="H27" s="216" t="s">
        <v>53</v>
      </c>
      <c r="I27" s="191" t="s">
        <v>100</v>
      </c>
      <c r="J27" s="216" t="s">
        <v>60</v>
      </c>
      <c r="K27" s="254" t="s">
        <v>61</v>
      </c>
    </row>
    <row r="28" customHeight="1" spans="1:11">
      <c r="A28" s="205" t="s">
        <v>52</v>
      </c>
      <c r="B28" s="96" t="s">
        <v>60</v>
      </c>
      <c r="C28" s="96" t="s">
        <v>61</v>
      </c>
      <c r="D28" s="96" t="s">
        <v>53</v>
      </c>
      <c r="E28" s="231" t="s">
        <v>59</v>
      </c>
      <c r="F28" s="96" t="s">
        <v>60</v>
      </c>
      <c r="G28" s="96" t="s">
        <v>61</v>
      </c>
      <c r="H28" s="96" t="s">
        <v>53</v>
      </c>
      <c r="I28" s="231" t="s">
        <v>70</v>
      </c>
      <c r="J28" s="96" t="s">
        <v>60</v>
      </c>
      <c r="K28" s="97" t="s">
        <v>61</v>
      </c>
    </row>
    <row r="29" customHeight="1" spans="1:11">
      <c r="A29" s="196" t="s">
        <v>63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62"/>
    </row>
    <row r="30" customHeight="1" spans="1:11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59"/>
    </row>
    <row r="31" customHeight="1" spans="1:11">
      <c r="A31" s="213" t="s">
        <v>158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</row>
    <row r="32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ht="17.25" customHeight="1" spans="1:11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61"/>
    </row>
    <row r="34" ht="17.25" customHeight="1" spans="1:1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61"/>
    </row>
    <row r="35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61"/>
    </row>
    <row r="36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61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1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1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1"/>
    </row>
    <row r="40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1"/>
    </row>
    <row r="4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1"/>
    </row>
    <row r="42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1"/>
    </row>
    <row r="43" ht="17.25" customHeight="1" spans="1:11">
      <c r="A43" s="232" t="s">
        <v>96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59"/>
    </row>
    <row r="44" customHeight="1" spans="1:11">
      <c r="A44" s="213" t="s">
        <v>159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</row>
    <row r="45" ht="18" customHeight="1" spans="1:11">
      <c r="A45" s="123" t="s">
        <v>94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60"/>
    </row>
    <row r="46" ht="18" customHeight="1" spans="1:11">
      <c r="A46" s="123"/>
      <c r="B46" s="124"/>
      <c r="C46" s="124"/>
      <c r="D46" s="124"/>
      <c r="E46" s="124"/>
      <c r="F46" s="124"/>
      <c r="G46" s="124"/>
      <c r="H46" s="124"/>
      <c r="I46" s="124"/>
      <c r="J46" s="124"/>
      <c r="K46" s="160"/>
    </row>
    <row r="47" ht="18" customHeight="1" spans="1:11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258"/>
    </row>
    <row r="48" ht="21" customHeight="1" spans="1:11">
      <c r="A48" s="238" t="s">
        <v>102</v>
      </c>
      <c r="B48" s="239" t="s">
        <v>103</v>
      </c>
      <c r="C48" s="239"/>
      <c r="D48" s="240" t="s">
        <v>104</v>
      </c>
      <c r="E48" s="241" t="s">
        <v>105</v>
      </c>
      <c r="F48" s="240" t="s">
        <v>106</v>
      </c>
      <c r="G48" s="242"/>
      <c r="H48" s="243" t="s">
        <v>107</v>
      </c>
      <c r="I48" s="243"/>
      <c r="J48" s="239" t="s">
        <v>108</v>
      </c>
      <c r="K48" s="262"/>
    </row>
    <row r="49" customHeight="1" spans="1:11">
      <c r="A49" s="244" t="s">
        <v>109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63"/>
    </row>
    <row r="50" customHeight="1" spans="1:11">
      <c r="A50" s="246"/>
      <c r="B50" s="247"/>
      <c r="C50" s="247"/>
      <c r="D50" s="247"/>
      <c r="E50" s="247"/>
      <c r="F50" s="247"/>
      <c r="G50" s="247"/>
      <c r="H50" s="247"/>
      <c r="I50" s="247"/>
      <c r="J50" s="247"/>
      <c r="K50" s="264"/>
    </row>
    <row r="51" customHeight="1" spans="1:11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65"/>
    </row>
    <row r="52" ht="21" customHeight="1" spans="1:11">
      <c r="A52" s="238" t="s">
        <v>102</v>
      </c>
      <c r="B52" s="239" t="s">
        <v>103</v>
      </c>
      <c r="C52" s="239"/>
      <c r="D52" s="240" t="s">
        <v>104</v>
      </c>
      <c r="E52" s="240"/>
      <c r="F52" s="240" t="s">
        <v>106</v>
      </c>
      <c r="G52" s="240"/>
      <c r="H52" s="243" t="s">
        <v>107</v>
      </c>
      <c r="I52" s="243"/>
      <c r="J52" s="266"/>
      <c r="K52" s="26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N19"/>
  <sheetViews>
    <sheetView topLeftCell="A8" workbookViewId="0">
      <selection activeCell="K12" sqref="K12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.37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ht="30" customHeight="1" spans="1:14">
      <c r="A1" s="50" t="s">
        <v>111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.1" customHeight="1" spans="1:14">
      <c r="A2" s="52" t="s">
        <v>27</v>
      </c>
      <c r="B2" s="53" t="s">
        <v>28</v>
      </c>
      <c r="C2" s="53"/>
      <c r="D2" s="54" t="s">
        <v>34</v>
      </c>
      <c r="E2" s="53" t="s">
        <v>35</v>
      </c>
      <c r="F2" s="53"/>
      <c r="G2" s="53"/>
      <c r="H2" s="55"/>
      <c r="I2" s="76" t="s">
        <v>22</v>
      </c>
      <c r="J2" s="53" t="s">
        <v>23</v>
      </c>
      <c r="K2" s="53"/>
      <c r="L2" s="53"/>
      <c r="M2" s="53"/>
      <c r="N2" s="77"/>
    </row>
    <row r="3" ht="29.1" customHeight="1" spans="1:14">
      <c r="A3" s="56" t="s">
        <v>112</v>
      </c>
      <c r="B3" s="57" t="s">
        <v>113</v>
      </c>
      <c r="C3" s="57"/>
      <c r="D3" s="57"/>
      <c r="E3" s="57"/>
      <c r="F3" s="57"/>
      <c r="G3" s="57"/>
      <c r="H3" s="58"/>
      <c r="I3" s="57" t="s">
        <v>114</v>
      </c>
      <c r="J3" s="57"/>
      <c r="K3" s="57"/>
      <c r="L3" s="57"/>
      <c r="M3" s="57"/>
      <c r="N3" s="78"/>
    </row>
    <row r="4" ht="29.1" customHeight="1" spans="1:14">
      <c r="A4" s="56"/>
      <c r="B4" s="59" t="s">
        <v>77</v>
      </c>
      <c r="C4" s="59" t="s">
        <v>78</v>
      </c>
      <c r="D4" s="60" t="s">
        <v>79</v>
      </c>
      <c r="E4" s="59" t="s">
        <v>80</v>
      </c>
      <c r="F4" s="59" t="s">
        <v>81</v>
      </c>
      <c r="G4" s="59" t="s">
        <v>82</v>
      </c>
      <c r="H4" s="58"/>
      <c r="I4" s="175"/>
      <c r="J4" s="175"/>
      <c r="K4" s="175"/>
      <c r="L4" s="175"/>
      <c r="M4" s="175"/>
      <c r="N4" s="176"/>
    </row>
    <row r="5" ht="29.1" customHeight="1" spans="1:14">
      <c r="A5" s="56"/>
      <c r="B5" s="61"/>
      <c r="C5" s="61"/>
      <c r="D5" s="60"/>
      <c r="E5" s="61"/>
      <c r="F5" s="61"/>
      <c r="G5" s="61"/>
      <c r="H5" s="58"/>
      <c r="I5" s="177"/>
      <c r="J5" s="177"/>
      <c r="K5" s="177"/>
      <c r="L5" s="177"/>
      <c r="M5" s="177"/>
      <c r="N5" s="178"/>
    </row>
    <row r="6" ht="29.1" customHeight="1" spans="1:14">
      <c r="A6" s="62" t="s">
        <v>115</v>
      </c>
      <c r="B6" s="63">
        <f>C6-1</f>
        <v>67</v>
      </c>
      <c r="C6" s="63">
        <f>D6-2</f>
        <v>68</v>
      </c>
      <c r="D6" s="64">
        <v>70</v>
      </c>
      <c r="E6" s="63">
        <f>D6+2</f>
        <v>72</v>
      </c>
      <c r="F6" s="63">
        <f>E6+2</f>
        <v>74</v>
      </c>
      <c r="G6" s="63">
        <f>F6+1</f>
        <v>75</v>
      </c>
      <c r="H6" s="58"/>
      <c r="I6" s="82"/>
      <c r="J6" s="82"/>
      <c r="K6" s="82"/>
      <c r="L6" s="82"/>
      <c r="M6" s="82"/>
      <c r="N6" s="83"/>
    </row>
    <row r="7" ht="29.1" customHeight="1" spans="1:14">
      <c r="A7" s="62" t="s">
        <v>118</v>
      </c>
      <c r="B7" s="63">
        <f t="shared" ref="B7:B9" si="0">C7-4</f>
        <v>100</v>
      </c>
      <c r="C7" s="63">
        <f t="shared" ref="C7:C9" si="1">D7-4</f>
        <v>104</v>
      </c>
      <c r="D7" s="65">
        <v>108</v>
      </c>
      <c r="E7" s="63">
        <f t="shared" ref="E7:E9" si="2">D7+4</f>
        <v>112</v>
      </c>
      <c r="F7" s="63">
        <f>E7+4</f>
        <v>116</v>
      </c>
      <c r="G7" s="63">
        <f t="shared" ref="G7:G9" si="3">F7+6</f>
        <v>122</v>
      </c>
      <c r="H7" s="58"/>
      <c r="I7" s="84"/>
      <c r="J7" s="84"/>
      <c r="K7" s="84"/>
      <c r="L7" s="84"/>
      <c r="M7" s="84"/>
      <c r="N7" s="179"/>
    </row>
    <row r="8" ht="29.1" customHeight="1" spans="1:14">
      <c r="A8" s="62" t="s">
        <v>121</v>
      </c>
      <c r="B8" s="63">
        <f t="shared" si="0"/>
        <v>98</v>
      </c>
      <c r="C8" s="63">
        <f t="shared" si="1"/>
        <v>102</v>
      </c>
      <c r="D8" s="65" t="s">
        <v>122</v>
      </c>
      <c r="E8" s="63">
        <f t="shared" si="2"/>
        <v>110</v>
      </c>
      <c r="F8" s="63">
        <f>E8+5</f>
        <v>115</v>
      </c>
      <c r="G8" s="63">
        <f t="shared" si="3"/>
        <v>121</v>
      </c>
      <c r="H8" s="58"/>
      <c r="I8" s="84"/>
      <c r="J8" s="84"/>
      <c r="K8" s="84"/>
      <c r="L8" s="84"/>
      <c r="M8" s="84"/>
      <c r="N8" s="180"/>
    </row>
    <row r="9" ht="29.1" customHeight="1" spans="1:14">
      <c r="A9" s="62" t="s">
        <v>124</v>
      </c>
      <c r="B9" s="66">
        <f t="shared" si="0"/>
        <v>98</v>
      </c>
      <c r="C9" s="66">
        <f t="shared" si="1"/>
        <v>102</v>
      </c>
      <c r="D9" s="67" t="s">
        <v>122</v>
      </c>
      <c r="E9" s="66">
        <f t="shared" si="2"/>
        <v>110</v>
      </c>
      <c r="F9" s="66">
        <f>E9+5</f>
        <v>115</v>
      </c>
      <c r="G9" s="66">
        <f t="shared" si="3"/>
        <v>121</v>
      </c>
      <c r="H9" s="58"/>
      <c r="I9" s="82"/>
      <c r="J9" s="82"/>
      <c r="K9" s="82"/>
      <c r="L9" s="82"/>
      <c r="M9" s="82"/>
      <c r="N9" s="181"/>
    </row>
    <row r="10" ht="29.1" customHeight="1" spans="1:14">
      <c r="A10" s="62" t="s">
        <v>126</v>
      </c>
      <c r="B10" s="63">
        <f>C10-1.2</f>
        <v>43.6</v>
      </c>
      <c r="C10" s="63">
        <f>D10-1.2</f>
        <v>44.8</v>
      </c>
      <c r="D10" s="64">
        <v>46</v>
      </c>
      <c r="E10" s="63">
        <f>D10+1.2</f>
        <v>47.2</v>
      </c>
      <c r="F10" s="63">
        <f>E10+1.2</f>
        <v>48.4</v>
      </c>
      <c r="G10" s="63">
        <f>F10+1.4</f>
        <v>49.8</v>
      </c>
      <c r="H10" s="58"/>
      <c r="I10" s="84"/>
      <c r="J10" s="84"/>
      <c r="K10" s="84"/>
      <c r="L10" s="84"/>
      <c r="M10" s="84"/>
      <c r="N10" s="180"/>
    </row>
    <row r="11" ht="29.1" customHeight="1" spans="1:14">
      <c r="A11" s="62" t="s">
        <v>128</v>
      </c>
      <c r="B11" s="63">
        <f>C11-0.5</f>
        <v>19.5</v>
      </c>
      <c r="C11" s="63">
        <f>D11-0.5</f>
        <v>20</v>
      </c>
      <c r="D11" s="64">
        <v>20.5</v>
      </c>
      <c r="E11" s="63">
        <f t="shared" ref="E11:G11" si="4">D11+0.5</f>
        <v>21</v>
      </c>
      <c r="F11" s="63">
        <f t="shared" si="4"/>
        <v>21.5</v>
      </c>
      <c r="G11" s="63">
        <f t="shared" si="4"/>
        <v>22</v>
      </c>
      <c r="H11" s="58"/>
      <c r="I11" s="84"/>
      <c r="J11" s="84"/>
      <c r="K11" s="84"/>
      <c r="L11" s="84"/>
      <c r="M11" s="84"/>
      <c r="N11" s="180"/>
    </row>
    <row r="12" ht="29.1" customHeight="1" spans="1:14">
      <c r="A12" s="62" t="s">
        <v>129</v>
      </c>
      <c r="B12" s="63">
        <f>C12-0.7</f>
        <v>18.1</v>
      </c>
      <c r="C12" s="63">
        <f>D12-0.7</f>
        <v>18.8</v>
      </c>
      <c r="D12" s="64">
        <v>19.5</v>
      </c>
      <c r="E12" s="63">
        <f>D12+0.7</f>
        <v>20.2</v>
      </c>
      <c r="F12" s="63">
        <f>E12+0.7</f>
        <v>20.9</v>
      </c>
      <c r="G12" s="63">
        <f>F12+1</f>
        <v>21.9</v>
      </c>
      <c r="H12" s="58"/>
      <c r="I12" s="84"/>
      <c r="J12" s="84"/>
      <c r="K12" s="84"/>
      <c r="L12" s="84"/>
      <c r="M12" s="84"/>
      <c r="N12" s="180"/>
    </row>
    <row r="13" ht="29.1" customHeight="1" spans="1:14">
      <c r="A13" s="62" t="s">
        <v>132</v>
      </c>
      <c r="B13" s="63">
        <f>C13-0.7</f>
        <v>16.1</v>
      </c>
      <c r="C13" s="63">
        <f>D13-0.7</f>
        <v>16.8</v>
      </c>
      <c r="D13" s="64">
        <v>17.5</v>
      </c>
      <c r="E13" s="63">
        <f>D13+0.7</f>
        <v>18.2</v>
      </c>
      <c r="F13" s="63">
        <f>E13+0.7</f>
        <v>18.9</v>
      </c>
      <c r="G13" s="63">
        <f>F13+1</f>
        <v>19.9</v>
      </c>
      <c r="H13" s="58"/>
      <c r="I13" s="84"/>
      <c r="J13" s="84"/>
      <c r="K13" s="84"/>
      <c r="L13" s="84"/>
      <c r="M13" s="84"/>
      <c r="N13" s="180"/>
    </row>
    <row r="14" ht="29.1" customHeight="1" spans="1:14">
      <c r="A14" s="62" t="s">
        <v>135</v>
      </c>
      <c r="B14" s="63">
        <f>C14-1</f>
        <v>43</v>
      </c>
      <c r="C14" s="63">
        <f>D14-1</f>
        <v>44</v>
      </c>
      <c r="D14" s="64">
        <v>45</v>
      </c>
      <c r="E14" s="63">
        <f>D14+1</f>
        <v>46</v>
      </c>
      <c r="F14" s="63">
        <f>E14+1</f>
        <v>47</v>
      </c>
      <c r="G14" s="63">
        <f>F14+1.5</f>
        <v>48.5</v>
      </c>
      <c r="H14" s="58"/>
      <c r="I14" s="84"/>
      <c r="J14" s="84"/>
      <c r="K14" s="84"/>
      <c r="L14" s="84"/>
      <c r="M14" s="84"/>
      <c r="N14" s="180"/>
    </row>
    <row r="15" ht="29.1" customHeight="1" spans="1:14">
      <c r="A15" s="62" t="s">
        <v>138</v>
      </c>
      <c r="B15" s="63">
        <f>C15</f>
        <v>14.5</v>
      </c>
      <c r="C15" s="63">
        <f>D15-0.5</f>
        <v>14.5</v>
      </c>
      <c r="D15" s="64">
        <v>15</v>
      </c>
      <c r="E15" s="63">
        <f t="shared" ref="E15:G15" si="5">D15+0.5</f>
        <v>15.5</v>
      </c>
      <c r="F15" s="63">
        <f t="shared" si="5"/>
        <v>16</v>
      </c>
      <c r="G15" s="63">
        <f t="shared" si="5"/>
        <v>16.5</v>
      </c>
      <c r="H15" s="73"/>
      <c r="I15" s="182"/>
      <c r="J15" s="183"/>
      <c r="K15" s="184"/>
      <c r="L15" s="183"/>
      <c r="M15" s="183"/>
      <c r="N15" s="185"/>
    </row>
    <row r="16" ht="15" spans="1:14">
      <c r="A16" s="74" t="s">
        <v>94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</row>
    <row r="17" ht="14.25" spans="1:14">
      <c r="A17" s="49" t="s">
        <v>140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ht="14.25" spans="1:13">
      <c r="A18" s="75" t="s">
        <v>141</v>
      </c>
      <c r="B18" s="75"/>
      <c r="C18" s="75"/>
      <c r="D18" s="75"/>
      <c r="E18" s="75"/>
      <c r="F18" s="75"/>
      <c r="G18" s="75"/>
      <c r="H18" s="75"/>
      <c r="I18" s="74" t="s">
        <v>142</v>
      </c>
      <c r="J18" s="88"/>
      <c r="K18" s="74" t="s">
        <v>160</v>
      </c>
      <c r="L18" s="74"/>
      <c r="M18" s="74" t="s">
        <v>144</v>
      </c>
    </row>
    <row r="19" ht="18.95" customHeight="1" spans="1:1">
      <c r="A19" s="49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0"/>
  <sheetViews>
    <sheetView zoomScale="90" zoomScaleNormal="90" topLeftCell="A7" workbookViewId="0">
      <selection activeCell="A6" sqref="A6:G15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.37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ht="30" customHeight="1" spans="1:14">
      <c r="A1" s="50" t="s">
        <v>111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.1" customHeight="1" spans="1:14">
      <c r="A2" s="52" t="s">
        <v>27</v>
      </c>
      <c r="B2" s="53" t="s">
        <v>28</v>
      </c>
      <c r="C2" s="53"/>
      <c r="D2" s="54" t="s">
        <v>34</v>
      </c>
      <c r="E2" s="53" t="s">
        <v>35</v>
      </c>
      <c r="F2" s="53"/>
      <c r="G2" s="53"/>
      <c r="H2" s="55"/>
      <c r="I2" s="76" t="s">
        <v>22</v>
      </c>
      <c r="J2" s="53" t="s">
        <v>23</v>
      </c>
      <c r="K2" s="53"/>
      <c r="L2" s="53"/>
      <c r="M2" s="53"/>
      <c r="N2" s="77"/>
    </row>
    <row r="3" ht="29.1" customHeight="1" spans="1:14">
      <c r="A3" s="56" t="s">
        <v>112</v>
      </c>
      <c r="B3" s="57" t="s">
        <v>113</v>
      </c>
      <c r="C3" s="57"/>
      <c r="D3" s="57"/>
      <c r="E3" s="57"/>
      <c r="F3" s="57"/>
      <c r="G3" s="57"/>
      <c r="H3" s="58"/>
      <c r="I3" s="57" t="s">
        <v>114</v>
      </c>
      <c r="J3" s="57"/>
      <c r="K3" s="57"/>
      <c r="L3" s="57"/>
      <c r="M3" s="57"/>
      <c r="N3" s="78"/>
    </row>
    <row r="4" ht="29.1" customHeight="1" spans="1:14">
      <c r="A4" s="56"/>
      <c r="B4" s="59" t="s">
        <v>77</v>
      </c>
      <c r="C4" s="59" t="s">
        <v>78</v>
      </c>
      <c r="D4" s="60" t="s">
        <v>79</v>
      </c>
      <c r="E4" s="59" t="s">
        <v>80</v>
      </c>
      <c r="F4" s="59" t="s">
        <v>81</v>
      </c>
      <c r="G4" s="59" t="s">
        <v>82</v>
      </c>
      <c r="H4" s="58"/>
      <c r="I4" s="175"/>
      <c r="J4" s="175"/>
      <c r="K4" s="175"/>
      <c r="L4" s="175"/>
      <c r="M4" s="175"/>
      <c r="N4" s="176"/>
    </row>
    <row r="5" ht="29.1" customHeight="1" spans="1:14">
      <c r="A5" s="56"/>
      <c r="B5" s="61"/>
      <c r="C5" s="61"/>
      <c r="D5" s="60"/>
      <c r="E5" s="61"/>
      <c r="F5" s="61"/>
      <c r="G5" s="61"/>
      <c r="H5" s="58"/>
      <c r="I5" s="177"/>
      <c r="J5" s="177"/>
      <c r="K5" s="177"/>
      <c r="L5" s="177"/>
      <c r="M5" s="177"/>
      <c r="N5" s="178"/>
    </row>
    <row r="6" ht="29.1" customHeight="1" spans="1:14">
      <c r="A6" s="62" t="s">
        <v>115</v>
      </c>
      <c r="B6" s="63">
        <f>C6-1</f>
        <v>67</v>
      </c>
      <c r="C6" s="63">
        <f>D6-2</f>
        <v>68</v>
      </c>
      <c r="D6" s="64">
        <v>70</v>
      </c>
      <c r="E6" s="63">
        <f>D6+2</f>
        <v>72</v>
      </c>
      <c r="F6" s="63">
        <f>E6+2</f>
        <v>74</v>
      </c>
      <c r="G6" s="63">
        <f>F6+1</f>
        <v>75</v>
      </c>
      <c r="H6" s="58"/>
      <c r="I6" s="82"/>
      <c r="J6" s="82"/>
      <c r="K6" s="82"/>
      <c r="L6" s="82"/>
      <c r="M6" s="82"/>
      <c r="N6" s="83"/>
    </row>
    <row r="7" ht="29.1" customHeight="1" spans="1:14">
      <c r="A7" s="62" t="s">
        <v>118</v>
      </c>
      <c r="B7" s="63">
        <f t="shared" ref="B7:B9" si="0">C7-4</f>
        <v>100</v>
      </c>
      <c r="C7" s="63">
        <f t="shared" ref="C7:C9" si="1">D7-4</f>
        <v>104</v>
      </c>
      <c r="D7" s="65">
        <v>108</v>
      </c>
      <c r="E7" s="63">
        <f t="shared" ref="E7:E9" si="2">D7+4</f>
        <v>112</v>
      </c>
      <c r="F7" s="63">
        <f>E7+4</f>
        <v>116</v>
      </c>
      <c r="G7" s="63">
        <f t="shared" ref="G7:G9" si="3">F7+6</f>
        <v>122</v>
      </c>
      <c r="H7" s="58"/>
      <c r="I7" s="84"/>
      <c r="J7" s="84"/>
      <c r="K7" s="84"/>
      <c r="L7" s="84"/>
      <c r="M7" s="84"/>
      <c r="N7" s="179"/>
    </row>
    <row r="8" ht="29.1" customHeight="1" spans="1:14">
      <c r="A8" s="62" t="s">
        <v>121</v>
      </c>
      <c r="B8" s="63">
        <f t="shared" si="0"/>
        <v>98</v>
      </c>
      <c r="C8" s="63">
        <f t="shared" si="1"/>
        <v>102</v>
      </c>
      <c r="D8" s="65" t="s">
        <v>122</v>
      </c>
      <c r="E8" s="63">
        <f t="shared" si="2"/>
        <v>110</v>
      </c>
      <c r="F8" s="63">
        <f>E8+5</f>
        <v>115</v>
      </c>
      <c r="G8" s="63">
        <f t="shared" si="3"/>
        <v>121</v>
      </c>
      <c r="H8" s="58"/>
      <c r="I8" s="84"/>
      <c r="J8" s="84"/>
      <c r="K8" s="84"/>
      <c r="L8" s="84"/>
      <c r="M8" s="84"/>
      <c r="N8" s="180"/>
    </row>
    <row r="9" ht="29.1" customHeight="1" spans="1:14">
      <c r="A9" s="62" t="s">
        <v>124</v>
      </c>
      <c r="B9" s="66">
        <f t="shared" si="0"/>
        <v>98</v>
      </c>
      <c r="C9" s="66">
        <f t="shared" si="1"/>
        <v>102</v>
      </c>
      <c r="D9" s="67" t="s">
        <v>122</v>
      </c>
      <c r="E9" s="66">
        <f t="shared" si="2"/>
        <v>110</v>
      </c>
      <c r="F9" s="66">
        <f>E9+5</f>
        <v>115</v>
      </c>
      <c r="G9" s="66">
        <f t="shared" si="3"/>
        <v>121</v>
      </c>
      <c r="H9" s="58"/>
      <c r="I9" s="82"/>
      <c r="J9" s="82"/>
      <c r="K9" s="82"/>
      <c r="L9" s="82"/>
      <c r="M9" s="82"/>
      <c r="N9" s="181"/>
    </row>
    <row r="10" ht="29.1" customHeight="1" spans="1:14">
      <c r="A10" s="62" t="s">
        <v>126</v>
      </c>
      <c r="B10" s="63">
        <f>C10-1.2</f>
        <v>43.6</v>
      </c>
      <c r="C10" s="63">
        <f>D10-1.2</f>
        <v>44.8</v>
      </c>
      <c r="D10" s="64">
        <v>46</v>
      </c>
      <c r="E10" s="63">
        <f>D10+1.2</f>
        <v>47.2</v>
      </c>
      <c r="F10" s="63">
        <f>E10+1.2</f>
        <v>48.4</v>
      </c>
      <c r="G10" s="63">
        <f>F10+1.4</f>
        <v>49.8</v>
      </c>
      <c r="H10" s="58"/>
      <c r="I10" s="84"/>
      <c r="J10" s="84"/>
      <c r="K10" s="84"/>
      <c r="L10" s="84"/>
      <c r="M10" s="84"/>
      <c r="N10" s="180"/>
    </row>
    <row r="11" ht="29.1" customHeight="1" spans="1:14">
      <c r="A11" s="62" t="s">
        <v>128</v>
      </c>
      <c r="B11" s="63">
        <f>C11-0.5</f>
        <v>19.5</v>
      </c>
      <c r="C11" s="63">
        <f>D11-0.5</f>
        <v>20</v>
      </c>
      <c r="D11" s="64">
        <v>20.5</v>
      </c>
      <c r="E11" s="63">
        <f t="shared" ref="E11:G11" si="4">D11+0.5</f>
        <v>21</v>
      </c>
      <c r="F11" s="63">
        <f t="shared" si="4"/>
        <v>21.5</v>
      </c>
      <c r="G11" s="63">
        <f t="shared" si="4"/>
        <v>22</v>
      </c>
      <c r="H11" s="58"/>
      <c r="I11" s="84"/>
      <c r="J11" s="84"/>
      <c r="K11" s="84"/>
      <c r="L11" s="84"/>
      <c r="M11" s="84"/>
      <c r="N11" s="180"/>
    </row>
    <row r="12" ht="29.1" customHeight="1" spans="1:14">
      <c r="A12" s="62" t="s">
        <v>129</v>
      </c>
      <c r="B12" s="63">
        <f>C12-0.7</f>
        <v>18.1</v>
      </c>
      <c r="C12" s="63">
        <f>D12-0.7</f>
        <v>18.8</v>
      </c>
      <c r="D12" s="64">
        <v>19.5</v>
      </c>
      <c r="E12" s="63">
        <f>D12+0.7</f>
        <v>20.2</v>
      </c>
      <c r="F12" s="63">
        <f>E12+0.7</f>
        <v>20.9</v>
      </c>
      <c r="G12" s="63">
        <f>F12+1</f>
        <v>21.9</v>
      </c>
      <c r="H12" s="58"/>
      <c r="I12" s="84"/>
      <c r="J12" s="84"/>
      <c r="K12" s="84"/>
      <c r="L12" s="84"/>
      <c r="M12" s="84"/>
      <c r="N12" s="180"/>
    </row>
    <row r="13" ht="29.1" customHeight="1" spans="1:14">
      <c r="A13" s="62" t="s">
        <v>132</v>
      </c>
      <c r="B13" s="63">
        <f>C13-0.7</f>
        <v>16.1</v>
      </c>
      <c r="C13" s="63">
        <f>D13-0.7</f>
        <v>16.8</v>
      </c>
      <c r="D13" s="64">
        <v>17.5</v>
      </c>
      <c r="E13" s="63">
        <f>D13+0.7</f>
        <v>18.2</v>
      </c>
      <c r="F13" s="63">
        <f>E13+0.7</f>
        <v>18.9</v>
      </c>
      <c r="G13" s="63">
        <f>F13+1</f>
        <v>19.9</v>
      </c>
      <c r="H13" s="58"/>
      <c r="I13" s="84"/>
      <c r="J13" s="84"/>
      <c r="K13" s="84"/>
      <c r="L13" s="84"/>
      <c r="M13" s="84"/>
      <c r="N13" s="180"/>
    </row>
    <row r="14" ht="29.1" customHeight="1" spans="1:14">
      <c r="A14" s="62" t="s">
        <v>135</v>
      </c>
      <c r="B14" s="63">
        <f>C14-1</f>
        <v>43</v>
      </c>
      <c r="C14" s="63">
        <f>D14-1</f>
        <v>44</v>
      </c>
      <c r="D14" s="64">
        <v>45</v>
      </c>
      <c r="E14" s="63">
        <f>D14+1</f>
        <v>46</v>
      </c>
      <c r="F14" s="63">
        <f>E14+1</f>
        <v>47</v>
      </c>
      <c r="G14" s="63">
        <f>F14+1.5</f>
        <v>48.5</v>
      </c>
      <c r="H14" s="58"/>
      <c r="I14" s="84"/>
      <c r="J14" s="84"/>
      <c r="K14" s="84"/>
      <c r="L14" s="84"/>
      <c r="M14" s="84"/>
      <c r="N14" s="180"/>
    </row>
    <row r="15" ht="29.1" customHeight="1" spans="1:14">
      <c r="A15" s="62" t="s">
        <v>138</v>
      </c>
      <c r="B15" s="63">
        <f>C15</f>
        <v>14.5</v>
      </c>
      <c r="C15" s="63">
        <f>D15-0.5</f>
        <v>14.5</v>
      </c>
      <c r="D15" s="64">
        <v>15</v>
      </c>
      <c r="E15" s="63">
        <f t="shared" ref="E15:G15" si="5">D15+0.5</f>
        <v>15.5</v>
      </c>
      <c r="F15" s="63">
        <f t="shared" si="5"/>
        <v>16</v>
      </c>
      <c r="G15" s="63">
        <f t="shared" si="5"/>
        <v>16.5</v>
      </c>
      <c r="H15" s="58"/>
      <c r="I15" s="84"/>
      <c r="J15" s="84"/>
      <c r="K15" s="84"/>
      <c r="L15" s="84"/>
      <c r="M15" s="84"/>
      <c r="N15" s="180"/>
    </row>
    <row r="16" ht="29.1" customHeight="1" spans="1:14">
      <c r="A16" s="62"/>
      <c r="B16" s="63"/>
      <c r="C16" s="63"/>
      <c r="D16" s="64"/>
      <c r="E16" s="63"/>
      <c r="F16" s="63"/>
      <c r="G16" s="63"/>
      <c r="H16" s="73"/>
      <c r="I16" s="182"/>
      <c r="J16" s="183"/>
      <c r="K16" s="184"/>
      <c r="L16" s="183"/>
      <c r="M16" s="183"/>
      <c r="N16" s="185"/>
    </row>
    <row r="17" ht="17.25" spans="1:14">
      <c r="A17" s="174"/>
      <c r="B17" s="63"/>
      <c r="C17" s="63"/>
      <c r="D17" s="64"/>
      <c r="E17" s="63"/>
      <c r="F17" s="63"/>
      <c r="G17" s="63"/>
      <c r="H17" s="75"/>
      <c r="I17" s="75"/>
      <c r="J17" s="75"/>
      <c r="K17" s="75"/>
      <c r="L17" s="75"/>
      <c r="M17" s="75"/>
      <c r="N17" s="75"/>
    </row>
    <row r="18" ht="14.25" spans="1:14">
      <c r="A18" s="49" t="s">
        <v>140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</row>
    <row r="19" ht="14.25" spans="1:13">
      <c r="A19" s="75" t="s">
        <v>141</v>
      </c>
      <c r="B19" s="75"/>
      <c r="C19" s="75"/>
      <c r="D19" s="75"/>
      <c r="E19" s="75"/>
      <c r="F19" s="75"/>
      <c r="G19" s="75"/>
      <c r="H19" s="75"/>
      <c r="I19" s="74" t="s">
        <v>142</v>
      </c>
      <c r="J19" s="88"/>
      <c r="K19" s="74" t="s">
        <v>160</v>
      </c>
      <c r="L19" s="74"/>
      <c r="M19" s="74" t="s">
        <v>144</v>
      </c>
    </row>
    <row r="20" ht="18.95" customHeight="1" spans="1:1">
      <c r="A20" s="49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K45"/>
  <sheetViews>
    <sheetView tabSelected="1" zoomScalePageLayoutView="125" workbookViewId="0">
      <selection activeCell="A19" sqref="A19:K19"/>
    </sheetView>
  </sheetViews>
  <sheetFormatPr defaultColWidth="10.125" defaultRowHeight="14.25"/>
  <cols>
    <col min="1" max="1" width="9.625" style="89" customWidth="1"/>
    <col min="2" max="2" width="11.125" style="89" customWidth="1"/>
    <col min="3" max="3" width="9.125" style="89" customWidth="1"/>
    <col min="4" max="4" width="9" style="89" customWidth="1"/>
    <col min="5" max="5" width="14.75" style="89" customWidth="1"/>
    <col min="6" max="6" width="10.375" style="89" customWidth="1"/>
    <col min="7" max="7" width="9.5" style="89" customWidth="1"/>
    <col min="8" max="8" width="9.125" style="89" customWidth="1"/>
    <col min="9" max="9" width="8.125" style="89" customWidth="1"/>
    <col min="10" max="10" width="10.5" style="89" customWidth="1"/>
    <col min="11" max="11" width="12.125" style="89" customWidth="1"/>
    <col min="12" max="16384" width="10.125" style="89"/>
  </cols>
  <sheetData>
    <row r="1" ht="26.25" spans="1:11">
      <c r="A1" s="90" t="s">
        <v>161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ht="15" spans="1:11">
      <c r="A2" s="91" t="s">
        <v>18</v>
      </c>
      <c r="B2" s="92" t="s">
        <v>19</v>
      </c>
      <c r="C2" s="92"/>
      <c r="D2" s="93" t="s">
        <v>27</v>
      </c>
      <c r="E2" s="94" t="s">
        <v>28</v>
      </c>
      <c r="F2" s="95" t="s">
        <v>162</v>
      </c>
      <c r="G2" s="96" t="s">
        <v>35</v>
      </c>
      <c r="H2" s="97"/>
      <c r="I2" s="125" t="s">
        <v>22</v>
      </c>
      <c r="J2" s="153" t="s">
        <v>23</v>
      </c>
      <c r="K2" s="154"/>
    </row>
    <row r="3" spans="1:11">
      <c r="A3" s="98" t="s">
        <v>41</v>
      </c>
      <c r="B3" s="99" t="s">
        <v>42</v>
      </c>
      <c r="C3" s="99"/>
      <c r="D3" s="100" t="s">
        <v>163</v>
      </c>
      <c r="E3" s="101" t="s">
        <v>30</v>
      </c>
      <c r="F3" s="102"/>
      <c r="G3" s="102"/>
      <c r="H3" s="103" t="s">
        <v>164</v>
      </c>
      <c r="I3" s="103"/>
      <c r="J3" s="103"/>
      <c r="K3" s="155"/>
    </row>
    <row r="4" spans="1:11">
      <c r="A4" s="104" t="s">
        <v>38</v>
      </c>
      <c r="B4" s="105">
        <v>4</v>
      </c>
      <c r="C4" s="105">
        <v>6</v>
      </c>
      <c r="D4" s="106" t="s">
        <v>165</v>
      </c>
      <c r="E4" s="102" t="s">
        <v>166</v>
      </c>
      <c r="F4" s="102"/>
      <c r="G4" s="102"/>
      <c r="H4" s="106" t="s">
        <v>167</v>
      </c>
      <c r="I4" s="106"/>
      <c r="J4" s="119" t="s">
        <v>32</v>
      </c>
      <c r="K4" s="156" t="s">
        <v>33</v>
      </c>
    </row>
    <row r="5" spans="1:11">
      <c r="A5" s="104" t="s">
        <v>168</v>
      </c>
      <c r="B5" s="99">
        <v>3</v>
      </c>
      <c r="C5" s="99"/>
      <c r="D5" s="100" t="s">
        <v>166</v>
      </c>
      <c r="E5" s="100" t="s">
        <v>169</v>
      </c>
      <c r="F5" s="100" t="s">
        <v>170</v>
      </c>
      <c r="G5" s="100" t="s">
        <v>171</v>
      </c>
      <c r="H5" s="106" t="s">
        <v>172</v>
      </c>
      <c r="I5" s="106"/>
      <c r="J5" s="119" t="s">
        <v>32</v>
      </c>
      <c r="K5" s="156" t="s">
        <v>33</v>
      </c>
    </row>
    <row r="6" ht="15" spans="1:11">
      <c r="A6" s="107" t="s">
        <v>173</v>
      </c>
      <c r="B6" s="108">
        <v>135</v>
      </c>
      <c r="C6" s="108"/>
      <c r="D6" s="109" t="s">
        <v>174</v>
      </c>
      <c r="E6" s="110"/>
      <c r="F6" s="111">
        <v>6100</v>
      </c>
      <c r="G6" s="109"/>
      <c r="H6" s="112" t="s">
        <v>175</v>
      </c>
      <c r="I6" s="112"/>
      <c r="J6" s="111" t="s">
        <v>32</v>
      </c>
      <c r="K6" s="157" t="s">
        <v>33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176</v>
      </c>
      <c r="B8" s="95" t="s">
        <v>177</v>
      </c>
      <c r="C8" s="95" t="s">
        <v>178</v>
      </c>
      <c r="D8" s="95" t="s">
        <v>179</v>
      </c>
      <c r="E8" s="95" t="s">
        <v>180</v>
      </c>
      <c r="F8" s="95" t="s">
        <v>181</v>
      </c>
      <c r="G8" s="117"/>
      <c r="H8" s="118"/>
      <c r="I8" s="118"/>
      <c r="J8" s="118"/>
      <c r="K8" s="158"/>
    </row>
    <row r="9" spans="1:11">
      <c r="A9" s="104" t="s">
        <v>182</v>
      </c>
      <c r="B9" s="106"/>
      <c r="C9" s="119" t="s">
        <v>32</v>
      </c>
      <c r="D9" s="119" t="s">
        <v>33</v>
      </c>
      <c r="E9" s="100" t="s">
        <v>183</v>
      </c>
      <c r="F9" s="120" t="s">
        <v>184</v>
      </c>
      <c r="G9" s="121"/>
      <c r="H9" s="122"/>
      <c r="I9" s="122"/>
      <c r="J9" s="122"/>
      <c r="K9" s="159"/>
    </row>
    <row r="10" spans="1:11">
      <c r="A10" s="104" t="s">
        <v>185</v>
      </c>
      <c r="B10" s="106"/>
      <c r="C10" s="119" t="s">
        <v>32</v>
      </c>
      <c r="D10" s="119" t="s">
        <v>33</v>
      </c>
      <c r="E10" s="100" t="s">
        <v>186</v>
      </c>
      <c r="F10" s="120" t="s">
        <v>187</v>
      </c>
      <c r="G10" s="121" t="s">
        <v>188</v>
      </c>
      <c r="H10" s="122"/>
      <c r="I10" s="122"/>
      <c r="J10" s="122"/>
      <c r="K10" s="159"/>
    </row>
    <row r="11" spans="1:11">
      <c r="A11" s="123" t="s">
        <v>154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60"/>
    </row>
    <row r="12" spans="1:11">
      <c r="A12" s="98" t="s">
        <v>54</v>
      </c>
      <c r="B12" s="119" t="s">
        <v>50</v>
      </c>
      <c r="C12" s="119" t="s">
        <v>51</v>
      </c>
      <c r="D12" s="120"/>
      <c r="E12" s="100" t="s">
        <v>52</v>
      </c>
      <c r="F12" s="119" t="s">
        <v>50</v>
      </c>
      <c r="G12" s="119" t="s">
        <v>51</v>
      </c>
      <c r="H12" s="119"/>
      <c r="I12" s="100" t="s">
        <v>189</v>
      </c>
      <c r="J12" s="119" t="s">
        <v>50</v>
      </c>
      <c r="K12" s="156" t="s">
        <v>51</v>
      </c>
    </row>
    <row r="13" spans="1:11">
      <c r="A13" s="98" t="s">
        <v>57</v>
      </c>
      <c r="B13" s="119" t="s">
        <v>50</v>
      </c>
      <c r="C13" s="119" t="s">
        <v>51</v>
      </c>
      <c r="D13" s="120"/>
      <c r="E13" s="100" t="s">
        <v>62</v>
      </c>
      <c r="F13" s="119" t="s">
        <v>50</v>
      </c>
      <c r="G13" s="119" t="s">
        <v>51</v>
      </c>
      <c r="H13" s="119"/>
      <c r="I13" s="100" t="s">
        <v>190</v>
      </c>
      <c r="J13" s="119" t="s">
        <v>50</v>
      </c>
      <c r="K13" s="156" t="s">
        <v>51</v>
      </c>
    </row>
    <row r="14" ht="15" spans="1:11">
      <c r="A14" s="107" t="s">
        <v>191</v>
      </c>
      <c r="B14" s="111" t="s">
        <v>50</v>
      </c>
      <c r="C14" s="111" t="s">
        <v>51</v>
      </c>
      <c r="D14" s="110"/>
      <c r="E14" s="109" t="s">
        <v>192</v>
      </c>
      <c r="F14" s="111" t="s">
        <v>50</v>
      </c>
      <c r="G14" s="111" t="s">
        <v>51</v>
      </c>
      <c r="H14" s="111"/>
      <c r="I14" s="109" t="s">
        <v>193</v>
      </c>
      <c r="J14" s="111" t="s">
        <v>50</v>
      </c>
      <c r="K14" s="157" t="s">
        <v>51</v>
      </c>
    </row>
    <row r="15" ht="15" spans="1:11">
      <c r="A15" s="113"/>
      <c r="B15" s="115"/>
      <c r="C15" s="115"/>
      <c r="D15" s="114"/>
      <c r="E15" s="113"/>
      <c r="F15" s="115"/>
      <c r="G15" s="115"/>
      <c r="H15" s="115"/>
      <c r="I15" s="113"/>
      <c r="J15" s="115"/>
      <c r="K15" s="115"/>
    </row>
    <row r="16" spans="1:11">
      <c r="A16" s="91" t="s">
        <v>194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61"/>
    </row>
    <row r="17" spans="1:11">
      <c r="A17" s="104" t="s">
        <v>195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62"/>
    </row>
    <row r="18" spans="1:11">
      <c r="A18" s="104" t="s">
        <v>196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62"/>
    </row>
    <row r="19" spans="1:11">
      <c r="A19" s="126" t="s">
        <v>197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3"/>
    </row>
    <row r="20" spans="1:11">
      <c r="A20" s="128" t="s">
        <v>198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64"/>
    </row>
    <row r="21" spans="1:11">
      <c r="A21" s="128" t="s">
        <v>199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64"/>
    </row>
    <row r="22" spans="1:11">
      <c r="A22" s="128" t="s">
        <v>200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64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65"/>
    </row>
    <row r="24" spans="1:11">
      <c r="A24" s="104" t="s">
        <v>93</v>
      </c>
      <c r="B24" s="106"/>
      <c r="C24" s="119" t="s">
        <v>32</v>
      </c>
      <c r="D24" s="119" t="s">
        <v>33</v>
      </c>
      <c r="E24" s="103"/>
      <c r="F24" s="103"/>
      <c r="G24" s="103"/>
      <c r="H24" s="103"/>
      <c r="I24" s="103"/>
      <c r="J24" s="103"/>
      <c r="K24" s="155"/>
    </row>
    <row r="25" ht="15" spans="1:11">
      <c r="A25" s="132" t="s">
        <v>201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66"/>
    </row>
    <row r="26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202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67"/>
    </row>
    <row r="28" spans="1:11">
      <c r="A28" s="137" t="s">
        <v>203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68"/>
    </row>
    <row r="29" spans="1:11">
      <c r="A29" s="137" t="s">
        <v>204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68"/>
    </row>
    <row r="30" spans="1:11">
      <c r="A30" s="137" t="s">
        <v>205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68"/>
    </row>
    <row r="31" spans="1:11">
      <c r="A31" s="137" t="s">
        <v>206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68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69"/>
    </row>
    <row r="33" ht="23.1" customHeight="1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9"/>
    </row>
    <row r="34" ht="23.1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70"/>
    </row>
    <row r="35" ht="23.1" customHeight="1" spans="1:11">
      <c r="A35" s="143"/>
      <c r="B35" s="142"/>
      <c r="C35" s="142"/>
      <c r="D35" s="142"/>
      <c r="E35" s="142"/>
      <c r="F35" s="142"/>
      <c r="G35" s="142"/>
      <c r="H35" s="142"/>
      <c r="I35" s="142"/>
      <c r="J35" s="142"/>
      <c r="K35" s="170"/>
    </row>
    <row r="36" ht="23.1" customHeight="1" spans="1:1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71"/>
    </row>
    <row r="37" ht="18.75" customHeight="1" spans="1:11">
      <c r="A37" s="146" t="s">
        <v>207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72"/>
    </row>
    <row r="38" ht="18.75" customHeight="1" spans="1:11">
      <c r="A38" s="104" t="s">
        <v>208</v>
      </c>
      <c r="B38" s="106"/>
      <c r="C38" s="106"/>
      <c r="D38" s="103" t="s">
        <v>209</v>
      </c>
      <c r="E38" s="103"/>
      <c r="F38" s="148" t="s">
        <v>210</v>
      </c>
      <c r="G38" s="149"/>
      <c r="H38" s="106" t="s">
        <v>211</v>
      </c>
      <c r="I38" s="106"/>
      <c r="J38" s="106" t="s">
        <v>212</v>
      </c>
      <c r="K38" s="162"/>
    </row>
    <row r="39" ht="18.75" customHeight="1" spans="1:11">
      <c r="A39" s="104" t="s">
        <v>94</v>
      </c>
      <c r="B39" s="106" t="s">
        <v>213</v>
      </c>
      <c r="C39" s="106"/>
      <c r="D39" s="106"/>
      <c r="E39" s="106"/>
      <c r="F39" s="106"/>
      <c r="G39" s="106"/>
      <c r="H39" s="106"/>
      <c r="I39" s="106"/>
      <c r="J39" s="106"/>
      <c r="K39" s="162"/>
    </row>
    <row r="40" ht="30.95" customHeight="1" spans="1:11">
      <c r="A40" s="104" t="s">
        <v>214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62"/>
    </row>
    <row r="41" ht="18.75" customHeight="1" spans="1:11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62"/>
    </row>
    <row r="42" ht="32.1" customHeight="1" spans="1:11">
      <c r="A42" s="107" t="s">
        <v>102</v>
      </c>
      <c r="B42" s="150" t="s">
        <v>215</v>
      </c>
      <c r="C42" s="150"/>
      <c r="D42" s="109" t="s">
        <v>216</v>
      </c>
      <c r="E42" s="110" t="s">
        <v>217</v>
      </c>
      <c r="F42" s="109" t="s">
        <v>106</v>
      </c>
      <c r="G42" s="151">
        <v>45399</v>
      </c>
      <c r="H42" s="152" t="s">
        <v>107</v>
      </c>
      <c r="I42" s="152"/>
      <c r="J42" s="150" t="s">
        <v>108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238125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238125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409575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352425</xdr:colOff>
                    <xdr:row>6</xdr:row>
                    <xdr:rowOff>133985</xdr:rowOff>
                  </from>
                  <to>
                    <xdr:col>3</xdr:col>
                    <xdr:colOff>561975</xdr:colOff>
                    <xdr:row>8</xdr:row>
                    <xdr:rowOff>42545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18"/>
  <sheetViews>
    <sheetView zoomScale="90" zoomScaleNormal="90" workbookViewId="0">
      <selection activeCell="L10" sqref="L10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.37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ht="30" customHeight="1" spans="1:14">
      <c r="A1" s="50" t="s">
        <v>111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.1" customHeight="1" spans="1:14">
      <c r="A2" s="52" t="s">
        <v>27</v>
      </c>
      <c r="B2" s="53" t="s">
        <v>28</v>
      </c>
      <c r="C2" s="53"/>
      <c r="D2" s="54" t="s">
        <v>34</v>
      </c>
      <c r="E2" s="53" t="s">
        <v>35</v>
      </c>
      <c r="F2" s="53"/>
      <c r="G2" s="53"/>
      <c r="H2" s="55"/>
      <c r="I2" s="76" t="s">
        <v>22</v>
      </c>
      <c r="J2" s="53" t="s">
        <v>23</v>
      </c>
      <c r="K2" s="53"/>
      <c r="L2" s="53"/>
      <c r="M2" s="53"/>
      <c r="N2" s="77"/>
    </row>
    <row r="3" ht="29.1" customHeight="1" spans="1:14">
      <c r="A3" s="56" t="s">
        <v>112</v>
      </c>
      <c r="B3" s="57" t="s">
        <v>113</v>
      </c>
      <c r="C3" s="57"/>
      <c r="D3" s="57"/>
      <c r="E3" s="57"/>
      <c r="F3" s="57"/>
      <c r="G3" s="57"/>
      <c r="H3" s="58"/>
      <c r="I3" s="57" t="s">
        <v>114</v>
      </c>
      <c r="J3" s="57"/>
      <c r="K3" s="57"/>
      <c r="L3" s="57"/>
      <c r="M3" s="57"/>
      <c r="N3" s="78"/>
    </row>
    <row r="4" ht="29.1" customHeight="1" spans="1:14">
      <c r="A4" s="56"/>
      <c r="B4" s="59" t="s">
        <v>77</v>
      </c>
      <c r="C4" s="59" t="s">
        <v>78</v>
      </c>
      <c r="D4" s="60" t="s">
        <v>79</v>
      </c>
      <c r="E4" s="59" t="s">
        <v>80</v>
      </c>
      <c r="F4" s="59" t="s">
        <v>81</v>
      </c>
      <c r="G4" s="59" t="s">
        <v>82</v>
      </c>
      <c r="H4" s="58"/>
      <c r="I4" s="79" t="s">
        <v>218</v>
      </c>
      <c r="J4" s="79" t="s">
        <v>219</v>
      </c>
      <c r="K4" s="79" t="s">
        <v>220</v>
      </c>
      <c r="L4" s="79" t="s">
        <v>218</v>
      </c>
      <c r="M4" s="79" t="s">
        <v>219</v>
      </c>
      <c r="N4" s="79" t="s">
        <v>221</v>
      </c>
    </row>
    <row r="5" ht="29.1" customHeight="1" spans="1:14">
      <c r="A5" s="56"/>
      <c r="B5" s="61"/>
      <c r="C5" s="61"/>
      <c r="D5" s="60"/>
      <c r="E5" s="61"/>
      <c r="F5" s="61"/>
      <c r="G5" s="61"/>
      <c r="H5" s="58"/>
      <c r="I5" s="80" t="s">
        <v>77</v>
      </c>
      <c r="J5" s="80" t="s">
        <v>78</v>
      </c>
      <c r="K5" s="81" t="s">
        <v>79</v>
      </c>
      <c r="L5" s="80" t="s">
        <v>80</v>
      </c>
      <c r="M5" s="80" t="s">
        <v>81</v>
      </c>
      <c r="N5" s="80" t="s">
        <v>82</v>
      </c>
    </row>
    <row r="6" ht="29.1" customHeight="1" spans="1:14">
      <c r="A6" s="62" t="s">
        <v>115</v>
      </c>
      <c r="B6" s="63">
        <f>C6-1</f>
        <v>67</v>
      </c>
      <c r="C6" s="63">
        <f>D6-2</f>
        <v>68</v>
      </c>
      <c r="D6" s="64">
        <v>70</v>
      </c>
      <c r="E6" s="63">
        <f>D6+2</f>
        <v>72</v>
      </c>
      <c r="F6" s="63">
        <f>E6+2</f>
        <v>74</v>
      </c>
      <c r="G6" s="63">
        <f>F6+1</f>
        <v>75</v>
      </c>
      <c r="H6" s="58"/>
      <c r="I6" s="82" t="s">
        <v>116</v>
      </c>
      <c r="J6" s="82" t="s">
        <v>137</v>
      </c>
      <c r="K6" s="82" t="s">
        <v>222</v>
      </c>
      <c r="L6" s="82" t="s">
        <v>223</v>
      </c>
      <c r="M6" s="82" t="s">
        <v>224</v>
      </c>
      <c r="N6" s="83" t="s">
        <v>137</v>
      </c>
    </row>
    <row r="7" ht="29.1" customHeight="1" spans="1:14">
      <c r="A7" s="62" t="s">
        <v>118</v>
      </c>
      <c r="B7" s="63">
        <f>C7-4</f>
        <v>100</v>
      </c>
      <c r="C7" s="63">
        <f>D7-4</f>
        <v>104</v>
      </c>
      <c r="D7" s="65">
        <v>108</v>
      </c>
      <c r="E7" s="63">
        <f>D7+4</f>
        <v>112</v>
      </c>
      <c r="F7" s="63">
        <f>E7+4</f>
        <v>116</v>
      </c>
      <c r="G7" s="63">
        <f>F7+6</f>
        <v>122</v>
      </c>
      <c r="H7" s="58"/>
      <c r="I7" s="84" t="s">
        <v>225</v>
      </c>
      <c r="J7" s="84" t="s">
        <v>226</v>
      </c>
      <c r="K7" s="85" t="s">
        <v>119</v>
      </c>
      <c r="L7" s="84" t="s">
        <v>227</v>
      </c>
      <c r="M7" s="84" t="s">
        <v>120</v>
      </c>
      <c r="N7" s="85" t="s">
        <v>119</v>
      </c>
    </row>
    <row r="8" ht="29.1" customHeight="1" spans="1:14">
      <c r="A8" s="62" t="s">
        <v>124</v>
      </c>
      <c r="B8" s="66">
        <f>C8-4</f>
        <v>98</v>
      </c>
      <c r="C8" s="66">
        <f>D8-4</f>
        <v>102</v>
      </c>
      <c r="D8" s="67" t="s">
        <v>122</v>
      </c>
      <c r="E8" s="66">
        <f>D8+4</f>
        <v>110</v>
      </c>
      <c r="F8" s="66">
        <f>E8+5</f>
        <v>115</v>
      </c>
      <c r="G8" s="66">
        <f>F8+6</f>
        <v>121</v>
      </c>
      <c r="H8" s="58"/>
      <c r="I8" s="84" t="s">
        <v>228</v>
      </c>
      <c r="J8" s="84" t="s">
        <v>229</v>
      </c>
      <c r="K8" s="84" t="s">
        <v>125</v>
      </c>
      <c r="L8" s="85" t="s">
        <v>137</v>
      </c>
      <c r="M8" s="86" t="s">
        <v>125</v>
      </c>
      <c r="N8" s="85" t="s">
        <v>125</v>
      </c>
    </row>
    <row r="9" ht="29.1" customHeight="1" spans="1:14">
      <c r="A9" s="62" t="s">
        <v>126</v>
      </c>
      <c r="B9" s="63">
        <f>C9-1.2</f>
        <v>43.6</v>
      </c>
      <c r="C9" s="63">
        <f>D9-1.2</f>
        <v>44.8</v>
      </c>
      <c r="D9" s="64">
        <v>46</v>
      </c>
      <c r="E9" s="63">
        <f>D9+1.2</f>
        <v>47.2</v>
      </c>
      <c r="F9" s="63">
        <f>E9+1.2</f>
        <v>48.4</v>
      </c>
      <c r="G9" s="63">
        <f>F9+1.4</f>
        <v>49.8</v>
      </c>
      <c r="H9" s="58"/>
      <c r="I9" s="84" t="s">
        <v>230</v>
      </c>
      <c r="J9" s="84" t="s">
        <v>131</v>
      </c>
      <c r="K9" s="84" t="s">
        <v>116</v>
      </c>
      <c r="L9" s="84" t="s">
        <v>130</v>
      </c>
      <c r="M9" s="84" t="s">
        <v>127</v>
      </c>
      <c r="N9" s="85" t="s">
        <v>231</v>
      </c>
    </row>
    <row r="10" ht="29.1" customHeight="1" spans="1:14">
      <c r="A10" s="62" t="s">
        <v>128</v>
      </c>
      <c r="B10" s="63">
        <f>C10-0.5</f>
        <v>19.5</v>
      </c>
      <c r="C10" s="63">
        <f>D10-0.5</f>
        <v>20</v>
      </c>
      <c r="D10" s="64">
        <v>20.5</v>
      </c>
      <c r="E10" s="63">
        <f t="shared" ref="E10:G10" si="0">D10+0.5</f>
        <v>21</v>
      </c>
      <c r="F10" s="63">
        <f t="shared" si="0"/>
        <v>21.5</v>
      </c>
      <c r="G10" s="63">
        <f t="shared" si="0"/>
        <v>22</v>
      </c>
      <c r="H10" s="58"/>
      <c r="I10" s="84" t="s">
        <v>120</v>
      </c>
      <c r="J10" s="84" t="s">
        <v>131</v>
      </c>
      <c r="K10" s="84" t="s">
        <v>120</v>
      </c>
      <c r="L10" s="84" t="s">
        <v>232</v>
      </c>
      <c r="M10" s="86" t="s">
        <v>120</v>
      </c>
      <c r="N10" s="85" t="s">
        <v>233</v>
      </c>
    </row>
    <row r="11" ht="29.1" customHeight="1" spans="1:14">
      <c r="A11" s="62" t="s">
        <v>129</v>
      </c>
      <c r="B11" s="63">
        <f>C11-0.7</f>
        <v>18.1</v>
      </c>
      <c r="C11" s="63">
        <f>D11-0.7</f>
        <v>18.8</v>
      </c>
      <c r="D11" s="64">
        <v>19.5</v>
      </c>
      <c r="E11" s="63">
        <f>D11+0.7</f>
        <v>20.2</v>
      </c>
      <c r="F11" s="63">
        <f>E11+0.7</f>
        <v>20.9</v>
      </c>
      <c r="G11" s="63">
        <f>F11+1</f>
        <v>21.9</v>
      </c>
      <c r="H11" s="58"/>
      <c r="I11" s="87" t="s">
        <v>234</v>
      </c>
      <c r="J11" s="82" t="s">
        <v>131</v>
      </c>
      <c r="K11" s="82" t="s">
        <v>235</v>
      </c>
      <c r="L11" s="82" t="s">
        <v>236</v>
      </c>
      <c r="M11" s="82" t="s">
        <v>131</v>
      </c>
      <c r="N11" s="87" t="s">
        <v>234</v>
      </c>
    </row>
    <row r="12" ht="29.1" customHeight="1" spans="1:14">
      <c r="A12" s="62" t="s">
        <v>132</v>
      </c>
      <c r="B12" s="63">
        <f>C12-0.7</f>
        <v>16.1</v>
      </c>
      <c r="C12" s="63">
        <f>D12-0.7</f>
        <v>16.8</v>
      </c>
      <c r="D12" s="64">
        <v>17.5</v>
      </c>
      <c r="E12" s="63">
        <f>D12+0.7</f>
        <v>18.2</v>
      </c>
      <c r="F12" s="63">
        <f>E12+0.7</f>
        <v>18.9</v>
      </c>
      <c r="G12" s="63">
        <f>F12+1</f>
        <v>19.9</v>
      </c>
      <c r="H12" s="58"/>
      <c r="I12" s="84" t="s">
        <v>230</v>
      </c>
      <c r="J12" s="84" t="s">
        <v>237</v>
      </c>
      <c r="K12" s="84" t="s">
        <v>133</v>
      </c>
      <c r="L12" s="84" t="s">
        <v>127</v>
      </c>
      <c r="M12" s="86" t="s">
        <v>134</v>
      </c>
      <c r="N12" s="85" t="s">
        <v>119</v>
      </c>
    </row>
    <row r="13" ht="29.1" customHeight="1" spans="1:14">
      <c r="A13" s="62" t="s">
        <v>135</v>
      </c>
      <c r="B13" s="63">
        <f>C13-1</f>
        <v>43</v>
      </c>
      <c r="C13" s="63">
        <f>D13-1</f>
        <v>44</v>
      </c>
      <c r="D13" s="64">
        <v>45</v>
      </c>
      <c r="E13" s="63">
        <f>D13+1</f>
        <v>46</v>
      </c>
      <c r="F13" s="63">
        <f>E13+1</f>
        <v>47</v>
      </c>
      <c r="G13" s="63">
        <f>F13+1.5</f>
        <v>48.5</v>
      </c>
      <c r="H13" s="58"/>
      <c r="I13" s="84" t="s">
        <v>238</v>
      </c>
      <c r="J13" s="84" t="s">
        <v>239</v>
      </c>
      <c r="K13" s="84" t="s">
        <v>136</v>
      </c>
      <c r="L13" s="84" t="s">
        <v>127</v>
      </c>
      <c r="M13" s="86" t="s">
        <v>133</v>
      </c>
      <c r="N13" s="85" t="s">
        <v>240</v>
      </c>
    </row>
    <row r="14" ht="29.1" customHeight="1" spans="1:14">
      <c r="A14" s="68"/>
      <c r="B14" s="69"/>
      <c r="C14" s="70"/>
      <c r="D14" s="70"/>
      <c r="E14" s="71"/>
      <c r="F14" s="71"/>
      <c r="G14" s="72"/>
      <c r="H14" s="73"/>
      <c r="I14" s="84" t="s">
        <v>139</v>
      </c>
      <c r="J14" s="84" t="s">
        <v>139</v>
      </c>
      <c r="K14" s="84" t="s">
        <v>139</v>
      </c>
      <c r="L14" s="84" t="s">
        <v>139</v>
      </c>
      <c r="M14" s="84" t="s">
        <v>139</v>
      </c>
      <c r="N14" s="84" t="s">
        <v>139</v>
      </c>
    </row>
    <row r="15" spans="1:14">
      <c r="A15" s="74" t="s">
        <v>94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</row>
    <row r="16" ht="14.25" spans="1:14">
      <c r="A16" s="49" t="s">
        <v>140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</row>
    <row r="17" ht="14.25" spans="1:14">
      <c r="A17" s="75" t="s">
        <v>141</v>
      </c>
      <c r="B17" s="75"/>
      <c r="C17" s="75"/>
      <c r="D17" s="75"/>
      <c r="E17" s="75"/>
      <c r="F17" s="75"/>
      <c r="G17" s="75"/>
      <c r="H17" s="75"/>
      <c r="I17" s="74" t="s">
        <v>241</v>
      </c>
      <c r="J17" s="88"/>
      <c r="K17" s="74" t="s">
        <v>242</v>
      </c>
      <c r="L17" s="74"/>
      <c r="M17" s="74" t="s">
        <v>144</v>
      </c>
      <c r="N17" s="49" t="s">
        <v>108</v>
      </c>
    </row>
    <row r="18" ht="18.95" customHeight="1" spans="1:1">
      <c r="A18" s="49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14"/>
  <sheetViews>
    <sheetView zoomScalePageLayoutView="125" workbookViewId="0">
      <selection activeCell="K17" sqref="K1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244</v>
      </c>
      <c r="B2" s="5" t="s">
        <v>245</v>
      </c>
      <c r="C2" s="5" t="s">
        <v>246</v>
      </c>
      <c r="D2" s="5" t="s">
        <v>247</v>
      </c>
      <c r="E2" s="5" t="s">
        <v>248</v>
      </c>
      <c r="F2" s="5" t="s">
        <v>249</v>
      </c>
      <c r="G2" s="5" t="s">
        <v>250</v>
      </c>
      <c r="H2" s="5" t="s">
        <v>251</v>
      </c>
      <c r="I2" s="4" t="s">
        <v>252</v>
      </c>
      <c r="J2" s="4" t="s">
        <v>253</v>
      </c>
      <c r="K2" s="4" t="s">
        <v>254</v>
      </c>
      <c r="L2" s="4" t="s">
        <v>255</v>
      </c>
      <c r="M2" s="4" t="s">
        <v>256</v>
      </c>
      <c r="N2" s="5" t="s">
        <v>257</v>
      </c>
      <c r="O2" s="5" t="s">
        <v>258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259</v>
      </c>
      <c r="J3" s="4" t="s">
        <v>259</v>
      </c>
      <c r="K3" s="4" t="s">
        <v>259</v>
      </c>
      <c r="L3" s="4" t="s">
        <v>259</v>
      </c>
      <c r="M3" s="4" t="s">
        <v>259</v>
      </c>
      <c r="N3" s="7"/>
      <c r="O3" s="7"/>
    </row>
    <row r="4" spans="1:15">
      <c r="A4" s="21">
        <v>1</v>
      </c>
      <c r="B4" s="20" t="s">
        <v>260</v>
      </c>
      <c r="C4" s="21" t="s">
        <v>261</v>
      </c>
      <c r="D4" s="22" t="s">
        <v>262</v>
      </c>
      <c r="E4" s="23" t="s">
        <v>28</v>
      </c>
      <c r="F4" s="23" t="s">
        <v>263</v>
      </c>
      <c r="G4" s="21"/>
      <c r="H4" s="21"/>
      <c r="I4" s="21">
        <v>3</v>
      </c>
      <c r="J4" s="21">
        <v>3</v>
      </c>
      <c r="K4" s="21">
        <v>0</v>
      </c>
      <c r="L4" s="21">
        <v>0</v>
      </c>
      <c r="M4" s="21">
        <v>0</v>
      </c>
      <c r="N4" s="21"/>
      <c r="O4" s="21" t="s">
        <v>264</v>
      </c>
    </row>
    <row r="5" spans="1:15">
      <c r="A5" s="21">
        <v>2</v>
      </c>
      <c r="B5" s="20" t="s">
        <v>265</v>
      </c>
      <c r="C5" s="21" t="s">
        <v>261</v>
      </c>
      <c r="D5" s="22" t="s">
        <v>262</v>
      </c>
      <c r="E5" s="23" t="s">
        <v>28</v>
      </c>
      <c r="F5" s="23" t="s">
        <v>263</v>
      </c>
      <c r="G5" s="21"/>
      <c r="H5" s="21"/>
      <c r="I5" s="21">
        <v>4</v>
      </c>
      <c r="J5" s="21">
        <v>2</v>
      </c>
      <c r="K5" s="21">
        <v>0</v>
      </c>
      <c r="L5" s="21">
        <v>0</v>
      </c>
      <c r="M5" s="21">
        <v>1</v>
      </c>
      <c r="N5" s="21"/>
      <c r="O5" s="21" t="s">
        <v>264</v>
      </c>
    </row>
    <row r="6" spans="1:15">
      <c r="A6" s="21">
        <v>3</v>
      </c>
      <c r="B6" s="20" t="s">
        <v>266</v>
      </c>
      <c r="C6" s="21" t="s">
        <v>261</v>
      </c>
      <c r="D6" s="22" t="s">
        <v>267</v>
      </c>
      <c r="E6" s="23" t="s">
        <v>28</v>
      </c>
      <c r="F6" s="23" t="s">
        <v>263</v>
      </c>
      <c r="G6" s="21"/>
      <c r="H6" s="21"/>
      <c r="I6" s="21">
        <v>1</v>
      </c>
      <c r="J6" s="21">
        <v>1</v>
      </c>
      <c r="K6" s="21">
        <v>0</v>
      </c>
      <c r="L6" s="21">
        <v>0</v>
      </c>
      <c r="M6" s="21">
        <v>1</v>
      </c>
      <c r="N6" s="47"/>
      <c r="O6" s="21" t="s">
        <v>264</v>
      </c>
    </row>
    <row r="7" spans="1:15">
      <c r="A7" s="21">
        <v>4</v>
      </c>
      <c r="B7" s="24" t="s">
        <v>268</v>
      </c>
      <c r="C7" s="21" t="s">
        <v>261</v>
      </c>
      <c r="D7" s="25" t="s">
        <v>267</v>
      </c>
      <c r="E7" s="23" t="s">
        <v>28</v>
      </c>
      <c r="F7" s="23" t="s">
        <v>263</v>
      </c>
      <c r="G7" s="21"/>
      <c r="H7" s="21"/>
      <c r="I7" s="21">
        <v>3</v>
      </c>
      <c r="J7" s="21">
        <v>2</v>
      </c>
      <c r="K7" s="21">
        <v>2</v>
      </c>
      <c r="L7" s="21">
        <v>1</v>
      </c>
      <c r="M7" s="21">
        <v>0</v>
      </c>
      <c r="N7" s="47"/>
      <c r="O7" s="21" t="s">
        <v>264</v>
      </c>
    </row>
    <row r="8" spans="1:15">
      <c r="A8" s="21">
        <v>5</v>
      </c>
      <c r="B8" s="24" t="s">
        <v>269</v>
      </c>
      <c r="C8" s="21" t="s">
        <v>261</v>
      </c>
      <c r="D8" s="25" t="s">
        <v>270</v>
      </c>
      <c r="E8" s="23" t="s">
        <v>28</v>
      </c>
      <c r="F8" s="23" t="s">
        <v>263</v>
      </c>
      <c r="G8" s="21"/>
      <c r="H8" s="21"/>
      <c r="I8" s="21">
        <v>5</v>
      </c>
      <c r="J8" s="21">
        <v>3</v>
      </c>
      <c r="K8" s="21">
        <v>3</v>
      </c>
      <c r="L8" s="21">
        <v>0</v>
      </c>
      <c r="M8" s="21">
        <v>3</v>
      </c>
      <c r="N8" s="47"/>
      <c r="O8" s="21" t="s">
        <v>264</v>
      </c>
    </row>
    <row r="9" spans="1:15">
      <c r="A9" s="21">
        <v>6</v>
      </c>
      <c r="B9" s="24" t="s">
        <v>271</v>
      </c>
      <c r="C9" s="21" t="s">
        <v>261</v>
      </c>
      <c r="D9" s="25" t="s">
        <v>272</v>
      </c>
      <c r="E9" s="23" t="s">
        <v>28</v>
      </c>
      <c r="F9" s="23" t="s">
        <v>263</v>
      </c>
      <c r="G9" s="21"/>
      <c r="H9" s="21"/>
      <c r="I9" s="21">
        <v>2</v>
      </c>
      <c r="J9" s="21">
        <v>1</v>
      </c>
      <c r="K9" s="21">
        <v>3</v>
      </c>
      <c r="L9" s="21">
        <v>0</v>
      </c>
      <c r="M9" s="21">
        <v>2</v>
      </c>
      <c r="N9" s="47"/>
      <c r="O9" s="21" t="s">
        <v>264</v>
      </c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43">
        <v>45282</v>
      </c>
      <c r="B12" s="12"/>
      <c r="C12" s="12"/>
      <c r="D12" s="13"/>
      <c r="E12" s="14"/>
      <c r="F12" s="31"/>
      <c r="G12" s="31"/>
      <c r="H12" s="31"/>
      <c r="I12" s="26"/>
      <c r="J12" s="11" t="s">
        <v>273</v>
      </c>
      <c r="K12" s="12"/>
      <c r="L12" s="12"/>
      <c r="M12" s="13"/>
      <c r="N12" s="12"/>
      <c r="O12" s="19"/>
    </row>
    <row r="13" ht="63" customHeight="1" spans="1:15">
      <c r="A13" s="15" t="s">
        <v>274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">
      <c r="A14" t="s">
        <v>275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5 O6:O7 O8:O9 O10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2024-04-18T13:47:36Z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360CF97DC6F44D179C4E6EB7D835E86B_12</vt:lpwstr>
  </property>
</Properties>
</file>