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30" activeTab="2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44525" concurrentCalc="0"/>
</workbook>
</file>

<file path=xl/sharedStrings.xml><?xml version="1.0" encoding="utf-8"?>
<sst xmlns="http://schemas.openxmlformats.org/spreadsheetml/2006/main" count="799" uniqueCount="328">
  <si>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</si>
  <si>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</si>
  <si>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</si>
  <si>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</si>
  <si>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</si>
  <si>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</si>
  <si>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</si>
  <si>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</si>
  <si>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</si>
  <si>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</si>
  <si>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</si>
  <si>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</si>
  <si>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</si>
  <si>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</si>
  <si>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</si>
  <si>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</si>
  <si>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</si>
  <si>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</si>
  <si>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</si>
  <si>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</si>
  <si>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</si>
  <si>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</si>
  <si>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</si>
  <si>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</si>
  <si>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</si>
  <si>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</si>
  <si>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</si>
  <si>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</si>
  <si>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</si>
  <si>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</si>
  <si>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</si>
  <si>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</si>
  <si>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</si>
  <si>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</si>
  <si>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</si>
  <si>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</si>
  <si>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</si>
  <si>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</si>
  <si>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</si>
  <si>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</si>
  <si>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</si>
  <si>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</si>
  <si>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</si>
  <si>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</si>
  <si>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</si>
  <si>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</si>
  <si>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</si>
  <si>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</si>
  <si>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</si>
  <si>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</si>
  <si>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</si>
  <si>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</si>
  <si>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</si>
  <si>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</si>
  <si>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</si>
  <si>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</si>
  <si>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</si>
  <si>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</si>
  <si>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</si>
  <si>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</si>
  <si>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TAJJAM82528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</si>
  <si>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</si>
  <si>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</si>
  <si>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</si>
  <si>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</si>
  <si>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</si>
  <si>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</si>
  <si>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</si>
  <si>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</si>
  <si>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</si>
  <si>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</si>
  <si>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</si>
  <si>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</si>
  <si>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</si>
  <si>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</si>
  <si>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</si>
  <si>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</si>
  <si>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</si>
  <si>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</si>
  <si>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</si>
  <si>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</si>
  <si>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</si>
  <si>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</si>
  <si>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</si>
  <si>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</si>
  <si>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</si>
  <si>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</si>
  <si>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</si>
  <si>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</si>
  <si>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</si>
  <si>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</si>
  <si>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</si>
  <si>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</si>
  <si>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</si>
  <si>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</si>
  <si>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</si>
  <si>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</si>
  <si>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</si>
  <si>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</si>
  <si>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</si>
  <si>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</si>
  <si>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</si>
  <si>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</si>
  <si>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</si>
  <si>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</si>
  <si>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</si>
  <si>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</si>
  <si>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</si>
  <si>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</si>
  <si>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</si>
  <si>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</si>
  <si>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</si>
  <si>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</si>
  <si>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</si>
  <si>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</si>
  <si>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</t>
  </si>
  <si>
    <t>米色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</si>
  <si>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</si>
  <si>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</si>
  <si>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</si>
  <si>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</si>
  <si>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</si>
  <si>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</si>
  <si>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</si>
  <si>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门襟釦子不居中，门襟下端不平，起酒窝，歪斜</t>
  </si>
  <si>
    <t>内领座吃皱，斜纽，不平</t>
  </si>
  <si>
    <t>翻领后要盖住下领围线，要定型熨烫</t>
  </si>
  <si>
    <t>袖口对接处错位，压0.6线不到边，要回针牢固</t>
  </si>
  <si>
    <t>门襟下端压双线，每件宽窄不一，大货要统一0.6cm</t>
  </si>
  <si>
    <t>以上问题请通知工厂及时改正。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</si>
  <si>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</si>
  <si>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</si>
  <si>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</si>
  <si>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</si>
  <si>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</si>
  <si>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</si>
  <si>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</si>
  <si>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</si>
  <si>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</si>
  <si>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</si>
  <si>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</si>
  <si>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</si>
  <si>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</si>
  <si>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</si>
  <si>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</si>
  <si>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</si>
  <si>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</si>
  <si>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</si>
  <si>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</si>
  <si>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</si>
  <si>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</si>
  <si>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</si>
  <si>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</si>
  <si>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</si>
  <si>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</si>
  <si>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+1.5</t>
  </si>
  <si>
    <t>胸围</t>
  </si>
  <si>
    <t>92</t>
  </si>
  <si>
    <t>+0</t>
  </si>
  <si>
    <t>腰围</t>
  </si>
  <si>
    <t>88</t>
  </si>
  <si>
    <t>摆围</t>
  </si>
  <si>
    <t>94</t>
  </si>
  <si>
    <t>肩宽</t>
  </si>
  <si>
    <t>+0.2</t>
  </si>
  <si>
    <t>短袖长</t>
  </si>
  <si>
    <t>-0.5</t>
  </si>
  <si>
    <t>袖肥/2</t>
  </si>
  <si>
    <t>+0.5</t>
  </si>
  <si>
    <t>袖口围/2</t>
  </si>
  <si>
    <t>-0.3</t>
  </si>
  <si>
    <t>下领围</t>
  </si>
  <si>
    <t>前门禁长</t>
  </si>
  <si>
    <t>前门禁宽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</si>
  <si>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</si>
  <si>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</si>
  <si>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</si>
  <si>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</si>
  <si>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</si>
  <si>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</si>
  <si>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</si>
  <si>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</si>
  <si>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</si>
  <si>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</si>
  <si>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</si>
  <si>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</si>
  <si>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</si>
  <si>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</si>
  <si>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</si>
  <si>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</si>
  <si>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</si>
  <si>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</si>
  <si>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以上问题请及时改正。</t>
  </si>
  <si>
    <t>【整改的严重缺陷及整改复核时间】</t>
  </si>
  <si>
    <t>洗前/洗后</t>
  </si>
  <si>
    <t>前中长</t>
  </si>
  <si>
    <t>QC出货报告书</t>
  </si>
  <si>
    <t>产品名称</t>
  </si>
  <si>
    <t>合同日期</t>
  </si>
  <si>
    <t>检验资料确认</t>
  </si>
  <si>
    <t>交货形式</t>
  </si>
  <si>
    <t>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</si>
  <si>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</si>
  <si>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</si>
  <si>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</si>
  <si>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</si>
  <si>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</si>
  <si>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</si>
  <si>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</si>
  <si>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</si>
  <si>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</si>
  <si>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</si>
  <si>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</si>
  <si>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</si>
  <si>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</si>
  <si>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</si>
  <si>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</si>
  <si>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</si>
  <si>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</si>
  <si>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</si>
  <si>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</si>
  <si>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</si>
  <si>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</si>
  <si>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</si>
  <si>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</si>
  <si>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</si>
  <si>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</si>
  <si>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</si>
  <si>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</si>
  <si>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</si>
  <si>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</si>
  <si>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</si>
  <si>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</si>
  <si>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</si>
  <si>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</si>
  <si>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</si>
  <si>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</si>
  <si>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</si>
  <si>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</si>
  <si>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</si>
  <si>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</si>
  <si>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</si>
  <si>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</si>
  <si>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</si>
  <si>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验货时间：2024/3/30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</si>
  <si>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</si>
  <si>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</si>
  <si>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</si>
  <si>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</si>
  <si>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</si>
  <si>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</si>
  <si>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</si>
  <si>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</si>
  <si>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</si>
  <si>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</si>
  <si>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</si>
  <si>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</si>
  <si>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</si>
  <si>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</si>
  <si>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</si>
  <si>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</si>
  <si>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</si>
  <si>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</si>
  <si>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</t>
  </si>
  <si>
    <t>源莱美</t>
  </si>
  <si>
    <t>YES</t>
  </si>
  <si>
    <t>制表时间：2024年3月20日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</si>
  <si>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</si>
  <si>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</si>
  <si>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</si>
  <si>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</si>
  <si>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</si>
  <si>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</si>
  <si>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</si>
  <si>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</si>
  <si>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</si>
  <si>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</si>
  <si>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</si>
  <si>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</si>
  <si>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</si>
  <si>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</si>
  <si>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</si>
  <si>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</si>
  <si>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</si>
  <si>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</si>
  <si>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</si>
  <si>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</si>
  <si>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</si>
  <si>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</si>
  <si>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</si>
  <si>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</si>
  <si>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</si>
  <si>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</si>
  <si>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</si>
  <si>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</si>
  <si>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</si>
  <si>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</si>
  <si>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</si>
  <si>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</si>
  <si>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</si>
  <si>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</si>
  <si>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</si>
  <si>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</si>
  <si>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</si>
  <si>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</si>
  <si>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</si>
  <si>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</si>
  <si>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</si>
  <si>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</si>
  <si>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</si>
  <si>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</si>
  <si>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</si>
  <si>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</si>
  <si>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</si>
  <si>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</si>
  <si>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</si>
  <si>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未脱落</t>
  </si>
  <si>
    <t>门襟、领、袖口、下摆</t>
  </si>
  <si>
    <t>无缝</t>
  </si>
  <si>
    <t>后领中</t>
  </si>
  <si>
    <t>尺码转印标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</si>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</sst>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7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14" borderId="80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9" fillId="18" borderId="83" applyNumberFormat="0" applyAlignment="0" applyProtection="0">
      <alignment vertical="center"/>
    </xf>
    <xf numFmtId="0" fontId="50" fillId="18" borderId="79" applyNumberFormat="0" applyAlignment="0" applyProtection="0">
      <alignment vertical="center"/>
    </xf>
    <xf numFmtId="0" fontId="51" fillId="19" borderId="84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1" fillId="0" borderId="0">
      <alignment vertical="center"/>
    </xf>
    <xf numFmtId="0" fontId="23" fillId="0" borderId="0"/>
    <xf numFmtId="0" fontId="23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3" borderId="0" xfId="51" applyFont="1" applyFill="1" applyBorder="1" applyAlignment="1">
      <alignment horizontal="center"/>
    </xf>
    <xf numFmtId="0" fontId="15" fillId="3" borderId="0" xfId="51" applyFont="1" applyFill="1" applyBorder="1" applyAlignment="1">
      <alignment horizontal="center"/>
    </xf>
    <xf numFmtId="0" fontId="14" fillId="3" borderId="9" xfId="50" applyFont="1" applyFill="1" applyBorder="1" applyAlignment="1">
      <alignment horizontal="left" vertical="center"/>
    </xf>
    <xf numFmtId="0" fontId="15" fillId="3" borderId="10" xfId="50" applyFont="1" applyFill="1" applyBorder="1" applyAlignment="1">
      <alignment horizontal="center" vertical="center"/>
    </xf>
    <xf numFmtId="0" fontId="14" fillId="3" borderId="10" xfId="50" applyFont="1" applyFill="1" applyBorder="1" applyAlignment="1">
      <alignment vertical="center"/>
    </xf>
    <xf numFmtId="0" fontId="15" fillId="3" borderId="10" xfId="51" applyFont="1" applyFill="1" applyBorder="1" applyAlignment="1">
      <alignment horizontal="center"/>
    </xf>
    <xf numFmtId="0" fontId="14" fillId="3" borderId="11" xfId="51" applyFont="1" applyFill="1" applyBorder="1" applyAlignment="1" applyProtection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0" fontId="15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2" xfId="53" applyFont="1" applyFill="1" applyBorder="1" applyAlignment="1">
      <alignment horizontal="center"/>
    </xf>
    <xf numFmtId="0" fontId="18" fillId="0" borderId="2" xfId="53" applyFont="1" applyFill="1" applyBorder="1" applyAlignment="1">
      <alignment horizontal="center"/>
    </xf>
    <xf numFmtId="0" fontId="17" fillId="0" borderId="4" xfId="53" applyFont="1" applyFill="1" applyBorder="1" applyAlignment="1">
      <alignment horizontal="center"/>
    </xf>
    <xf numFmtId="176" fontId="19" fillId="0" borderId="2" xfId="53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49" fontId="18" fillId="4" borderId="4" xfId="54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76" fontId="20" fillId="0" borderId="2" xfId="53" applyNumberFormat="1" applyFont="1" applyFill="1" applyBorder="1" applyAlignment="1">
      <alignment horizontal="center"/>
    </xf>
    <xf numFmtId="0" fontId="15" fillId="3" borderId="12" xfId="51" applyFont="1" applyFill="1" applyBorder="1" applyAlignment="1">
      <alignment horizontal="center"/>
    </xf>
    <xf numFmtId="0" fontId="14" fillId="3" borderId="0" xfId="51" applyFont="1" applyFill="1"/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10" xfId="50" applyFont="1" applyFill="1" applyBorder="1" applyAlignment="1">
      <alignment horizontal="left" vertical="center"/>
    </xf>
    <xf numFmtId="0" fontId="15" fillId="3" borderId="13" xfId="50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0" fontId="14" fillId="3" borderId="14" xfId="51" applyFont="1" applyFill="1" applyBorder="1" applyAlignment="1" applyProtection="1">
      <alignment horizontal="center" vertical="center"/>
    </xf>
    <xf numFmtId="0" fontId="21" fillId="3" borderId="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 applyProtection="1">
      <alignment horizontal="center" vertical="center"/>
    </xf>
    <xf numFmtId="176" fontId="22" fillId="3" borderId="2" xfId="0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center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6" xfId="52" applyNumberFormat="1" applyFont="1" applyFill="1" applyBorder="1" applyAlignment="1">
      <alignment horizontal="center" vertical="center"/>
    </xf>
    <xf numFmtId="49" fontId="14" fillId="3" borderId="14" xfId="52" applyNumberFormat="1" applyFont="1" applyFill="1" applyBorder="1" applyAlignment="1">
      <alignment horizontal="center" vertical="center"/>
    </xf>
    <xf numFmtId="49" fontId="14" fillId="3" borderId="12" xfId="51" applyNumberFormat="1" applyFont="1" applyFill="1" applyBorder="1" applyAlignment="1">
      <alignment horizont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6" xfId="51" applyNumberFormat="1" applyFont="1" applyFill="1" applyBorder="1" applyAlignment="1">
      <alignment horizontal="center"/>
    </xf>
    <xf numFmtId="14" fontId="14" fillId="3" borderId="0" xfId="51" applyNumberFormat="1" applyFont="1" applyFill="1"/>
    <xf numFmtId="0" fontId="23" fillId="0" borderId="0" xfId="50" applyFill="1" applyBorder="1" applyAlignment="1">
      <alignment horizontal="left" vertical="center"/>
    </xf>
    <xf numFmtId="0" fontId="23" fillId="0" borderId="0" xfId="50" applyFont="1" applyFill="1" applyAlignment="1">
      <alignment horizontal="left" vertical="center"/>
    </xf>
    <xf numFmtId="0" fontId="23" fillId="0" borderId="0" xfId="50" applyFill="1" applyAlignment="1">
      <alignment horizontal="left" vertical="center"/>
    </xf>
    <xf numFmtId="0" fontId="24" fillId="0" borderId="17" xfId="50" applyFont="1" applyFill="1" applyBorder="1" applyAlignment="1">
      <alignment horizontal="center" vertical="top"/>
    </xf>
    <xf numFmtId="0" fontId="25" fillId="0" borderId="18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horizontal="center" vertical="center"/>
    </xf>
    <xf numFmtId="0" fontId="25" fillId="0" borderId="19" xfId="50" applyFont="1" applyFill="1" applyBorder="1" applyAlignment="1">
      <alignment horizontal="center" vertical="center"/>
    </xf>
    <xf numFmtId="0" fontId="21" fillId="3" borderId="10" xfId="50" applyFont="1" applyFill="1" applyBorder="1" applyAlignment="1">
      <alignment vertical="center"/>
    </xf>
    <xf numFmtId="0" fontId="15" fillId="3" borderId="10" xfId="50" applyFont="1" applyFill="1" applyBorder="1" applyAlignment="1">
      <alignment vertical="center"/>
    </xf>
    <xf numFmtId="0" fontId="9" fillId="0" borderId="19" xfId="50" applyFont="1" applyFill="1" applyBorder="1" applyAlignment="1">
      <alignment horizontal="center" vertical="center"/>
    </xf>
    <xf numFmtId="0" fontId="25" fillId="0" borderId="20" xfId="50" applyFont="1" applyFill="1" applyBorder="1" applyAlignment="1">
      <alignment vertical="center"/>
    </xf>
    <xf numFmtId="0" fontId="26" fillId="0" borderId="21" xfId="50" applyFont="1" applyFill="1" applyBorder="1" applyAlignment="1">
      <alignment horizontal="center" vertical="center"/>
    </xf>
    <xf numFmtId="0" fontId="25" fillId="0" borderId="21" xfId="50" applyFont="1" applyFill="1" applyBorder="1" applyAlignment="1">
      <alignment vertical="center"/>
    </xf>
    <xf numFmtId="58" fontId="9" fillId="0" borderId="21" xfId="50" applyNumberFormat="1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center" vertical="center"/>
    </xf>
    <xf numFmtId="0" fontId="25" fillId="0" borderId="21" xfId="50" applyFont="1" applyFill="1" applyBorder="1" applyAlignment="1">
      <alignment horizontal="center" vertical="center"/>
    </xf>
    <xf numFmtId="0" fontId="25" fillId="0" borderId="20" xfId="50" applyFont="1" applyFill="1" applyBorder="1" applyAlignment="1">
      <alignment horizontal="left" vertical="center"/>
    </xf>
    <xf numFmtId="0" fontId="25" fillId="0" borderId="21" xfId="50" applyFont="1" applyFill="1" applyBorder="1" applyAlignment="1">
      <alignment horizontal="left" vertical="center"/>
    </xf>
    <xf numFmtId="0" fontId="25" fillId="0" borderId="22" xfId="50" applyFont="1" applyFill="1" applyBorder="1" applyAlignment="1">
      <alignment vertical="center"/>
    </xf>
    <xf numFmtId="0" fontId="26" fillId="0" borderId="23" xfId="50" applyFont="1" applyFill="1" applyBorder="1" applyAlignment="1">
      <alignment horizontal="center" vertical="center"/>
    </xf>
    <xf numFmtId="0" fontId="25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horizontal="left" vertical="center"/>
    </xf>
    <xf numFmtId="0" fontId="25" fillId="0" borderId="23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25" fillId="0" borderId="18" xfId="50" applyFont="1" applyFill="1" applyBorder="1" applyAlignment="1">
      <alignment vertical="center"/>
    </xf>
    <xf numFmtId="0" fontId="25" fillId="0" borderId="19" xfId="50" applyFont="1" applyFill="1" applyBorder="1" applyAlignment="1">
      <alignment vertical="center"/>
    </xf>
    <xf numFmtId="0" fontId="9" fillId="0" borderId="24" xfId="50" applyFont="1" applyFill="1" applyBorder="1" applyAlignment="1">
      <alignment horizontal="center" vertical="center"/>
    </xf>
    <xf numFmtId="0" fontId="9" fillId="0" borderId="25" xfId="50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left" vertical="center"/>
    </xf>
    <xf numFmtId="0" fontId="9" fillId="0" borderId="21" xfId="50" applyFont="1" applyFill="1" applyBorder="1" applyAlignment="1">
      <alignment vertical="center"/>
    </xf>
    <xf numFmtId="0" fontId="9" fillId="0" borderId="26" xfId="50" applyFont="1" applyFill="1" applyBorder="1" applyAlignment="1">
      <alignment horizontal="center" vertical="center"/>
    </xf>
    <xf numFmtId="0" fontId="9" fillId="0" borderId="27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/>
    </xf>
    <xf numFmtId="0" fontId="9" fillId="0" borderId="27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horizontal="left" vertical="center" wrapText="1"/>
    </xf>
    <xf numFmtId="0" fontId="9" fillId="0" borderId="21" xfId="50" applyFont="1" applyFill="1" applyBorder="1" applyAlignment="1">
      <alignment horizontal="left" vertical="center" wrapText="1"/>
    </xf>
    <xf numFmtId="0" fontId="25" fillId="0" borderId="22" xfId="50" applyFont="1" applyFill="1" applyBorder="1" applyAlignment="1">
      <alignment horizontal="left" vertical="center"/>
    </xf>
    <xf numFmtId="0" fontId="23" fillId="0" borderId="23" xfId="50" applyFill="1" applyBorder="1" applyAlignment="1">
      <alignment horizontal="center" vertical="center"/>
    </xf>
    <xf numFmtId="0" fontId="25" fillId="0" borderId="29" xfId="50" applyFont="1" applyFill="1" applyBorder="1" applyAlignment="1">
      <alignment horizontal="center" vertical="center"/>
    </xf>
    <xf numFmtId="0" fontId="25" fillId="0" borderId="30" xfId="50" applyFont="1" applyFill="1" applyBorder="1" applyAlignment="1">
      <alignment horizontal="left" vertical="center"/>
    </xf>
    <xf numFmtId="0" fontId="25" fillId="0" borderId="25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 wrapText="1"/>
    </xf>
    <xf numFmtId="0" fontId="25" fillId="0" borderId="28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32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5" fillId="0" borderId="33" xfId="50" applyFont="1" applyFill="1" applyBorder="1" applyAlignment="1">
      <alignment horizontal="left" vertical="center"/>
    </xf>
    <xf numFmtId="0" fontId="9" fillId="0" borderId="23" xfId="50" applyFont="1" applyFill="1" applyBorder="1" applyAlignment="1">
      <alignment horizontal="center" vertical="center"/>
    </xf>
    <xf numFmtId="58" fontId="9" fillId="0" borderId="23" xfId="50" applyNumberFormat="1" applyFont="1" applyFill="1" applyBorder="1" applyAlignment="1">
      <alignment vertical="center"/>
    </xf>
    <xf numFmtId="0" fontId="25" fillId="0" borderId="23" xfId="50" applyFont="1" applyFill="1" applyBorder="1" applyAlignment="1">
      <alignment horizontal="center" vertical="center"/>
    </xf>
    <xf numFmtId="0" fontId="9" fillId="0" borderId="34" xfId="50" applyFont="1" applyFill="1" applyBorder="1" applyAlignment="1">
      <alignment horizontal="center" vertical="center"/>
    </xf>
    <xf numFmtId="0" fontId="25" fillId="0" borderId="35" xfId="50" applyFont="1" applyFill="1" applyBorder="1" applyAlignment="1">
      <alignment horizontal="center" vertical="center"/>
    </xf>
    <xf numFmtId="0" fontId="9" fillId="0" borderId="35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left" vertical="center"/>
    </xf>
    <xf numFmtId="0" fontId="9" fillId="0" borderId="37" xfId="50" applyFont="1" applyFill="1" applyBorder="1" applyAlignment="1">
      <alignment horizontal="center" vertical="center"/>
    </xf>
    <xf numFmtId="0" fontId="9" fillId="0" borderId="38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left" vertical="center"/>
    </xf>
    <xf numFmtId="0" fontId="25" fillId="0" borderId="34" xfId="50" applyFont="1" applyFill="1" applyBorder="1" applyAlignment="1">
      <alignment horizontal="left" vertical="center"/>
    </xf>
    <xf numFmtId="0" fontId="25" fillId="0" borderId="35" xfId="50" applyFont="1" applyFill="1" applyBorder="1" applyAlignment="1">
      <alignment horizontal="left" vertical="center"/>
    </xf>
    <xf numFmtId="0" fontId="9" fillId="0" borderId="38" xfId="50" applyFont="1" applyFill="1" applyBorder="1" applyAlignment="1">
      <alignment horizontal="left" vertical="center"/>
    </xf>
    <xf numFmtId="0" fontId="9" fillId="0" borderId="35" xfId="50" applyFont="1" applyFill="1" applyBorder="1" applyAlignment="1">
      <alignment horizontal="left" vertical="center" wrapText="1"/>
    </xf>
    <xf numFmtId="0" fontId="23" fillId="0" borderId="36" xfId="50" applyFill="1" applyBorder="1" applyAlignment="1">
      <alignment horizontal="center" vertical="center"/>
    </xf>
    <xf numFmtId="0" fontId="25" fillId="0" borderId="37" xfId="50" applyFont="1" applyFill="1" applyBorder="1" applyAlignment="1">
      <alignment horizontal="left" vertical="center"/>
    </xf>
    <xf numFmtId="0" fontId="9" fillId="0" borderId="39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center" vertical="center"/>
    </xf>
    <xf numFmtId="0" fontId="15" fillId="3" borderId="40" xfId="5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>
      <alignment horizontal="center" vertical="center"/>
    </xf>
    <xf numFmtId="0" fontId="14" fillId="3" borderId="40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15" fillId="3" borderId="6" xfId="52" applyNumberFormat="1" applyFont="1" applyFill="1" applyBorder="1" applyAlignment="1">
      <alignment horizontal="center" vertical="center"/>
    </xf>
    <xf numFmtId="49" fontId="15" fillId="3" borderId="14" xfId="52" applyNumberFormat="1" applyFont="1" applyFill="1" applyBorder="1" applyAlignment="1">
      <alignment horizontal="center" vertical="center"/>
    </xf>
    <xf numFmtId="49" fontId="15" fillId="3" borderId="12" xfId="51" applyNumberFormat="1" applyFont="1" applyFill="1" applyBorder="1" applyAlignment="1">
      <alignment horizont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6" xfId="51" applyNumberFormat="1" applyFont="1" applyFill="1" applyBorder="1" applyAlignment="1">
      <alignment horizontal="center"/>
    </xf>
    <xf numFmtId="0" fontId="23" fillId="0" borderId="0" xfId="50" applyFont="1" applyAlignment="1">
      <alignment horizontal="left" vertical="center"/>
    </xf>
    <xf numFmtId="0" fontId="27" fillId="0" borderId="17" xfId="50" applyFont="1" applyBorder="1" applyAlignment="1">
      <alignment horizontal="center" vertical="top"/>
    </xf>
    <xf numFmtId="0" fontId="28" fillId="0" borderId="41" xfId="50" applyFont="1" applyBorder="1" applyAlignment="1">
      <alignment horizontal="left" vertical="center"/>
    </xf>
    <xf numFmtId="0" fontId="26" fillId="0" borderId="42" xfId="50" applyFont="1" applyBorder="1" applyAlignment="1">
      <alignment horizontal="center" vertical="center"/>
    </xf>
    <xf numFmtId="0" fontId="28" fillId="0" borderId="42" xfId="50" applyFont="1" applyBorder="1" applyAlignment="1">
      <alignment horizontal="center" vertical="center"/>
    </xf>
    <xf numFmtId="0" fontId="29" fillId="0" borderId="42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0" fontId="16" fillId="0" borderId="18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28" fillId="0" borderId="18" xfId="50" applyFont="1" applyBorder="1" applyAlignment="1">
      <alignment horizontal="center" vertical="center"/>
    </xf>
    <xf numFmtId="0" fontId="28" fillId="0" borderId="19" xfId="50" applyFont="1" applyBorder="1" applyAlignment="1">
      <alignment horizontal="center" vertical="center"/>
    </xf>
    <xf numFmtId="0" fontId="28" fillId="0" borderId="34" xfId="50" applyFont="1" applyBorder="1" applyAlignment="1">
      <alignment horizontal="center" vertical="center"/>
    </xf>
    <xf numFmtId="0" fontId="16" fillId="0" borderId="20" xfId="50" applyFont="1" applyBorder="1" applyAlignment="1">
      <alignment horizontal="left" vertical="center"/>
    </xf>
    <xf numFmtId="0" fontId="26" fillId="0" borderId="21" xfId="50" applyFont="1" applyBorder="1" applyAlignment="1">
      <alignment horizontal="center" vertical="center"/>
    </xf>
    <xf numFmtId="0" fontId="26" fillId="0" borderId="35" xfId="50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14" fontId="26" fillId="0" borderId="21" xfId="50" applyNumberFormat="1" applyFont="1" applyBorder="1" applyAlignment="1">
      <alignment horizontal="center" vertical="center"/>
    </xf>
    <xf numFmtId="14" fontId="26" fillId="0" borderId="35" xfId="50" applyNumberFormat="1" applyFont="1" applyBorder="1" applyAlignment="1">
      <alignment horizontal="center" vertical="center"/>
    </xf>
    <xf numFmtId="0" fontId="16" fillId="0" borderId="20" xfId="50" applyFont="1" applyBorder="1" applyAlignment="1">
      <alignment vertical="center"/>
    </xf>
    <xf numFmtId="0" fontId="9" fillId="0" borderId="21" xfId="50" applyFont="1" applyBorder="1" applyAlignment="1">
      <alignment horizontal="center" vertical="center"/>
    </xf>
    <xf numFmtId="0" fontId="9" fillId="0" borderId="35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26" fillId="0" borderId="20" xfId="50" applyFont="1" applyBorder="1" applyAlignment="1">
      <alignment horizontal="left" vertical="center"/>
    </xf>
    <xf numFmtId="0" fontId="16" fillId="0" borderId="22" xfId="50" applyFont="1" applyBorder="1" applyAlignment="1">
      <alignment horizontal="left" vertical="center"/>
    </xf>
    <xf numFmtId="0" fontId="26" fillId="0" borderId="23" xfId="50" applyFont="1" applyBorder="1" applyAlignment="1">
      <alignment horizontal="center" vertical="center"/>
    </xf>
    <xf numFmtId="0" fontId="26" fillId="0" borderId="36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/>
    </xf>
    <xf numFmtId="14" fontId="26" fillId="0" borderId="23" xfId="50" applyNumberFormat="1" applyFont="1" applyBorder="1" applyAlignment="1">
      <alignment horizontal="center" vertical="center"/>
    </xf>
    <xf numFmtId="14" fontId="26" fillId="0" borderId="36" xfId="50" applyNumberFormat="1" applyFont="1" applyBorder="1" applyAlignment="1">
      <alignment horizontal="center" vertical="center"/>
    </xf>
    <xf numFmtId="0" fontId="26" fillId="0" borderId="22" xfId="50" applyFont="1" applyBorder="1" applyAlignment="1">
      <alignment horizontal="left" vertical="center"/>
    </xf>
    <xf numFmtId="0" fontId="28" fillId="0" borderId="0" xfId="50" applyFont="1" applyBorder="1" applyAlignment="1">
      <alignment horizontal="left" vertical="center"/>
    </xf>
    <xf numFmtId="0" fontId="16" fillId="0" borderId="18" xfId="50" applyFont="1" applyBorder="1" applyAlignment="1">
      <alignment vertical="center"/>
    </xf>
    <xf numFmtId="0" fontId="23" fillId="0" borderId="19" xfId="50" applyFont="1" applyBorder="1" applyAlignment="1">
      <alignment horizontal="left" vertical="center"/>
    </xf>
    <xf numFmtId="0" fontId="26" fillId="0" borderId="19" xfId="50" applyFont="1" applyBorder="1" applyAlignment="1">
      <alignment horizontal="left" vertical="center"/>
    </xf>
    <xf numFmtId="0" fontId="23" fillId="0" borderId="19" xfId="50" applyFont="1" applyBorder="1" applyAlignment="1">
      <alignment vertical="center"/>
    </xf>
    <xf numFmtId="0" fontId="16" fillId="0" borderId="19" xfId="50" applyFont="1" applyBorder="1" applyAlignment="1">
      <alignment vertical="center"/>
    </xf>
    <xf numFmtId="0" fontId="23" fillId="0" borderId="21" xfId="50" applyFont="1" applyBorder="1" applyAlignment="1">
      <alignment horizontal="left" vertical="center"/>
    </xf>
    <xf numFmtId="0" fontId="26" fillId="0" borderId="21" xfId="50" applyFont="1" applyBorder="1" applyAlignment="1">
      <alignment horizontal="left" vertical="center"/>
    </xf>
    <xf numFmtId="0" fontId="23" fillId="0" borderId="21" xfId="50" applyFont="1" applyBorder="1" applyAlignment="1">
      <alignment vertical="center"/>
    </xf>
    <xf numFmtId="0" fontId="16" fillId="0" borderId="21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9" fillId="0" borderId="18" xfId="50" applyFont="1" applyBorder="1" applyAlignment="1">
      <alignment horizontal="left" vertical="center"/>
    </xf>
    <xf numFmtId="0" fontId="9" fillId="0" borderId="19" xfId="50" applyFont="1" applyBorder="1" applyAlignment="1">
      <alignment horizontal="left" vertical="center"/>
    </xf>
    <xf numFmtId="0" fontId="9" fillId="0" borderId="28" xfId="50" applyFont="1" applyBorder="1" applyAlignment="1">
      <alignment horizontal="left" vertical="center"/>
    </xf>
    <xf numFmtId="0" fontId="9" fillId="0" borderId="27" xfId="50" applyFont="1" applyBorder="1" applyAlignment="1">
      <alignment horizontal="left" vertical="center"/>
    </xf>
    <xf numFmtId="0" fontId="9" fillId="0" borderId="33" xfId="50" applyFont="1" applyBorder="1" applyAlignment="1">
      <alignment horizontal="left" vertical="center"/>
    </xf>
    <xf numFmtId="0" fontId="9" fillId="0" borderId="26" xfId="50" applyFont="1" applyBorder="1" applyAlignment="1">
      <alignment horizontal="left" vertical="center"/>
    </xf>
    <xf numFmtId="0" fontId="26" fillId="0" borderId="23" xfId="5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6" fillId="0" borderId="20" xfId="50" applyFont="1" applyFill="1" applyBorder="1" applyAlignment="1">
      <alignment horizontal="left" vertical="center"/>
    </xf>
    <xf numFmtId="0" fontId="26" fillId="0" borderId="21" xfId="50" applyFont="1" applyFill="1" applyBorder="1" applyAlignment="1">
      <alignment horizontal="left" vertical="center"/>
    </xf>
    <xf numFmtId="0" fontId="16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25" fillId="0" borderId="21" xfId="50" applyFont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28" fillId="0" borderId="0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26" fillId="0" borderId="25" xfId="50" applyFont="1" applyFill="1" applyBorder="1" applyAlignment="1">
      <alignment horizontal="left" vertical="center"/>
    </xf>
    <xf numFmtId="0" fontId="26" fillId="0" borderId="28" xfId="50" applyFont="1" applyFill="1" applyBorder="1" applyAlignment="1">
      <alignment horizontal="left" vertical="center"/>
    </xf>
    <xf numFmtId="0" fontId="26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left" vertical="center"/>
    </xf>
    <xf numFmtId="0" fontId="16" fillId="0" borderId="27" xfId="50" applyFont="1" applyBorder="1" applyAlignment="1">
      <alignment horizontal="left" vertical="center"/>
    </xf>
    <xf numFmtId="0" fontId="28" fillId="0" borderId="43" xfId="50" applyFont="1" applyBorder="1" applyAlignment="1">
      <alignment vertical="center"/>
    </xf>
    <xf numFmtId="0" fontId="26" fillId="0" borderId="44" xfId="50" applyFont="1" applyBorder="1" applyAlignment="1">
      <alignment horizontal="center" vertical="center"/>
    </xf>
    <xf numFmtId="0" fontId="28" fillId="0" borderId="44" xfId="50" applyFont="1" applyBorder="1" applyAlignment="1">
      <alignment vertical="center"/>
    </xf>
    <xf numFmtId="0" fontId="26" fillId="0" borderId="44" xfId="50" applyFont="1" applyBorder="1" applyAlignment="1">
      <alignment vertical="center"/>
    </xf>
    <xf numFmtId="58" fontId="23" fillId="0" borderId="44" xfId="50" applyNumberFormat="1" applyFont="1" applyBorder="1" applyAlignment="1">
      <alignment vertical="center"/>
    </xf>
    <xf numFmtId="0" fontId="28" fillId="0" borderId="44" xfId="50" applyFont="1" applyBorder="1" applyAlignment="1">
      <alignment horizontal="center" vertical="center"/>
    </xf>
    <xf numFmtId="0" fontId="28" fillId="0" borderId="45" xfId="50" applyFont="1" applyFill="1" applyBorder="1" applyAlignment="1">
      <alignment horizontal="left" vertical="center"/>
    </xf>
    <xf numFmtId="0" fontId="28" fillId="0" borderId="44" xfId="50" applyFont="1" applyFill="1" applyBorder="1" applyAlignment="1">
      <alignment horizontal="left" vertical="center"/>
    </xf>
    <xf numFmtId="0" fontId="28" fillId="0" borderId="46" xfId="50" applyFont="1" applyFill="1" applyBorder="1" applyAlignment="1">
      <alignment horizontal="center" vertical="center"/>
    </xf>
    <xf numFmtId="0" fontId="28" fillId="0" borderId="47" xfId="50" applyFont="1" applyFill="1" applyBorder="1" applyAlignment="1">
      <alignment horizontal="center" vertical="center"/>
    </xf>
    <xf numFmtId="0" fontId="28" fillId="0" borderId="22" xfId="50" applyFont="1" applyFill="1" applyBorder="1" applyAlignment="1">
      <alignment horizontal="center" vertical="center"/>
    </xf>
    <xf numFmtId="0" fontId="28" fillId="0" borderId="23" xfId="50" applyFont="1" applyFill="1" applyBorder="1" applyAlignment="1">
      <alignment horizontal="center" vertical="center"/>
    </xf>
    <xf numFmtId="0" fontId="23" fillId="0" borderId="42" xfId="50" applyFont="1" applyBorder="1" applyAlignment="1">
      <alignment horizontal="center" vertical="center"/>
    </xf>
    <xf numFmtId="0" fontId="23" fillId="0" borderId="48" xfId="50" applyFont="1" applyBorder="1" applyAlignment="1">
      <alignment horizontal="center" vertical="center"/>
    </xf>
    <xf numFmtId="0" fontId="26" fillId="0" borderId="35" xfId="50" applyFont="1" applyBorder="1" applyAlignment="1">
      <alignment horizontal="left" vertical="center"/>
    </xf>
    <xf numFmtId="0" fontId="16" fillId="0" borderId="35" xfId="50" applyFont="1" applyBorder="1" applyAlignment="1">
      <alignment horizontal="center" vertical="center"/>
    </xf>
    <xf numFmtId="0" fontId="26" fillId="0" borderId="36" xfId="50" applyFont="1" applyBorder="1" applyAlignment="1">
      <alignment horizontal="left" vertical="center"/>
    </xf>
    <xf numFmtId="0" fontId="26" fillId="0" borderId="34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0" fontId="25" fillId="0" borderId="26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6" fillId="0" borderId="35" xfId="50" applyFont="1" applyFill="1" applyBorder="1" applyAlignment="1">
      <alignment horizontal="left" vertical="center"/>
    </xf>
    <xf numFmtId="0" fontId="16" fillId="0" borderId="36" xfId="50" applyFont="1" applyBorder="1" applyAlignment="1">
      <alignment horizontal="center" vertical="center"/>
    </xf>
    <xf numFmtId="0" fontId="25" fillId="0" borderId="35" xfId="50" applyFont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6" fillId="0" borderId="49" xfId="50" applyFont="1" applyBorder="1" applyAlignment="1">
      <alignment horizontal="center" vertical="center"/>
    </xf>
    <xf numFmtId="0" fontId="28" fillId="0" borderId="50" xfId="50" applyFont="1" applyFill="1" applyBorder="1" applyAlignment="1">
      <alignment horizontal="left" vertical="center"/>
    </xf>
    <xf numFmtId="0" fontId="28" fillId="0" borderId="51" xfId="50" applyFont="1" applyFill="1" applyBorder="1" applyAlignment="1">
      <alignment horizontal="center" vertical="center"/>
    </xf>
    <xf numFmtId="0" fontId="28" fillId="0" borderId="36" xfId="50" applyFont="1" applyFill="1" applyBorder="1" applyAlignment="1">
      <alignment horizontal="center" vertical="center"/>
    </xf>
    <xf numFmtId="0" fontId="23" fillId="0" borderId="44" xfId="50" applyFont="1" applyBorder="1" applyAlignment="1">
      <alignment horizontal="center" vertical="center"/>
    </xf>
    <xf numFmtId="0" fontId="23" fillId="0" borderId="49" xfId="50" applyFont="1" applyBorder="1" applyAlignment="1">
      <alignment horizontal="center" vertical="center"/>
    </xf>
    <xf numFmtId="0" fontId="14" fillId="3" borderId="52" xfId="51" applyFont="1" applyFill="1" applyBorder="1"/>
    <xf numFmtId="0" fontId="15" fillId="3" borderId="52" xfId="51" applyFont="1" applyFill="1" applyBorder="1"/>
    <xf numFmtId="0" fontId="0" fillId="3" borderId="52" xfId="52" applyFont="1" applyFill="1" applyBorder="1">
      <alignment vertical="center"/>
    </xf>
    <xf numFmtId="49" fontId="15" fillId="3" borderId="15" xfId="52" applyNumberFormat="1" applyFont="1" applyFill="1" applyBorder="1" applyAlignment="1">
      <alignment horizontal="center" vertical="center"/>
    </xf>
    <xf numFmtId="49" fontId="15" fillId="3" borderId="53" xfId="52" applyNumberFormat="1" applyFont="1" applyFill="1" applyBorder="1" applyAlignment="1">
      <alignment horizontal="center" vertical="center"/>
    </xf>
    <xf numFmtId="49" fontId="15" fillId="3" borderId="54" xfId="52" applyNumberFormat="1" applyFont="1" applyFill="1" applyBorder="1" applyAlignment="1">
      <alignment horizontal="center" vertical="center"/>
    </xf>
    <xf numFmtId="49" fontId="15" fillId="3" borderId="55" xfId="52" applyNumberFormat="1" applyFont="1" applyFill="1" applyBorder="1" applyAlignment="1">
      <alignment horizontal="center" vertical="center"/>
    </xf>
    <xf numFmtId="49" fontId="15" fillId="3" borderId="56" xfId="51" applyNumberFormat="1" applyFont="1" applyFill="1" applyBorder="1" applyAlignment="1">
      <alignment horizontal="center"/>
    </xf>
    <xf numFmtId="49" fontId="15" fillId="3" borderId="57" xfId="51" applyNumberFormat="1" applyFont="1" applyFill="1" applyBorder="1" applyAlignment="1">
      <alignment horizontal="center"/>
    </xf>
    <xf numFmtId="49" fontId="15" fillId="3" borderId="58" xfId="52" applyNumberFormat="1" applyFont="1" applyFill="1" applyBorder="1" applyAlignment="1">
      <alignment horizontal="center" vertical="center"/>
    </xf>
    <xf numFmtId="49" fontId="15" fillId="3" borderId="59" xfId="51" applyNumberFormat="1" applyFont="1" applyFill="1" applyBorder="1" applyAlignment="1">
      <alignment horizontal="center"/>
    </xf>
    <xf numFmtId="49" fontId="15" fillId="3" borderId="60" xfId="51" applyNumberFormat="1" applyFont="1" applyFill="1" applyBorder="1" applyAlignment="1">
      <alignment horizontal="center"/>
    </xf>
    <xf numFmtId="0" fontId="23" fillId="0" borderId="0" xfId="50" applyFont="1" applyBorder="1" applyAlignment="1">
      <alignment horizontal="left" vertical="center"/>
    </xf>
    <xf numFmtId="0" fontId="30" fillId="0" borderId="17" xfId="50" applyFont="1" applyBorder="1" applyAlignment="1">
      <alignment horizontal="center" vertical="top"/>
    </xf>
    <xf numFmtId="0" fontId="26" fillId="0" borderId="26" xfId="50" applyFont="1" applyBorder="1" applyAlignment="1">
      <alignment horizontal="center" vertical="center"/>
    </xf>
    <xf numFmtId="0" fontId="26" fillId="0" borderId="38" xfId="50" applyFont="1" applyBorder="1" applyAlignment="1">
      <alignment horizontal="center" vertical="center"/>
    </xf>
    <xf numFmtId="0" fontId="16" fillId="0" borderId="22" xfId="50" applyFont="1" applyBorder="1" applyAlignment="1">
      <alignment vertical="center"/>
    </xf>
    <xf numFmtId="0" fontId="16" fillId="0" borderId="61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28" fillId="0" borderId="45" xfId="50" applyFont="1" applyBorder="1" applyAlignment="1">
      <alignment horizontal="left" vertical="center"/>
    </xf>
    <xf numFmtId="0" fontId="28" fillId="0" borderId="44" xfId="50" applyFont="1" applyBorder="1" applyAlignment="1">
      <alignment horizontal="left" vertical="center"/>
    </xf>
    <xf numFmtId="0" fontId="16" fillId="0" borderId="46" xfId="50" applyFont="1" applyBorder="1" applyAlignment="1">
      <alignment vertical="center"/>
    </xf>
    <xf numFmtId="0" fontId="23" fillId="0" borderId="47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/>
    </xf>
    <xf numFmtId="0" fontId="23" fillId="0" borderId="47" xfId="50" applyFont="1" applyBorder="1" applyAlignment="1">
      <alignment vertical="center"/>
    </xf>
    <xf numFmtId="0" fontId="16" fillId="0" borderId="47" xfId="50" applyFont="1" applyBorder="1" applyAlignment="1">
      <alignment vertical="center"/>
    </xf>
    <xf numFmtId="0" fontId="16" fillId="0" borderId="46" xfId="50" applyFont="1" applyBorder="1" applyAlignment="1">
      <alignment horizontal="center" vertical="center"/>
    </xf>
    <xf numFmtId="0" fontId="26" fillId="0" borderId="47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23" fillId="0" borderId="47" xfId="50" applyFont="1" applyBorder="1" applyAlignment="1">
      <alignment horizontal="center" vertical="center"/>
    </xf>
    <xf numFmtId="0" fontId="23" fillId="0" borderId="21" xfId="50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 wrapText="1"/>
    </xf>
    <xf numFmtId="0" fontId="16" fillId="0" borderId="32" xfId="50" applyFont="1" applyBorder="1" applyAlignment="1">
      <alignment horizontal="left" vertical="center" wrapText="1"/>
    </xf>
    <xf numFmtId="0" fontId="16" fillId="0" borderId="46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31" fillId="0" borderId="62" xfId="50" applyFont="1" applyBorder="1" applyAlignment="1">
      <alignment horizontal="left" vertical="center" wrapText="1"/>
    </xf>
    <xf numFmtId="9" fontId="26" fillId="0" borderId="21" xfId="5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9" fontId="26" fillId="0" borderId="30" xfId="50" applyNumberFormat="1" applyFont="1" applyBorder="1" applyAlignment="1">
      <alignment horizontal="left" vertical="center"/>
    </xf>
    <xf numFmtId="9" fontId="26" fillId="0" borderId="25" xfId="50" applyNumberFormat="1" applyFont="1" applyBorder="1" applyAlignment="1">
      <alignment horizontal="left" vertical="center"/>
    </xf>
    <xf numFmtId="9" fontId="26" fillId="0" borderId="31" xfId="50" applyNumberFormat="1" applyFont="1" applyBorder="1" applyAlignment="1">
      <alignment horizontal="left" vertical="center"/>
    </xf>
    <xf numFmtId="9" fontId="26" fillId="0" borderId="32" xfId="50" applyNumberFormat="1" applyFont="1" applyBorder="1" applyAlignment="1">
      <alignment horizontal="left" vertical="center"/>
    </xf>
    <xf numFmtId="0" fontId="25" fillId="0" borderId="46" xfId="50" applyFont="1" applyFill="1" applyBorder="1" applyAlignment="1">
      <alignment horizontal="left" vertical="center"/>
    </xf>
    <xf numFmtId="0" fontId="25" fillId="0" borderId="47" xfId="50" applyFont="1" applyFill="1" applyBorder="1" applyAlignment="1">
      <alignment horizontal="left" vertical="center"/>
    </xf>
    <xf numFmtId="0" fontId="25" fillId="0" borderId="63" xfId="50" applyFont="1" applyFill="1" applyBorder="1" applyAlignment="1">
      <alignment horizontal="left" vertical="center"/>
    </xf>
    <xf numFmtId="0" fontId="25" fillId="0" borderId="32" xfId="50" applyFont="1" applyFill="1" applyBorder="1" applyAlignment="1">
      <alignment horizontal="left" vertical="center"/>
    </xf>
    <xf numFmtId="0" fontId="28" fillId="0" borderId="29" xfId="50" applyFont="1" applyFill="1" applyBorder="1" applyAlignment="1">
      <alignment horizontal="left" vertical="center"/>
    </xf>
    <xf numFmtId="0" fontId="26" fillId="0" borderId="64" xfId="50" applyFont="1" applyFill="1" applyBorder="1" applyAlignment="1">
      <alignment horizontal="left" vertical="center"/>
    </xf>
    <xf numFmtId="0" fontId="26" fillId="0" borderId="65" xfId="50" applyFont="1" applyFill="1" applyBorder="1" applyAlignment="1">
      <alignment horizontal="left" vertical="center"/>
    </xf>
    <xf numFmtId="0" fontId="16" fillId="5" borderId="31" xfId="50" applyFont="1" applyFill="1" applyBorder="1" applyAlignment="1">
      <alignment horizontal="left" vertical="center"/>
    </xf>
    <xf numFmtId="0" fontId="16" fillId="5" borderId="32" xfId="50" applyFont="1" applyFill="1" applyBorder="1" applyAlignment="1">
      <alignment horizontal="left" vertical="center"/>
    </xf>
    <xf numFmtId="0" fontId="28" fillId="0" borderId="41" xfId="50" applyFont="1" applyBorder="1" applyAlignment="1">
      <alignment vertical="center"/>
    </xf>
    <xf numFmtId="0" fontId="32" fillId="0" borderId="44" xfId="50" applyFont="1" applyBorder="1" applyAlignment="1">
      <alignment horizontal="center" vertical="center"/>
    </xf>
    <xf numFmtId="0" fontId="28" fillId="0" borderId="42" xfId="50" applyFont="1" applyBorder="1" applyAlignment="1">
      <alignment vertical="center"/>
    </xf>
    <xf numFmtId="0" fontId="26" fillId="0" borderId="66" xfId="50" applyFont="1" applyBorder="1" applyAlignment="1">
      <alignment vertical="center"/>
    </xf>
    <xf numFmtId="0" fontId="28" fillId="0" borderId="66" xfId="50" applyFont="1" applyBorder="1" applyAlignment="1">
      <alignment vertical="center"/>
    </xf>
    <xf numFmtId="58" fontId="23" fillId="0" borderId="42" xfId="50" applyNumberFormat="1" applyFont="1" applyBorder="1" applyAlignment="1">
      <alignment vertical="center"/>
    </xf>
    <xf numFmtId="0" fontId="28" fillId="0" borderId="29" xfId="50" applyFont="1" applyBorder="1" applyAlignment="1">
      <alignment horizontal="center" vertical="center"/>
    </xf>
    <xf numFmtId="0" fontId="26" fillId="0" borderId="61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3" fillId="0" borderId="66" xfId="50" applyFont="1" applyBorder="1" applyAlignment="1">
      <alignment vertical="center"/>
    </xf>
    <xf numFmtId="0" fontId="16" fillId="0" borderId="67" xfId="50" applyFont="1" applyBorder="1" applyAlignment="1">
      <alignment horizontal="left" vertical="center"/>
    </xf>
    <xf numFmtId="0" fontId="28" fillId="0" borderId="50" xfId="50" applyFont="1" applyBorder="1" applyAlignment="1">
      <alignment horizontal="left" vertical="center"/>
    </xf>
    <xf numFmtId="0" fontId="26" fillId="0" borderId="51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9" xfId="50" applyFont="1" applyBorder="1" applyAlignment="1">
      <alignment horizontal="left" vertical="center" wrapText="1"/>
    </xf>
    <xf numFmtId="0" fontId="16" fillId="0" borderId="51" xfId="50" applyFont="1" applyBorder="1" applyAlignment="1">
      <alignment horizontal="left" vertical="center"/>
    </xf>
    <xf numFmtId="0" fontId="33" fillId="0" borderId="35" xfId="50" applyFont="1" applyBorder="1" applyAlignment="1">
      <alignment horizontal="left" vertical="center" wrapText="1"/>
    </xf>
    <xf numFmtId="0" fontId="33" fillId="0" borderId="35" xfId="50" applyFont="1" applyBorder="1" applyAlignment="1">
      <alignment horizontal="left" vertical="center"/>
    </xf>
    <xf numFmtId="0" fontId="9" fillId="0" borderId="35" xfId="5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9" fontId="26" fillId="0" borderId="37" xfId="50" applyNumberFormat="1" applyFont="1" applyBorder="1" applyAlignment="1">
      <alignment horizontal="left" vertical="center"/>
    </xf>
    <xf numFmtId="9" fontId="26" fillId="0" borderId="39" xfId="50" applyNumberFormat="1" applyFont="1" applyBorder="1" applyAlignment="1">
      <alignment horizontal="left" vertical="center"/>
    </xf>
    <xf numFmtId="0" fontId="25" fillId="0" borderId="51" xfId="50" applyFont="1" applyFill="1" applyBorder="1" applyAlignment="1">
      <alignment horizontal="left" vertical="center"/>
    </xf>
    <xf numFmtId="0" fontId="25" fillId="0" borderId="39" xfId="50" applyFont="1" applyFill="1" applyBorder="1" applyAlignment="1">
      <alignment horizontal="left" vertical="center"/>
    </xf>
    <xf numFmtId="0" fontId="26" fillId="0" borderId="68" xfId="50" applyFont="1" applyFill="1" applyBorder="1" applyAlignment="1">
      <alignment horizontal="left" vertical="center"/>
    </xf>
    <xf numFmtId="0" fontId="16" fillId="5" borderId="39" xfId="50" applyFont="1" applyFill="1" applyBorder="1" applyAlignment="1">
      <alignment horizontal="left" vertical="center"/>
    </xf>
    <xf numFmtId="0" fontId="28" fillId="0" borderId="69" xfId="50" applyFont="1" applyBorder="1" applyAlignment="1">
      <alignment horizontal="center" vertical="center"/>
    </xf>
    <xf numFmtId="0" fontId="26" fillId="0" borderId="66" xfId="50" applyFont="1" applyBorder="1" applyAlignment="1">
      <alignment horizontal="center" vertical="center"/>
    </xf>
    <xf numFmtId="0" fontId="26" fillId="0" borderId="67" xfId="50" applyFont="1" applyBorder="1" applyAlignment="1">
      <alignment horizontal="center" vertical="center"/>
    </xf>
    <xf numFmtId="0" fontId="26" fillId="0" borderId="67" xfId="50" applyFont="1" applyFill="1" applyBorder="1" applyAlignment="1">
      <alignment horizontal="left" vertical="center"/>
    </xf>
    <xf numFmtId="0" fontId="34" fillId="0" borderId="70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5" fillId="0" borderId="72" xfId="0" applyFont="1" applyBorder="1"/>
    <xf numFmtId="0" fontId="35" fillId="0" borderId="2" xfId="0" applyFont="1" applyBorder="1"/>
    <xf numFmtId="0" fontId="35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6" borderId="6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2" xfId="0" applyFont="1" applyFill="1" applyBorder="1"/>
    <xf numFmtId="0" fontId="0" fillId="0" borderId="72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34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0965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238375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238375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0965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1050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2038350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480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2289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2194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2194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30384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2194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2194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2194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5049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858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28675"/>
              <a:ext cx="390525" cy="38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85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114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819150"/>
              <a:ext cx="400050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858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5049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76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76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76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76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76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153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324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3249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1440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324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1440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324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1440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324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3249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1440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1440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324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1440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324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1440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438400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76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324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532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532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1055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8380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8555" y="74314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4330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2530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2530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433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2530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980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980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325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980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0380" y="1076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04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04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369570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8630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3255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3255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0480" y="1076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03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03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5755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6</xdr:row>
          <xdr:rowOff>184785</xdr:rowOff>
        </xdr:from>
        <xdr:to>
          <xdr:col>3</xdr:col>
          <xdr:colOff>596265</xdr:colOff>
          <xdr:row>8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6435" y="1442085"/>
              <a:ext cx="916305" cy="21209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809625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5422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809625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034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809625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272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809625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542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809625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5422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93" customWidth="1"/>
    <col min="3" max="3" width="10.125" customWidth="1"/>
  </cols>
  <sheetData>
    <row r="1" ht="21" customHeight="1" spans="1:2">
      <c r="A1" s="394"/>
      <c r="B1" s="395" t="s">
        <v>0</v>
      </c>
    </row>
    <row r="2" spans="1:2">
      <c r="A2" s="15">
        <v>1</v>
      </c>
      <c r="B2" s="396" t="s">
        <v>1</v>
      </c>
    </row>
    <row r="3" spans="1:2">
      <c r="A3" s="15">
        <v>2</v>
      </c>
      <c r="B3" s="396" t="s">
        <v>2</v>
      </c>
    </row>
    <row r="4" spans="1:2">
      <c r="A4" s="15">
        <v>3</v>
      </c>
      <c r="B4" s="396" t="s">
        <v>3</v>
      </c>
    </row>
    <row r="5" spans="1:2">
      <c r="A5" s="15">
        <v>4</v>
      </c>
      <c r="B5" s="396" t="s">
        <v>4</v>
      </c>
    </row>
    <row r="6" spans="1:2">
      <c r="A6" s="15">
        <v>5</v>
      </c>
      <c r="B6" s="396" t="s">
        <v>5</v>
      </c>
    </row>
    <row r="7" ht="13.5" customHeight="1" spans="1:2">
      <c r="A7" s="15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spans="1:2">
      <c r="A9" s="15"/>
      <c r="B9" s="396"/>
    </row>
    <row r="10" ht="18.95" customHeight="1" spans="1:2">
      <c r="A10" s="394"/>
      <c r="B10" s="399" t="s">
        <v>8</v>
      </c>
    </row>
    <row r="11" ht="15.95" customHeight="1" spans="1:2">
      <c r="A11" s="15">
        <v>1</v>
      </c>
      <c r="B11" s="400" t="s">
        <v>9</v>
      </c>
    </row>
    <row r="12" spans="1:2">
      <c r="A12" s="15">
        <v>2</v>
      </c>
      <c r="B12" s="396" t="s">
        <v>10</v>
      </c>
    </row>
    <row r="13" spans="1:2">
      <c r="A13" s="15">
        <v>3</v>
      </c>
      <c r="B13" s="398" t="s">
        <v>11</v>
      </c>
    </row>
    <row r="14" spans="1:2">
      <c r="A14" s="15">
        <v>4</v>
      </c>
      <c r="B14" s="396" t="s">
        <v>12</v>
      </c>
    </row>
    <row r="15" spans="1:2">
      <c r="A15" s="15">
        <v>5</v>
      </c>
      <c r="B15" s="396" t="s">
        <v>13</v>
      </c>
    </row>
    <row r="16" spans="1:2">
      <c r="A16" s="15">
        <v>6</v>
      </c>
      <c r="B16" s="396" t="s">
        <v>14</v>
      </c>
    </row>
    <row r="17" spans="1:2">
      <c r="A17" s="15">
        <v>7</v>
      </c>
      <c r="B17" s="396" t="s">
        <v>15</v>
      </c>
    </row>
    <row r="18" spans="1:2">
      <c r="A18" s="15"/>
      <c r="B18" s="396"/>
    </row>
    <row r="19" ht="20.25" spans="1:2">
      <c r="A19" s="394"/>
      <c r="B19" s="395" t="s">
        <v>16</v>
      </c>
    </row>
    <row r="20" spans="1:2">
      <c r="A20" s="15">
        <v>1</v>
      </c>
      <c r="B20" s="401" t="s">
        <v>17</v>
      </c>
    </row>
    <row r="21" spans="1:2">
      <c r="A21" s="15">
        <v>2</v>
      </c>
      <c r="B21" s="396" t="s">
        <v>18</v>
      </c>
    </row>
    <row r="22" spans="1:2">
      <c r="A22" s="15">
        <v>3</v>
      </c>
      <c r="B22" s="396" t="s">
        <v>19</v>
      </c>
    </row>
    <row r="23" spans="1:2">
      <c r="A23" s="15">
        <v>4</v>
      </c>
      <c r="B23" s="396" t="s">
        <v>20</v>
      </c>
    </row>
    <row r="24" spans="1:2">
      <c r="A24" s="15">
        <v>5</v>
      </c>
      <c r="B24" s="396" t="s">
        <v>21</v>
      </c>
    </row>
    <row r="25" spans="1:2">
      <c r="A25" s="15">
        <v>6</v>
      </c>
      <c r="B25" s="396" t="s">
        <v>22</v>
      </c>
    </row>
    <row r="26" spans="1:2">
      <c r="A26" s="15">
        <v>7</v>
      </c>
      <c r="B26" s="396" t="s">
        <v>23</v>
      </c>
    </row>
    <row r="27" spans="1:2">
      <c r="A27" s="15"/>
      <c r="B27" s="396"/>
    </row>
    <row r="28" ht="20.25" spans="1:2">
      <c r="A28" s="394"/>
      <c r="B28" s="395" t="s">
        <v>24</v>
      </c>
    </row>
    <row r="29" spans="1:2">
      <c r="A29" s="15">
        <v>1</v>
      </c>
      <c r="B29" s="401" t="s">
        <v>25</v>
      </c>
    </row>
    <row r="30" spans="1:2">
      <c r="A30" s="15">
        <v>2</v>
      </c>
      <c r="B30" s="396" t="s">
        <v>26</v>
      </c>
    </row>
    <row r="31" spans="1:2">
      <c r="A31" s="15">
        <v>3</v>
      </c>
      <c r="B31" s="396" t="s">
        <v>27</v>
      </c>
    </row>
    <row r="32" spans="1:2">
      <c r="A32" s="15">
        <v>4</v>
      </c>
      <c r="B32" s="396" t="s">
        <v>28</v>
      </c>
    </row>
    <row r="33" spans="1:2">
      <c r="A33" s="15">
        <v>5</v>
      </c>
      <c r="B33" s="396" t="s">
        <v>29</v>
      </c>
    </row>
    <row r="34" spans="1:2">
      <c r="A34" s="15">
        <v>6</v>
      </c>
      <c r="B34" s="396" t="s">
        <v>30</v>
      </c>
    </row>
    <row r="35" spans="1:2">
      <c r="A35" s="15">
        <v>7</v>
      </c>
      <c r="B35" s="396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PageLayoutView="125" workbookViewId="0">
      <selection activeCell="R27" sqref="R27"/>
    </sheetView>
  </sheetViews>
  <sheetFormatPr defaultColWidth="9" defaultRowHeight="14.25" outlineLevelRow="7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270</v>
      </c>
      <c r="H2" s="4"/>
      <c r="I2" s="4" t="s">
        <v>271</v>
      </c>
      <c r="J2" s="4"/>
      <c r="K2" s="6" t="s">
        <v>272</v>
      </c>
      <c r="L2" s="51" t="s">
        <v>273</v>
      </c>
      <c r="M2" s="23" t="s">
        <v>274</v>
      </c>
    </row>
    <row r="3" s="1" customFormat="1" ht="16.5" spans="1:13">
      <c r="A3" s="4"/>
      <c r="B3" s="7"/>
      <c r="C3" s="7"/>
      <c r="D3" s="7"/>
      <c r="E3" s="7"/>
      <c r="F3" s="7"/>
      <c r="G3" s="4" t="s">
        <v>275</v>
      </c>
      <c r="H3" s="4" t="s">
        <v>276</v>
      </c>
      <c r="I3" s="4" t="s">
        <v>275</v>
      </c>
      <c r="J3" s="4" t="s">
        <v>276</v>
      </c>
      <c r="K3" s="8"/>
      <c r="L3" s="52"/>
      <c r="M3" s="24"/>
    </row>
    <row r="4" spans="1:13">
      <c r="A4" s="10">
        <v>1</v>
      </c>
      <c r="B4" s="10" t="s">
        <v>264</v>
      </c>
      <c r="C4" s="26">
        <v>240229041</v>
      </c>
      <c r="D4" s="10" t="s">
        <v>263</v>
      </c>
      <c r="E4" s="27" t="s">
        <v>115</v>
      </c>
      <c r="F4" s="12" t="s">
        <v>60</v>
      </c>
      <c r="G4" s="13">
        <v>0.4</v>
      </c>
      <c r="H4" s="13">
        <v>1.2</v>
      </c>
      <c r="I4" s="13">
        <v>0.6</v>
      </c>
      <c r="J4" s="13">
        <v>1.2</v>
      </c>
      <c r="K4" s="9"/>
      <c r="L4" s="9"/>
      <c r="M4" s="13" t="s">
        <v>265</v>
      </c>
    </row>
    <row r="5" customFormat="1" spans="1:13">
      <c r="A5" s="10">
        <v>2</v>
      </c>
      <c r="B5" s="10" t="s">
        <v>264</v>
      </c>
      <c r="C5" s="28">
        <v>240229035</v>
      </c>
      <c r="D5" s="10" t="s">
        <v>263</v>
      </c>
      <c r="E5" s="27" t="s">
        <v>116</v>
      </c>
      <c r="F5" s="12" t="s">
        <v>60</v>
      </c>
      <c r="G5" s="13">
        <v>2</v>
      </c>
      <c r="H5" s="13">
        <v>0.6</v>
      </c>
      <c r="I5" s="13">
        <v>2.4</v>
      </c>
      <c r="J5" s="13">
        <v>0.8</v>
      </c>
      <c r="K5" s="9"/>
      <c r="L5" s="9"/>
      <c r="M5" s="13" t="s">
        <v>265</v>
      </c>
    </row>
    <row r="6" customFormat="1" spans="1:13">
      <c r="A6" s="10">
        <v>3</v>
      </c>
      <c r="B6" s="10" t="s">
        <v>264</v>
      </c>
      <c r="C6" s="13">
        <v>240229069</v>
      </c>
      <c r="D6" s="10" t="s">
        <v>263</v>
      </c>
      <c r="E6" s="13" t="s">
        <v>117</v>
      </c>
      <c r="F6" s="12" t="s">
        <v>60</v>
      </c>
      <c r="G6" s="13">
        <v>1.2</v>
      </c>
      <c r="H6" s="13">
        <v>0.4</v>
      </c>
      <c r="I6" s="13">
        <v>2</v>
      </c>
      <c r="J6" s="13">
        <v>0.4</v>
      </c>
      <c r="K6" s="9"/>
      <c r="L6" s="9"/>
      <c r="M6" s="13"/>
    </row>
    <row r="7" s="2" customFormat="1" spans="1:13">
      <c r="A7" s="49" t="s">
        <v>266</v>
      </c>
      <c r="B7" s="49"/>
      <c r="C7" s="49"/>
      <c r="D7" s="49"/>
      <c r="E7" s="49"/>
      <c r="F7" s="10"/>
      <c r="G7" s="10"/>
      <c r="H7" s="49" t="s">
        <v>277</v>
      </c>
      <c r="I7" s="49"/>
      <c r="J7" s="49"/>
      <c r="K7" s="49"/>
      <c r="L7" s="53"/>
      <c r="M7" s="53"/>
    </row>
    <row r="8" ht="16.5" spans="1:13">
      <c r="A8" s="21" t="s">
        <v>278</v>
      </c>
      <c r="B8" s="50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38" t="s">
        <v>281</v>
      </c>
      <c r="H2" s="39"/>
      <c r="I2" s="47"/>
      <c r="J2" s="38" t="s">
        <v>282</v>
      </c>
      <c r="K2" s="39"/>
      <c r="L2" s="47"/>
      <c r="M2" s="38" t="s">
        <v>283</v>
      </c>
      <c r="N2" s="39"/>
      <c r="O2" s="47"/>
      <c r="P2" s="38" t="s">
        <v>284</v>
      </c>
      <c r="Q2" s="39"/>
      <c r="R2" s="47"/>
      <c r="S2" s="39" t="s">
        <v>285</v>
      </c>
      <c r="T2" s="39"/>
      <c r="U2" s="47"/>
      <c r="V2" s="34" t="s">
        <v>286</v>
      </c>
      <c r="W2" s="34" t="s">
        <v>261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287</v>
      </c>
      <c r="H3" s="4" t="s">
        <v>65</v>
      </c>
      <c r="I3" s="4" t="s">
        <v>252</v>
      </c>
      <c r="J3" s="4" t="s">
        <v>287</v>
      </c>
      <c r="K3" s="4" t="s">
        <v>65</v>
      </c>
      <c r="L3" s="4" t="s">
        <v>252</v>
      </c>
      <c r="M3" s="4" t="s">
        <v>287</v>
      </c>
      <c r="N3" s="4" t="s">
        <v>65</v>
      </c>
      <c r="O3" s="4" t="s">
        <v>252</v>
      </c>
      <c r="P3" s="4" t="s">
        <v>287</v>
      </c>
      <c r="Q3" s="4" t="s">
        <v>65</v>
      </c>
      <c r="R3" s="4" t="s">
        <v>252</v>
      </c>
      <c r="S3" s="4" t="s">
        <v>287</v>
      </c>
      <c r="T3" s="4" t="s">
        <v>65</v>
      </c>
      <c r="U3" s="4" t="s">
        <v>252</v>
      </c>
      <c r="V3" s="48"/>
      <c r="W3" s="48"/>
    </row>
    <row r="4" spans="1:23">
      <c r="A4" s="41" t="s">
        <v>288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2"/>
      <c r="B5" s="16"/>
      <c r="C5" s="43"/>
      <c r="D5" s="43"/>
      <c r="E5" s="43"/>
      <c r="F5" s="43"/>
      <c r="G5" s="38" t="s">
        <v>289</v>
      </c>
      <c r="H5" s="39"/>
      <c r="I5" s="47"/>
      <c r="J5" s="38" t="s">
        <v>290</v>
      </c>
      <c r="K5" s="39"/>
      <c r="L5" s="47"/>
      <c r="M5" s="38" t="s">
        <v>291</v>
      </c>
      <c r="N5" s="39"/>
      <c r="O5" s="47"/>
      <c r="P5" s="38" t="s">
        <v>292</v>
      </c>
      <c r="Q5" s="39"/>
      <c r="R5" s="47"/>
      <c r="S5" s="39" t="s">
        <v>293</v>
      </c>
      <c r="T5" s="39"/>
      <c r="U5" s="47"/>
      <c r="V5" s="16"/>
      <c r="W5" s="16"/>
    </row>
    <row r="6" ht="16.5" spans="1:23">
      <c r="A6" s="42"/>
      <c r="B6" s="16"/>
      <c r="C6" s="43"/>
      <c r="D6" s="43"/>
      <c r="E6" s="43"/>
      <c r="F6" s="43"/>
      <c r="G6" s="4" t="s">
        <v>287</v>
      </c>
      <c r="H6" s="4" t="s">
        <v>65</v>
      </c>
      <c r="I6" s="4" t="s">
        <v>252</v>
      </c>
      <c r="J6" s="4" t="s">
        <v>287</v>
      </c>
      <c r="K6" s="4" t="s">
        <v>65</v>
      </c>
      <c r="L6" s="4" t="s">
        <v>252</v>
      </c>
      <c r="M6" s="4" t="s">
        <v>287</v>
      </c>
      <c r="N6" s="4" t="s">
        <v>65</v>
      </c>
      <c r="O6" s="4" t="s">
        <v>252</v>
      </c>
      <c r="P6" s="4" t="s">
        <v>287</v>
      </c>
      <c r="Q6" s="4" t="s">
        <v>65</v>
      </c>
      <c r="R6" s="4" t="s">
        <v>252</v>
      </c>
      <c r="S6" s="4" t="s">
        <v>287</v>
      </c>
      <c r="T6" s="4" t="s">
        <v>65</v>
      </c>
      <c r="U6" s="4" t="s">
        <v>252</v>
      </c>
      <c r="V6" s="16"/>
      <c r="W6" s="16"/>
    </row>
    <row r="7" spans="1:23">
      <c r="A7" s="44"/>
      <c r="B7" s="16"/>
      <c r="C7" s="43"/>
      <c r="D7" s="43"/>
      <c r="E7" s="43"/>
      <c r="F7" s="4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5" t="s">
        <v>294</v>
      </c>
      <c r="B8" s="45"/>
      <c r="C8" s="45"/>
      <c r="D8" s="45"/>
      <c r="E8" s="45"/>
      <c r="F8" s="4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5" t="s">
        <v>295</v>
      </c>
      <c r="B10" s="45"/>
      <c r="C10" s="45"/>
      <c r="D10" s="45"/>
      <c r="E10" s="45"/>
      <c r="F10" s="4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6"/>
      <c r="C11" s="46"/>
      <c r="D11" s="46"/>
      <c r="E11" s="46"/>
      <c r="F11" s="4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5" t="s">
        <v>296</v>
      </c>
      <c r="B12" s="45"/>
      <c r="C12" s="45"/>
      <c r="D12" s="45"/>
      <c r="E12" s="45"/>
      <c r="F12" s="4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6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5" t="s">
        <v>297</v>
      </c>
      <c r="B14" s="45"/>
      <c r="C14" s="45"/>
      <c r="D14" s="45"/>
      <c r="E14" s="45"/>
      <c r="F14" s="4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6"/>
      <c r="B15" s="46"/>
      <c r="C15" s="46"/>
      <c r="D15" s="46"/>
      <c r="E15" s="46"/>
      <c r="F15" s="4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7" t="s">
        <v>298</v>
      </c>
      <c r="B17" s="18"/>
      <c r="C17" s="18"/>
      <c r="D17" s="18"/>
      <c r="E17" s="19"/>
      <c r="F17" s="20"/>
      <c r="G17" s="31"/>
      <c r="H17" s="37"/>
      <c r="I17" s="37"/>
      <c r="J17" s="17" t="s">
        <v>299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56.25" customHeight="1" spans="1:23">
      <c r="A18" s="21" t="s">
        <v>300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302</v>
      </c>
      <c r="B2" s="34" t="s">
        <v>248</v>
      </c>
      <c r="C2" s="34" t="s">
        <v>249</v>
      </c>
      <c r="D2" s="34" t="s">
        <v>250</v>
      </c>
      <c r="E2" s="34" t="s">
        <v>251</v>
      </c>
      <c r="F2" s="34" t="s">
        <v>252</v>
      </c>
      <c r="G2" s="33" t="s">
        <v>303</v>
      </c>
      <c r="H2" s="33" t="s">
        <v>304</v>
      </c>
      <c r="I2" s="33" t="s">
        <v>305</v>
      </c>
      <c r="J2" s="33" t="s">
        <v>304</v>
      </c>
      <c r="K2" s="33" t="s">
        <v>306</v>
      </c>
      <c r="L2" s="33" t="s">
        <v>304</v>
      </c>
      <c r="M2" s="34" t="s">
        <v>286</v>
      </c>
      <c r="N2" s="34" t="s">
        <v>261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5" t="s">
        <v>302</v>
      </c>
      <c r="B4" s="36" t="s">
        <v>307</v>
      </c>
      <c r="C4" s="36" t="s">
        <v>287</v>
      </c>
      <c r="D4" s="36" t="s">
        <v>250</v>
      </c>
      <c r="E4" s="34" t="s">
        <v>251</v>
      </c>
      <c r="F4" s="34" t="s">
        <v>252</v>
      </c>
      <c r="G4" s="33" t="s">
        <v>303</v>
      </c>
      <c r="H4" s="33" t="s">
        <v>304</v>
      </c>
      <c r="I4" s="33" t="s">
        <v>305</v>
      </c>
      <c r="J4" s="33" t="s">
        <v>304</v>
      </c>
      <c r="K4" s="33" t="s">
        <v>306</v>
      </c>
      <c r="L4" s="33" t="s">
        <v>304</v>
      </c>
      <c r="M4" s="34" t="s">
        <v>286</v>
      </c>
      <c r="N4" s="34" t="s">
        <v>261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7" t="s">
        <v>298</v>
      </c>
      <c r="B11" s="18"/>
      <c r="C11" s="18"/>
      <c r="D11" s="19"/>
      <c r="E11" s="20"/>
      <c r="F11" s="37"/>
      <c r="G11" s="31"/>
      <c r="H11" s="37"/>
      <c r="I11" s="17" t="s">
        <v>299</v>
      </c>
      <c r="J11" s="18"/>
      <c r="K11" s="18"/>
      <c r="L11" s="18"/>
      <c r="M11" s="18"/>
      <c r="N11" s="25"/>
    </row>
    <row r="12" ht="16.5" spans="1:14">
      <c r="A12" s="21" t="s">
        <v>308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J23" sqref="J23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8.75" customWidth="1"/>
    <col min="7" max="7" width="18.37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286</v>
      </c>
      <c r="L2" s="5" t="s">
        <v>261</v>
      </c>
    </row>
    <row r="3" spans="1:12">
      <c r="A3" s="15"/>
      <c r="B3" s="16" t="s">
        <v>264</v>
      </c>
      <c r="C3" s="26">
        <v>240229040</v>
      </c>
      <c r="D3" s="26" t="s">
        <v>263</v>
      </c>
      <c r="E3" s="27" t="s">
        <v>115</v>
      </c>
      <c r="F3" s="12" t="s">
        <v>60</v>
      </c>
      <c r="G3" s="16" t="s">
        <v>314</v>
      </c>
      <c r="H3" s="16" t="s">
        <v>315</v>
      </c>
      <c r="I3" s="16"/>
      <c r="J3" s="16"/>
      <c r="K3" s="16" t="s">
        <v>316</v>
      </c>
      <c r="L3" s="16"/>
    </row>
    <row r="4" spans="1:12">
      <c r="A4" s="15"/>
      <c r="B4" s="16" t="s">
        <v>264</v>
      </c>
      <c r="C4" s="28">
        <v>240229038</v>
      </c>
      <c r="D4" s="28" t="s">
        <v>263</v>
      </c>
      <c r="E4" s="27" t="s">
        <v>116</v>
      </c>
      <c r="F4" s="12" t="s">
        <v>60</v>
      </c>
      <c r="G4" s="16" t="s">
        <v>314</v>
      </c>
      <c r="H4" s="16" t="s">
        <v>315</v>
      </c>
      <c r="I4" s="16"/>
      <c r="J4" s="16"/>
      <c r="K4" s="16" t="s">
        <v>316</v>
      </c>
      <c r="L4" s="16"/>
    </row>
    <row r="5" spans="1:12">
      <c r="A5" s="15"/>
      <c r="B5" s="16" t="s">
        <v>264</v>
      </c>
      <c r="C5" s="26">
        <v>240229040</v>
      </c>
      <c r="D5" s="26" t="s">
        <v>263</v>
      </c>
      <c r="E5" s="27" t="s">
        <v>115</v>
      </c>
      <c r="F5" s="12" t="s">
        <v>60</v>
      </c>
      <c r="G5" s="13" t="s">
        <v>317</v>
      </c>
      <c r="H5" s="16"/>
      <c r="I5" s="16" t="s">
        <v>318</v>
      </c>
      <c r="J5" s="16"/>
      <c r="K5" s="16" t="s">
        <v>316</v>
      </c>
      <c r="L5" s="16"/>
    </row>
    <row r="6" spans="1:12">
      <c r="A6" s="15"/>
      <c r="B6" s="16" t="s">
        <v>264</v>
      </c>
      <c r="C6" s="28">
        <v>240229038</v>
      </c>
      <c r="D6" s="28" t="s">
        <v>263</v>
      </c>
      <c r="E6" s="27" t="s">
        <v>116</v>
      </c>
      <c r="F6" s="12" t="s">
        <v>60</v>
      </c>
      <c r="G6" s="13" t="s">
        <v>317</v>
      </c>
      <c r="H6" s="16"/>
      <c r="I6" s="16" t="s">
        <v>318</v>
      </c>
      <c r="J6" s="16"/>
      <c r="K6" s="16" t="s">
        <v>316</v>
      </c>
      <c r="L6" s="16"/>
    </row>
    <row r="7" spans="1:12">
      <c r="A7" s="15"/>
      <c r="B7" s="16" t="s">
        <v>264</v>
      </c>
      <c r="C7" s="26">
        <v>240229040</v>
      </c>
      <c r="D7" s="10" t="s">
        <v>263</v>
      </c>
      <c r="E7" s="11" t="s">
        <v>115</v>
      </c>
      <c r="F7" s="12" t="s">
        <v>60</v>
      </c>
      <c r="G7" s="16" t="s">
        <v>319</v>
      </c>
      <c r="H7" s="16"/>
      <c r="I7" s="16"/>
      <c r="J7" s="16" t="s">
        <v>320</v>
      </c>
      <c r="K7" s="16" t="s">
        <v>316</v>
      </c>
      <c r="L7" s="16"/>
    </row>
    <row r="8" spans="1:12">
      <c r="A8" s="15"/>
      <c r="B8" s="16" t="s">
        <v>264</v>
      </c>
      <c r="C8" s="28">
        <v>240229038</v>
      </c>
      <c r="D8" s="10" t="s">
        <v>263</v>
      </c>
      <c r="E8" s="14" t="s">
        <v>116</v>
      </c>
      <c r="F8" s="12" t="s">
        <v>60</v>
      </c>
      <c r="G8" s="16" t="s">
        <v>319</v>
      </c>
      <c r="H8" s="16"/>
      <c r="I8" s="16"/>
      <c r="J8" s="16" t="s">
        <v>320</v>
      </c>
      <c r="K8" s="16" t="s">
        <v>316</v>
      </c>
      <c r="L8" s="15"/>
    </row>
    <row r="9" spans="1:12">
      <c r="A9" s="15"/>
      <c r="B9" s="16"/>
      <c r="C9" s="28"/>
      <c r="D9" s="10"/>
      <c r="E9" s="14"/>
      <c r="F9" s="12"/>
      <c r="G9" s="16"/>
      <c r="H9" s="16"/>
      <c r="I9" s="15"/>
      <c r="J9" s="15"/>
      <c r="K9" s="16"/>
      <c r="L9" s="15"/>
    </row>
    <row r="10" spans="1:12">
      <c r="A10" s="15"/>
      <c r="B10" s="16"/>
      <c r="C10" s="15"/>
      <c r="D10" s="16"/>
      <c r="E10" s="15"/>
      <c r="F10" s="15"/>
      <c r="G10" s="16"/>
      <c r="H10" s="15"/>
      <c r="I10" s="16"/>
      <c r="J10" s="15"/>
      <c r="K10" s="32"/>
      <c r="L10" s="15"/>
    </row>
    <row r="11" spans="1:12">
      <c r="A11" s="15"/>
      <c r="B11" s="16"/>
      <c r="C11" s="29"/>
      <c r="D11" s="16"/>
      <c r="E11" s="30"/>
      <c r="F11" s="15"/>
      <c r="G11" s="16"/>
      <c r="H11" s="15"/>
      <c r="I11" s="16"/>
      <c r="J11" s="15"/>
      <c r="K11" s="32"/>
      <c r="L11" s="15"/>
    </row>
    <row r="12" s="2" customFormat="1" ht="32" customHeight="1" spans="1:12">
      <c r="A12" s="17" t="s">
        <v>266</v>
      </c>
      <c r="B12" s="18"/>
      <c r="C12" s="18"/>
      <c r="D12" s="18"/>
      <c r="E12" s="19"/>
      <c r="F12" s="20"/>
      <c r="G12" s="31"/>
      <c r="H12" s="17" t="s">
        <v>321</v>
      </c>
      <c r="I12" s="18"/>
      <c r="J12" s="18"/>
      <c r="K12" s="18"/>
      <c r="L12" s="25"/>
    </row>
    <row r="13" ht="72" customHeight="1" spans="1:12">
      <c r="A13" s="21" t="s">
        <v>322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4 L5:L6 L7:L9 L10:L13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5" t="s">
        <v>287</v>
      </c>
      <c r="D2" s="5" t="s">
        <v>250</v>
      </c>
      <c r="E2" s="5" t="s">
        <v>251</v>
      </c>
      <c r="F2" s="4" t="s">
        <v>324</v>
      </c>
      <c r="G2" s="4" t="s">
        <v>271</v>
      </c>
      <c r="H2" s="6" t="s">
        <v>272</v>
      </c>
      <c r="I2" s="23" t="s">
        <v>274</v>
      </c>
    </row>
    <row r="3" s="1" customFormat="1" ht="16.5" spans="1:9">
      <c r="A3" s="4"/>
      <c r="B3" s="7"/>
      <c r="C3" s="7"/>
      <c r="D3" s="7"/>
      <c r="E3" s="7"/>
      <c r="F3" s="4" t="s">
        <v>325</v>
      </c>
      <c r="G3" s="4" t="s">
        <v>275</v>
      </c>
      <c r="H3" s="8"/>
      <c r="I3" s="24"/>
    </row>
    <row r="4" spans="1:9">
      <c r="A4" s="9"/>
      <c r="B4" s="10"/>
      <c r="C4" s="10"/>
      <c r="D4" s="11"/>
      <c r="E4" s="12"/>
      <c r="F4" s="13"/>
      <c r="G4" s="13"/>
      <c r="H4" s="13"/>
      <c r="I4" s="13" t="s">
        <v>265</v>
      </c>
    </row>
    <row r="5" spans="1:9">
      <c r="A5" s="9"/>
      <c r="B5" s="10"/>
      <c r="C5" s="10"/>
      <c r="D5" s="14"/>
      <c r="E5" s="12"/>
      <c r="F5" s="13"/>
      <c r="G5" s="13"/>
      <c r="H5" s="13"/>
      <c r="I5" s="13" t="s">
        <v>265</v>
      </c>
    </row>
    <row r="6" spans="1:9">
      <c r="A6" s="9"/>
      <c r="B6" s="10"/>
      <c r="C6" s="10"/>
      <c r="D6" s="14"/>
      <c r="E6" s="12"/>
      <c r="F6" s="13"/>
      <c r="G6" s="13"/>
      <c r="H6" s="13"/>
      <c r="I6" s="13" t="s">
        <v>265</v>
      </c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7" t="s">
        <v>326</v>
      </c>
      <c r="B12" s="18"/>
      <c r="C12" s="18"/>
      <c r="D12" s="19"/>
      <c r="E12" s="20"/>
      <c r="F12" s="17" t="s">
        <v>321</v>
      </c>
      <c r="G12" s="18"/>
      <c r="H12" s="19"/>
      <c r="I12" s="25"/>
    </row>
    <row r="13" ht="96" customHeight="1" spans="1:9">
      <c r="A13" s="21" t="s">
        <v>327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8" sqref="K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2" t="s">
        <v>32</v>
      </c>
      <c r="C2" s="373"/>
      <c r="D2" s="373"/>
      <c r="E2" s="373"/>
      <c r="F2" s="373"/>
      <c r="G2" s="373"/>
      <c r="H2" s="373"/>
      <c r="I2" s="387"/>
    </row>
    <row r="3" ht="27.95" customHeight="1" spans="2:9">
      <c r="B3" s="374"/>
      <c r="C3" s="375"/>
      <c r="D3" s="376" t="s">
        <v>33</v>
      </c>
      <c r="E3" s="377"/>
      <c r="F3" s="378" t="s">
        <v>34</v>
      </c>
      <c r="G3" s="379"/>
      <c r="H3" s="376" t="s">
        <v>35</v>
      </c>
      <c r="I3" s="388"/>
    </row>
    <row r="4" ht="27.95" customHeight="1" spans="2:9">
      <c r="B4" s="374" t="s">
        <v>36</v>
      </c>
      <c r="C4" s="375" t="s">
        <v>37</v>
      </c>
      <c r="D4" s="375" t="s">
        <v>38</v>
      </c>
      <c r="E4" s="375" t="s">
        <v>39</v>
      </c>
      <c r="F4" s="380" t="s">
        <v>38</v>
      </c>
      <c r="G4" s="380" t="s">
        <v>39</v>
      </c>
      <c r="H4" s="375" t="s">
        <v>38</v>
      </c>
      <c r="I4" s="389" t="s">
        <v>39</v>
      </c>
    </row>
    <row r="5" ht="27.95" customHeight="1" spans="2:9">
      <c r="B5" s="381" t="s">
        <v>40</v>
      </c>
      <c r="C5" s="15">
        <v>13</v>
      </c>
      <c r="D5" s="15">
        <v>0</v>
      </c>
      <c r="E5" s="15">
        <v>1</v>
      </c>
      <c r="F5" s="382">
        <v>0</v>
      </c>
      <c r="G5" s="382">
        <v>1</v>
      </c>
      <c r="H5" s="15">
        <v>1</v>
      </c>
      <c r="I5" s="390">
        <v>2</v>
      </c>
    </row>
    <row r="6" ht="27.95" customHeight="1" spans="2:9">
      <c r="B6" s="381" t="s">
        <v>41</v>
      </c>
      <c r="C6" s="15">
        <v>20</v>
      </c>
      <c r="D6" s="15">
        <v>0</v>
      </c>
      <c r="E6" s="15">
        <v>1</v>
      </c>
      <c r="F6" s="382">
        <v>1</v>
      </c>
      <c r="G6" s="382">
        <v>2</v>
      </c>
      <c r="H6" s="15">
        <v>2</v>
      </c>
      <c r="I6" s="390">
        <v>3</v>
      </c>
    </row>
    <row r="7" ht="27.95" customHeight="1" spans="2:9">
      <c r="B7" s="381" t="s">
        <v>42</v>
      </c>
      <c r="C7" s="15">
        <v>32</v>
      </c>
      <c r="D7" s="15">
        <v>0</v>
      </c>
      <c r="E7" s="15">
        <v>1</v>
      </c>
      <c r="F7" s="382">
        <v>2</v>
      </c>
      <c r="G7" s="382">
        <v>3</v>
      </c>
      <c r="H7" s="15">
        <v>3</v>
      </c>
      <c r="I7" s="390">
        <v>4</v>
      </c>
    </row>
    <row r="8" ht="27.95" customHeight="1" spans="2:9">
      <c r="B8" s="381" t="s">
        <v>43</v>
      </c>
      <c r="C8" s="15">
        <v>50</v>
      </c>
      <c r="D8" s="15">
        <v>1</v>
      </c>
      <c r="E8" s="15">
        <v>2</v>
      </c>
      <c r="F8" s="382">
        <v>3</v>
      </c>
      <c r="G8" s="382">
        <v>4</v>
      </c>
      <c r="H8" s="15">
        <v>5</v>
      </c>
      <c r="I8" s="390">
        <v>6</v>
      </c>
    </row>
    <row r="9" ht="27.95" customHeight="1" spans="2:9">
      <c r="B9" s="381" t="s">
        <v>44</v>
      </c>
      <c r="C9" s="15">
        <v>80</v>
      </c>
      <c r="D9" s="15">
        <v>2</v>
      </c>
      <c r="E9" s="15">
        <v>3</v>
      </c>
      <c r="F9" s="382">
        <v>5</v>
      </c>
      <c r="G9" s="382">
        <v>6</v>
      </c>
      <c r="H9" s="15">
        <v>7</v>
      </c>
      <c r="I9" s="390">
        <v>8</v>
      </c>
    </row>
    <row r="10" ht="27.95" customHeight="1" spans="2:9">
      <c r="B10" s="381" t="s">
        <v>45</v>
      </c>
      <c r="C10" s="15">
        <v>125</v>
      </c>
      <c r="D10" s="15">
        <v>3</v>
      </c>
      <c r="E10" s="15">
        <v>4</v>
      </c>
      <c r="F10" s="382">
        <v>7</v>
      </c>
      <c r="G10" s="382">
        <v>8</v>
      </c>
      <c r="H10" s="15">
        <v>10</v>
      </c>
      <c r="I10" s="390">
        <v>11</v>
      </c>
    </row>
    <row r="11" ht="27.95" customHeight="1" spans="2:9">
      <c r="B11" s="381" t="s">
        <v>46</v>
      </c>
      <c r="C11" s="15">
        <v>200</v>
      </c>
      <c r="D11" s="15">
        <v>5</v>
      </c>
      <c r="E11" s="15">
        <v>6</v>
      </c>
      <c r="F11" s="382">
        <v>10</v>
      </c>
      <c r="G11" s="382">
        <v>11</v>
      </c>
      <c r="H11" s="15">
        <v>14</v>
      </c>
      <c r="I11" s="390">
        <v>15</v>
      </c>
    </row>
    <row r="12" ht="27.95" customHeight="1" spans="2:9">
      <c r="B12" s="383" t="s">
        <v>47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48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PageLayoutView="125" workbookViewId="0">
      <selection activeCell="L51" sqref="L51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ht="21" spans="1:11">
      <c r="A1" s="303" t="s">
        <v>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" spans="1:11">
      <c r="A2" s="190" t="s">
        <v>50</v>
      </c>
      <c r="B2" s="191" t="s">
        <v>51</v>
      </c>
      <c r="C2" s="191"/>
      <c r="D2" s="192" t="s">
        <v>52</v>
      </c>
      <c r="E2" s="192"/>
      <c r="F2" s="193" t="s">
        <v>53</v>
      </c>
      <c r="G2" s="193"/>
      <c r="H2" s="194" t="s">
        <v>54</v>
      </c>
      <c r="I2" s="265" t="s">
        <v>55</v>
      </c>
      <c r="J2" s="265"/>
      <c r="K2" s="266"/>
    </row>
    <row r="3" spans="1:11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>
      <c r="A4" s="201" t="s">
        <v>59</v>
      </c>
      <c r="B4" s="226" t="s">
        <v>60</v>
      </c>
      <c r="C4" s="267"/>
      <c r="D4" s="201" t="s">
        <v>61</v>
      </c>
      <c r="E4" s="204"/>
      <c r="F4" s="205">
        <v>45402</v>
      </c>
      <c r="G4" s="206"/>
      <c r="H4" s="201" t="s">
        <v>62</v>
      </c>
      <c r="I4" s="204"/>
      <c r="J4" s="226" t="s">
        <v>63</v>
      </c>
      <c r="K4" s="267" t="s">
        <v>64</v>
      </c>
    </row>
    <row r="5" spans="1:11">
      <c r="A5" s="207" t="s">
        <v>65</v>
      </c>
      <c r="B5" s="226" t="s">
        <v>66</v>
      </c>
      <c r="C5" s="267"/>
      <c r="D5" s="201" t="s">
        <v>67</v>
      </c>
      <c r="E5" s="204"/>
      <c r="F5" s="205">
        <v>45387</v>
      </c>
      <c r="G5" s="206"/>
      <c r="H5" s="201" t="s">
        <v>68</v>
      </c>
      <c r="I5" s="204"/>
      <c r="J5" s="226" t="s">
        <v>63</v>
      </c>
      <c r="K5" s="267" t="s">
        <v>64</v>
      </c>
    </row>
    <row r="6" spans="1:11">
      <c r="A6" s="201" t="s">
        <v>69</v>
      </c>
      <c r="B6" s="202">
        <v>3</v>
      </c>
      <c r="C6" s="203">
        <v>6</v>
      </c>
      <c r="D6" s="207" t="s">
        <v>70</v>
      </c>
      <c r="E6" s="228"/>
      <c r="F6" s="205">
        <v>45402</v>
      </c>
      <c r="G6" s="206"/>
      <c r="H6" s="201" t="s">
        <v>71</v>
      </c>
      <c r="I6" s="204"/>
      <c r="J6" s="226" t="s">
        <v>63</v>
      </c>
      <c r="K6" s="267" t="s">
        <v>64</v>
      </c>
    </row>
    <row r="7" spans="1:11">
      <c r="A7" s="201" t="s">
        <v>72</v>
      </c>
      <c r="B7" s="304">
        <v>2838</v>
      </c>
      <c r="C7" s="305"/>
      <c r="D7" s="207" t="s">
        <v>73</v>
      </c>
      <c r="E7" s="227"/>
      <c r="F7" s="205">
        <v>45402</v>
      </c>
      <c r="G7" s="206"/>
      <c r="H7" s="201" t="s">
        <v>74</v>
      </c>
      <c r="I7" s="204"/>
      <c r="J7" s="226" t="s">
        <v>63</v>
      </c>
      <c r="K7" s="267" t="s">
        <v>64</v>
      </c>
    </row>
    <row r="8" spans="1:11">
      <c r="A8" s="306"/>
      <c r="B8" s="213"/>
      <c r="C8" s="214"/>
      <c r="D8" s="212" t="s">
        <v>75</v>
      </c>
      <c r="E8" s="215"/>
      <c r="F8" s="216">
        <v>45403</v>
      </c>
      <c r="G8" s="217"/>
      <c r="H8" s="212" t="s">
        <v>76</v>
      </c>
      <c r="I8" s="215"/>
      <c r="J8" s="236" t="s">
        <v>63</v>
      </c>
      <c r="K8" s="269" t="s">
        <v>64</v>
      </c>
    </row>
    <row r="9" spans="1:11">
      <c r="A9" s="307" t="s">
        <v>77</v>
      </c>
      <c r="B9" s="308"/>
      <c r="C9" s="308"/>
      <c r="D9" s="308"/>
      <c r="E9" s="308"/>
      <c r="F9" s="308"/>
      <c r="G9" s="308"/>
      <c r="H9" s="308"/>
      <c r="I9" s="308"/>
      <c r="J9" s="308"/>
      <c r="K9" s="352"/>
    </row>
    <row r="10" ht="15" spans="1:11">
      <c r="A10" s="309" t="s">
        <v>78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53"/>
    </row>
    <row r="11" ht="14.25" spans="1:11">
      <c r="A11" s="311" t="s">
        <v>79</v>
      </c>
      <c r="B11" s="312" t="s">
        <v>80</v>
      </c>
      <c r="C11" s="313" t="s">
        <v>81</v>
      </c>
      <c r="D11" s="314"/>
      <c r="E11" s="315" t="s">
        <v>82</v>
      </c>
      <c r="F11" s="312" t="s">
        <v>80</v>
      </c>
      <c r="G11" s="313" t="s">
        <v>81</v>
      </c>
      <c r="H11" s="313" t="s">
        <v>83</v>
      </c>
      <c r="I11" s="315" t="s">
        <v>84</v>
      </c>
      <c r="J11" s="312" t="s">
        <v>80</v>
      </c>
      <c r="K11" s="354" t="s">
        <v>81</v>
      </c>
    </row>
    <row r="12" ht="14.25" spans="1:11">
      <c r="A12" s="207" t="s">
        <v>85</v>
      </c>
      <c r="B12" s="225" t="s">
        <v>80</v>
      </c>
      <c r="C12" s="226" t="s">
        <v>81</v>
      </c>
      <c r="D12" s="227"/>
      <c r="E12" s="228" t="s">
        <v>86</v>
      </c>
      <c r="F12" s="225" t="s">
        <v>80</v>
      </c>
      <c r="G12" s="226" t="s">
        <v>81</v>
      </c>
      <c r="H12" s="226" t="s">
        <v>83</v>
      </c>
      <c r="I12" s="228" t="s">
        <v>87</v>
      </c>
      <c r="J12" s="225" t="s">
        <v>80</v>
      </c>
      <c r="K12" s="267" t="s">
        <v>81</v>
      </c>
    </row>
    <row r="13" ht="14.25" spans="1:11">
      <c r="A13" s="207" t="s">
        <v>88</v>
      </c>
      <c r="B13" s="225" t="s">
        <v>80</v>
      </c>
      <c r="C13" s="226" t="s">
        <v>81</v>
      </c>
      <c r="D13" s="227"/>
      <c r="E13" s="228" t="s">
        <v>89</v>
      </c>
      <c r="F13" s="226" t="s">
        <v>90</v>
      </c>
      <c r="G13" s="226" t="s">
        <v>91</v>
      </c>
      <c r="H13" s="226" t="s">
        <v>83</v>
      </c>
      <c r="I13" s="228" t="s">
        <v>92</v>
      </c>
      <c r="J13" s="225" t="s">
        <v>80</v>
      </c>
      <c r="K13" s="267" t="s">
        <v>81</v>
      </c>
    </row>
    <row r="14" ht="15" spans="1:11">
      <c r="A14" s="212" t="s">
        <v>93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71"/>
    </row>
    <row r="15" ht="15" spans="1:11">
      <c r="A15" s="309" t="s">
        <v>94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53"/>
    </row>
    <row r="16" ht="14.25" spans="1:11">
      <c r="A16" s="316" t="s">
        <v>95</v>
      </c>
      <c r="B16" s="313" t="s">
        <v>90</v>
      </c>
      <c r="C16" s="313" t="s">
        <v>91</v>
      </c>
      <c r="D16" s="317"/>
      <c r="E16" s="318" t="s">
        <v>96</v>
      </c>
      <c r="F16" s="313" t="s">
        <v>90</v>
      </c>
      <c r="G16" s="313" t="s">
        <v>91</v>
      </c>
      <c r="H16" s="319"/>
      <c r="I16" s="318" t="s">
        <v>97</v>
      </c>
      <c r="J16" s="313" t="s">
        <v>90</v>
      </c>
      <c r="K16" s="354" t="s">
        <v>91</v>
      </c>
    </row>
    <row r="17" customHeight="1" spans="1:22">
      <c r="A17" s="210" t="s">
        <v>98</v>
      </c>
      <c r="B17" s="226" t="s">
        <v>90</v>
      </c>
      <c r="C17" s="226" t="s">
        <v>91</v>
      </c>
      <c r="D17" s="202"/>
      <c r="E17" s="242" t="s">
        <v>99</v>
      </c>
      <c r="F17" s="226" t="s">
        <v>90</v>
      </c>
      <c r="G17" s="226" t="s">
        <v>91</v>
      </c>
      <c r="H17" s="320"/>
      <c r="I17" s="242" t="s">
        <v>100</v>
      </c>
      <c r="J17" s="226" t="s">
        <v>90</v>
      </c>
      <c r="K17" s="267" t="s">
        <v>91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1" t="s">
        <v>101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6"/>
    </row>
    <row r="19" s="302" customFormat="1" ht="18" customHeight="1" spans="1:11">
      <c r="A19" s="309" t="s">
        <v>102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53"/>
    </row>
    <row r="20" customHeight="1" spans="1:11">
      <c r="A20" s="323" t="s">
        <v>103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7"/>
    </row>
    <row r="21" ht="21.75" customHeight="1" spans="1:11">
      <c r="A21" s="325" t="s">
        <v>104</v>
      </c>
      <c r="B21" s="242" t="s">
        <v>105</v>
      </c>
      <c r="C21" s="242" t="s">
        <v>106</v>
      </c>
      <c r="D21" s="242" t="s">
        <v>107</v>
      </c>
      <c r="E21" s="242" t="s">
        <v>108</v>
      </c>
      <c r="F21" s="242" t="s">
        <v>109</v>
      </c>
      <c r="G21" s="242" t="s">
        <v>110</v>
      </c>
      <c r="H21" s="242" t="s">
        <v>111</v>
      </c>
      <c r="I21" s="242" t="s">
        <v>112</v>
      </c>
      <c r="J21" s="242" t="s">
        <v>113</v>
      </c>
      <c r="K21" s="279" t="s">
        <v>114</v>
      </c>
    </row>
    <row r="22" customHeight="1" spans="1:11">
      <c r="A22" s="27" t="s">
        <v>115</v>
      </c>
      <c r="B22" s="326"/>
      <c r="C22" s="326"/>
      <c r="D22" s="326">
        <v>1</v>
      </c>
      <c r="E22" s="326">
        <v>1</v>
      </c>
      <c r="F22" s="326">
        <v>1</v>
      </c>
      <c r="G22" s="326">
        <v>1</v>
      </c>
      <c r="H22" s="326">
        <v>1</v>
      </c>
      <c r="I22" s="326">
        <v>1</v>
      </c>
      <c r="J22" s="326"/>
      <c r="K22" s="358"/>
    </row>
    <row r="23" customHeight="1" spans="1:11">
      <c r="A23" s="27" t="s">
        <v>116</v>
      </c>
      <c r="B23" s="326"/>
      <c r="C23" s="326"/>
      <c r="D23" s="326">
        <v>1</v>
      </c>
      <c r="E23" s="326">
        <v>1</v>
      </c>
      <c r="F23" s="326">
        <v>1</v>
      </c>
      <c r="G23" s="326">
        <v>1</v>
      </c>
      <c r="H23" s="326">
        <v>1</v>
      </c>
      <c r="I23" s="326">
        <v>1</v>
      </c>
      <c r="J23" s="326"/>
      <c r="K23" s="359"/>
    </row>
    <row r="24" customHeight="1" spans="1:11">
      <c r="A24" s="14" t="s">
        <v>117</v>
      </c>
      <c r="B24" s="326"/>
      <c r="C24" s="326"/>
      <c r="D24" s="326">
        <v>1</v>
      </c>
      <c r="E24" s="326">
        <v>1</v>
      </c>
      <c r="F24" s="326">
        <v>1</v>
      </c>
      <c r="G24" s="326">
        <v>1</v>
      </c>
      <c r="H24" s="326">
        <v>1</v>
      </c>
      <c r="I24" s="326">
        <v>1</v>
      </c>
      <c r="J24" s="326"/>
      <c r="K24" s="359"/>
    </row>
    <row r="25" customHeight="1" spans="1:11">
      <c r="A25" s="211"/>
      <c r="B25" s="326"/>
      <c r="C25" s="326"/>
      <c r="D25" s="326"/>
      <c r="E25" s="326"/>
      <c r="F25" s="326"/>
      <c r="G25" s="326"/>
      <c r="H25" s="326"/>
      <c r="I25" s="326"/>
      <c r="J25" s="326"/>
      <c r="K25" s="360"/>
    </row>
    <row r="26" customHeight="1" spans="1:11">
      <c r="A26" s="211"/>
      <c r="B26" s="326"/>
      <c r="C26" s="326"/>
      <c r="D26" s="326"/>
      <c r="E26" s="326"/>
      <c r="F26" s="326"/>
      <c r="G26" s="326"/>
      <c r="H26" s="326"/>
      <c r="I26" s="326"/>
      <c r="J26" s="326"/>
      <c r="K26" s="360"/>
    </row>
    <row r="27" customHeight="1" spans="1:11">
      <c r="A27" s="211"/>
      <c r="B27" s="326"/>
      <c r="C27" s="326"/>
      <c r="D27" s="326"/>
      <c r="E27" s="326"/>
      <c r="F27" s="326"/>
      <c r="G27" s="326"/>
      <c r="H27" s="326"/>
      <c r="I27" s="326"/>
      <c r="J27" s="326"/>
      <c r="K27" s="360"/>
    </row>
    <row r="28" customHeight="1" spans="1:11">
      <c r="A28" s="211"/>
      <c r="B28" s="326"/>
      <c r="C28" s="326"/>
      <c r="D28" s="326"/>
      <c r="E28" s="326"/>
      <c r="F28" s="326"/>
      <c r="G28" s="326"/>
      <c r="H28" s="326"/>
      <c r="I28" s="326"/>
      <c r="J28" s="326"/>
      <c r="K28" s="360"/>
    </row>
    <row r="29" ht="18" customHeight="1" spans="1:11">
      <c r="A29" s="327" t="s">
        <v>118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1"/>
    </row>
    <row r="30" ht="18.75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2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3"/>
    </row>
    <row r="32" ht="18" customHeight="1" spans="1:11">
      <c r="A32" s="327" t="s">
        <v>119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61"/>
    </row>
    <row r="33" ht="14.25" spans="1:11">
      <c r="A33" s="333" t="s">
        <v>120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4"/>
    </row>
    <row r="34" ht="15" spans="1:11">
      <c r="A34" s="119" t="s">
        <v>121</v>
      </c>
      <c r="B34" s="120"/>
      <c r="C34" s="226" t="s">
        <v>63</v>
      </c>
      <c r="D34" s="226" t="s">
        <v>64</v>
      </c>
      <c r="E34" s="335" t="s">
        <v>122</v>
      </c>
      <c r="F34" s="336"/>
      <c r="G34" s="336"/>
      <c r="H34" s="336"/>
      <c r="I34" s="336"/>
      <c r="J34" s="336"/>
      <c r="K34" s="365"/>
    </row>
    <row r="35" ht="15" spans="1:11">
      <c r="A35" s="337" t="s">
        <v>123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spans="1:11">
      <c r="A36" s="338" t="s">
        <v>124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66"/>
    </row>
    <row r="37" spans="1:11">
      <c r="A37" s="249" t="s">
        <v>125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82"/>
    </row>
    <row r="38" spans="1:11">
      <c r="A38" s="249" t="s">
        <v>126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82"/>
    </row>
    <row r="39" spans="1:11">
      <c r="A39" s="249" t="s">
        <v>127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82"/>
    </row>
    <row r="40" spans="1:11">
      <c r="A40" s="249" t="s">
        <v>128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82"/>
    </row>
    <row r="41" ht="14.2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2"/>
    </row>
    <row r="42" ht="14.2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2"/>
    </row>
    <row r="43" spans="1:11">
      <c r="A43" s="340" t="s">
        <v>129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67"/>
    </row>
    <row r="44" ht="15" spans="1:11">
      <c r="A44" s="309" t="s">
        <v>130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53"/>
    </row>
    <row r="45" ht="14.25" spans="1:11">
      <c r="A45" s="316" t="s">
        <v>131</v>
      </c>
      <c r="B45" s="313" t="s">
        <v>90</v>
      </c>
      <c r="C45" s="313" t="s">
        <v>91</v>
      </c>
      <c r="D45" s="313" t="s">
        <v>83</v>
      </c>
      <c r="E45" s="318" t="s">
        <v>132</v>
      </c>
      <c r="F45" s="313" t="s">
        <v>90</v>
      </c>
      <c r="G45" s="313" t="s">
        <v>91</v>
      </c>
      <c r="H45" s="313" t="s">
        <v>83</v>
      </c>
      <c r="I45" s="318" t="s">
        <v>133</v>
      </c>
      <c r="J45" s="313" t="s">
        <v>90</v>
      </c>
      <c r="K45" s="354" t="s">
        <v>91</v>
      </c>
    </row>
    <row r="46" ht="14.25" spans="1:11">
      <c r="A46" s="210" t="s">
        <v>82</v>
      </c>
      <c r="B46" s="226" t="s">
        <v>90</v>
      </c>
      <c r="C46" s="226" t="s">
        <v>91</v>
      </c>
      <c r="D46" s="226" t="s">
        <v>83</v>
      </c>
      <c r="E46" s="242" t="s">
        <v>89</v>
      </c>
      <c r="F46" s="226" t="s">
        <v>90</v>
      </c>
      <c r="G46" s="226" t="s">
        <v>91</v>
      </c>
      <c r="H46" s="226" t="s">
        <v>83</v>
      </c>
      <c r="I46" s="242" t="s">
        <v>100</v>
      </c>
      <c r="J46" s="226" t="s">
        <v>90</v>
      </c>
      <c r="K46" s="267" t="s">
        <v>91</v>
      </c>
    </row>
    <row r="47" ht="15" spans="1:11">
      <c r="A47" s="212" t="s">
        <v>93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71"/>
    </row>
    <row r="48" ht="15" spans="1:11">
      <c r="A48" s="337" t="s">
        <v>134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66"/>
    </row>
    <row r="50" spans="1:11">
      <c r="A50" s="342" t="s">
        <v>135</v>
      </c>
      <c r="B50" s="343" t="s">
        <v>136</v>
      </c>
      <c r="C50" s="343"/>
      <c r="D50" s="344" t="s">
        <v>137</v>
      </c>
      <c r="E50" s="345" t="s">
        <v>138</v>
      </c>
      <c r="F50" s="346" t="s">
        <v>139</v>
      </c>
      <c r="G50" s="347">
        <v>45400</v>
      </c>
      <c r="H50" s="348" t="s">
        <v>140</v>
      </c>
      <c r="I50" s="368"/>
      <c r="J50" s="369"/>
      <c r="K50" s="370"/>
    </row>
    <row r="51" spans="1:11">
      <c r="A51" s="337" t="s">
        <v>141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1"/>
    </row>
    <row r="53" ht="15" spans="1:11">
      <c r="A53" s="342" t="s">
        <v>135</v>
      </c>
      <c r="B53" s="343" t="s">
        <v>136</v>
      </c>
      <c r="C53" s="343"/>
      <c r="D53" s="344" t="s">
        <v>137</v>
      </c>
      <c r="E53" s="351" t="s">
        <v>138</v>
      </c>
      <c r="F53" s="346" t="s">
        <v>142</v>
      </c>
      <c r="G53" s="347"/>
      <c r="H53" s="348" t="s">
        <v>140</v>
      </c>
      <c r="I53" s="368"/>
      <c r="J53" s="369"/>
      <c r="K53" s="3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K15" sqref="K15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9" width="16.5" style="86" customWidth="1"/>
    <col min="10" max="10" width="17" style="86" customWidth="1"/>
    <col min="11" max="11" width="18.5" style="86" customWidth="1"/>
    <col min="12" max="12" width="16.625" style="86" customWidth="1"/>
    <col min="13" max="13" width="14.125" style="86" customWidth="1"/>
    <col min="14" max="14" width="16.375" style="86" customWidth="1"/>
    <col min="15" max="16384" width="9" style="86"/>
  </cols>
  <sheetData>
    <row r="1" ht="30" customHeight="1" spans="1:14">
      <c r="A1" s="62" t="s">
        <v>143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.1" customHeight="1" spans="1:14">
      <c r="A2" s="64" t="s">
        <v>59</v>
      </c>
      <c r="B2" s="65" t="s">
        <v>60</v>
      </c>
      <c r="C2" s="65"/>
      <c r="D2" s="66" t="s">
        <v>65</v>
      </c>
      <c r="E2" s="65" t="s">
        <v>66</v>
      </c>
      <c r="F2" s="65"/>
      <c r="G2" s="65"/>
      <c r="H2" s="67"/>
      <c r="I2" s="88" t="s">
        <v>54</v>
      </c>
      <c r="J2" s="65" t="s">
        <v>55</v>
      </c>
      <c r="K2" s="65"/>
      <c r="L2" s="65"/>
      <c r="M2" s="65"/>
      <c r="N2" s="89"/>
    </row>
    <row r="3" ht="29.1" customHeight="1" spans="1:14">
      <c r="A3" s="68" t="s">
        <v>144</v>
      </c>
      <c r="B3" s="69" t="s">
        <v>145</v>
      </c>
      <c r="C3" s="69"/>
      <c r="D3" s="69"/>
      <c r="E3" s="69"/>
      <c r="F3" s="69"/>
      <c r="G3" s="69"/>
      <c r="H3" s="70"/>
      <c r="I3" s="90" t="s">
        <v>146</v>
      </c>
      <c r="J3" s="90"/>
      <c r="K3" s="90"/>
      <c r="L3" s="90"/>
      <c r="M3" s="90"/>
      <c r="N3" s="91"/>
    </row>
    <row r="4" ht="29.1" customHeight="1" spans="1:14">
      <c r="A4" s="68"/>
      <c r="B4" s="71" t="s">
        <v>107</v>
      </c>
      <c r="C4" s="71" t="s">
        <v>108</v>
      </c>
      <c r="D4" s="72" t="s">
        <v>109</v>
      </c>
      <c r="E4" s="71" t="s">
        <v>110</v>
      </c>
      <c r="F4" s="71" t="s">
        <v>111</v>
      </c>
      <c r="G4" s="71" t="s">
        <v>112</v>
      </c>
      <c r="H4" s="70"/>
      <c r="I4" s="71" t="s">
        <v>107</v>
      </c>
      <c r="J4" s="71" t="s">
        <v>108</v>
      </c>
      <c r="K4" s="71" t="s">
        <v>108</v>
      </c>
      <c r="L4" s="71" t="s">
        <v>110</v>
      </c>
      <c r="M4" s="71" t="s">
        <v>111</v>
      </c>
      <c r="N4" s="71" t="s">
        <v>112</v>
      </c>
    </row>
    <row r="5" ht="29.1" customHeight="1" spans="1:14">
      <c r="A5" s="68"/>
      <c r="B5" s="73" t="s">
        <v>147</v>
      </c>
      <c r="C5" s="74" t="s">
        <v>148</v>
      </c>
      <c r="D5" s="73" t="s">
        <v>149</v>
      </c>
      <c r="E5" s="73" t="s">
        <v>150</v>
      </c>
      <c r="F5" s="73" t="s">
        <v>151</v>
      </c>
      <c r="G5" s="73" t="s">
        <v>152</v>
      </c>
      <c r="H5" s="70"/>
      <c r="I5" s="180"/>
      <c r="J5" s="180" t="s">
        <v>115</v>
      </c>
      <c r="K5" s="180" t="s">
        <v>115</v>
      </c>
      <c r="L5" s="180"/>
      <c r="M5" s="180"/>
      <c r="N5" s="180"/>
    </row>
    <row r="6" ht="29.1" customHeight="1" spans="1:14">
      <c r="A6" s="75" t="s">
        <v>153</v>
      </c>
      <c r="B6" s="76">
        <f>C6-2</f>
        <v>56</v>
      </c>
      <c r="C6" s="77">
        <v>58</v>
      </c>
      <c r="D6" s="76">
        <f>C6+2</f>
        <v>60</v>
      </c>
      <c r="E6" s="76">
        <f>D6+2</f>
        <v>62</v>
      </c>
      <c r="F6" s="76">
        <f>E6+1</f>
        <v>63</v>
      </c>
      <c r="G6" s="76">
        <f>F6+1</f>
        <v>64</v>
      </c>
      <c r="H6" s="70"/>
      <c r="I6" s="182"/>
      <c r="J6" s="182" t="s">
        <v>154</v>
      </c>
      <c r="K6" s="182" t="s">
        <v>155</v>
      </c>
      <c r="L6" s="182"/>
      <c r="M6" s="182"/>
      <c r="N6" s="293"/>
    </row>
    <row r="7" ht="29.1" customHeight="1" spans="1:14">
      <c r="A7" s="73" t="s">
        <v>156</v>
      </c>
      <c r="B7" s="76">
        <f t="shared" ref="B7:B9" si="0">C7-4</f>
        <v>88</v>
      </c>
      <c r="C7" s="78" t="s">
        <v>157</v>
      </c>
      <c r="D7" s="76">
        <f t="shared" ref="D7:D9" si="1">C7+4</f>
        <v>96</v>
      </c>
      <c r="E7" s="76">
        <f>D7+4</f>
        <v>100</v>
      </c>
      <c r="F7" s="76">
        <f t="shared" ref="F7:F9" si="2">E7+6</f>
        <v>106</v>
      </c>
      <c r="G7" s="76">
        <f>F7+6</f>
        <v>112</v>
      </c>
      <c r="H7" s="70"/>
      <c r="I7" s="182"/>
      <c r="J7" s="182" t="s">
        <v>158</v>
      </c>
      <c r="K7" s="182" t="s">
        <v>154</v>
      </c>
      <c r="L7" s="182"/>
      <c r="M7" s="183"/>
      <c r="N7" s="294"/>
    </row>
    <row r="8" ht="29.1" customHeight="1" spans="1:14">
      <c r="A8" s="73" t="s">
        <v>159</v>
      </c>
      <c r="B8" s="76">
        <f t="shared" si="0"/>
        <v>84</v>
      </c>
      <c r="C8" s="78" t="s">
        <v>160</v>
      </c>
      <c r="D8" s="76">
        <f t="shared" si="1"/>
        <v>92</v>
      </c>
      <c r="E8" s="76">
        <f>D8+5</f>
        <v>97</v>
      </c>
      <c r="F8" s="76">
        <f t="shared" si="2"/>
        <v>103</v>
      </c>
      <c r="G8" s="76">
        <f>F8+7</f>
        <v>110</v>
      </c>
      <c r="H8" s="70"/>
      <c r="I8" s="182"/>
      <c r="J8" s="182" t="s">
        <v>158</v>
      </c>
      <c r="K8" s="182" t="s">
        <v>158</v>
      </c>
      <c r="L8" s="182"/>
      <c r="M8" s="183"/>
      <c r="N8" s="184"/>
    </row>
    <row r="9" ht="29.1" customHeight="1" spans="1:14">
      <c r="A9" s="73" t="s">
        <v>161</v>
      </c>
      <c r="B9" s="76">
        <f t="shared" si="0"/>
        <v>90</v>
      </c>
      <c r="C9" s="78" t="s">
        <v>162</v>
      </c>
      <c r="D9" s="76">
        <f t="shared" si="1"/>
        <v>98</v>
      </c>
      <c r="E9" s="76">
        <f>D9+5</f>
        <v>103</v>
      </c>
      <c r="F9" s="76">
        <f t="shared" si="2"/>
        <v>109</v>
      </c>
      <c r="G9" s="76">
        <f>F9+7</f>
        <v>116</v>
      </c>
      <c r="H9" s="70"/>
      <c r="I9" s="182"/>
      <c r="J9" s="182" t="s">
        <v>158</v>
      </c>
      <c r="K9" s="182" t="s">
        <v>158</v>
      </c>
      <c r="L9" s="182"/>
      <c r="M9" s="183"/>
      <c r="N9" s="295"/>
    </row>
    <row r="10" ht="29.1" customHeight="1" spans="1:14">
      <c r="A10" s="79" t="s">
        <v>163</v>
      </c>
      <c r="B10" s="80">
        <f>C10-1</f>
        <v>36.5</v>
      </c>
      <c r="C10" s="81">
        <v>37.5</v>
      </c>
      <c r="D10" s="80">
        <f>C10+1</f>
        <v>38.5</v>
      </c>
      <c r="E10" s="80">
        <f>D10+1</f>
        <v>39.5</v>
      </c>
      <c r="F10" s="80">
        <f>E10+1.2</f>
        <v>40.7</v>
      </c>
      <c r="G10" s="80">
        <f>F10+1.2</f>
        <v>41.9</v>
      </c>
      <c r="H10" s="70"/>
      <c r="I10" s="182"/>
      <c r="J10" s="182" t="s">
        <v>158</v>
      </c>
      <c r="K10" s="182" t="s">
        <v>164</v>
      </c>
      <c r="L10" s="182"/>
      <c r="M10" s="183"/>
      <c r="N10" s="294"/>
    </row>
    <row r="11" ht="29.1" customHeight="1" spans="1:14">
      <c r="A11" s="79" t="s">
        <v>165</v>
      </c>
      <c r="B11" s="82">
        <f>C11-0.5</f>
        <v>17</v>
      </c>
      <c r="C11" s="81">
        <v>17.5</v>
      </c>
      <c r="D11" s="82">
        <f t="shared" ref="D11:G11" si="3">C11+0.5</f>
        <v>18</v>
      </c>
      <c r="E11" s="82">
        <f t="shared" si="3"/>
        <v>18.5</v>
      </c>
      <c r="F11" s="82">
        <f t="shared" si="3"/>
        <v>19</v>
      </c>
      <c r="G11" s="82">
        <f t="shared" si="3"/>
        <v>19.5</v>
      </c>
      <c r="H11" s="70"/>
      <c r="I11" s="182"/>
      <c r="J11" s="182" t="s">
        <v>166</v>
      </c>
      <c r="K11" s="182" t="s">
        <v>158</v>
      </c>
      <c r="L11" s="182"/>
      <c r="M11" s="183"/>
      <c r="N11" s="294"/>
    </row>
    <row r="12" ht="29.1" customHeight="1" spans="1:14">
      <c r="A12" s="73" t="s">
        <v>167</v>
      </c>
      <c r="B12" s="83">
        <f>C12-0.7</f>
        <v>15.8</v>
      </c>
      <c r="C12" s="77">
        <v>16.5</v>
      </c>
      <c r="D12" s="83">
        <f>C12+0.7</f>
        <v>17.2</v>
      </c>
      <c r="E12" s="83">
        <f>D12+0.7</f>
        <v>17.9</v>
      </c>
      <c r="F12" s="83">
        <f>E12+1</f>
        <v>18.9</v>
      </c>
      <c r="G12" s="83">
        <f>F12+1</f>
        <v>19.9</v>
      </c>
      <c r="H12" s="70"/>
      <c r="I12" s="182"/>
      <c r="J12" s="182" t="s">
        <v>168</v>
      </c>
      <c r="K12" s="182" t="s">
        <v>168</v>
      </c>
      <c r="L12" s="182"/>
      <c r="M12" s="183"/>
      <c r="N12" s="184"/>
    </row>
    <row r="13" ht="29.1" customHeight="1" spans="1:14">
      <c r="A13" s="73" t="s">
        <v>169</v>
      </c>
      <c r="B13" s="83">
        <f>C13-0.7</f>
        <v>15.3</v>
      </c>
      <c r="C13" s="77">
        <v>16</v>
      </c>
      <c r="D13" s="83">
        <f>C13+0.7</f>
        <v>16.7</v>
      </c>
      <c r="E13" s="83">
        <f>D13+0.7</f>
        <v>17.4</v>
      </c>
      <c r="F13" s="83">
        <f>E13+0.9</f>
        <v>18.3</v>
      </c>
      <c r="G13" s="83">
        <f>F13+0.9</f>
        <v>19.2</v>
      </c>
      <c r="H13" s="70"/>
      <c r="I13" s="182"/>
      <c r="J13" s="182" t="s">
        <v>158</v>
      </c>
      <c r="K13" s="182" t="s">
        <v>170</v>
      </c>
      <c r="L13" s="182"/>
      <c r="M13" s="183"/>
      <c r="N13" s="296"/>
    </row>
    <row r="14" ht="29.1" customHeight="1" spans="1:14">
      <c r="A14" s="73" t="s">
        <v>171</v>
      </c>
      <c r="B14" s="76">
        <f>C14-1</f>
        <v>39</v>
      </c>
      <c r="C14" s="77">
        <v>40</v>
      </c>
      <c r="D14" s="76">
        <f>C14+1</f>
        <v>41</v>
      </c>
      <c r="E14" s="76">
        <f>D14+1</f>
        <v>42</v>
      </c>
      <c r="F14" s="76">
        <f>E14+1.5</f>
        <v>43.5</v>
      </c>
      <c r="G14" s="76">
        <f>F14+1.5</f>
        <v>45</v>
      </c>
      <c r="H14" s="70"/>
      <c r="I14" s="182"/>
      <c r="J14" s="182" t="s">
        <v>154</v>
      </c>
      <c r="K14" s="182" t="s">
        <v>158</v>
      </c>
      <c r="L14" s="182"/>
      <c r="M14" s="183"/>
      <c r="N14" s="296"/>
    </row>
    <row r="15" ht="29.1" customHeight="1" spans="1:14">
      <c r="A15" s="73" t="s">
        <v>172</v>
      </c>
      <c r="B15" s="76">
        <f t="shared" ref="B15:B17" si="4">C15</f>
        <v>13</v>
      </c>
      <c r="C15" s="77">
        <v>13</v>
      </c>
      <c r="D15" s="76">
        <f t="shared" ref="D15:G15" si="5">C15</f>
        <v>13</v>
      </c>
      <c r="E15" s="76">
        <f t="shared" si="5"/>
        <v>13</v>
      </c>
      <c r="F15" s="76">
        <f t="shared" si="5"/>
        <v>13</v>
      </c>
      <c r="G15" s="76">
        <f t="shared" si="5"/>
        <v>13</v>
      </c>
      <c r="H15" s="70"/>
      <c r="I15" s="182"/>
      <c r="J15" s="182"/>
      <c r="K15" s="182"/>
      <c r="L15" s="182"/>
      <c r="M15" s="183"/>
      <c r="N15" s="296"/>
    </row>
    <row r="16" ht="29.1" customHeight="1" spans="1:14">
      <c r="A16" s="73" t="s">
        <v>173</v>
      </c>
      <c r="B16" s="76">
        <f t="shared" si="4"/>
        <v>2.5</v>
      </c>
      <c r="C16" s="77">
        <v>2.5</v>
      </c>
      <c r="D16" s="76">
        <f t="shared" ref="D16:G16" si="6">C16</f>
        <v>2.5</v>
      </c>
      <c r="E16" s="76">
        <f t="shared" si="6"/>
        <v>2.5</v>
      </c>
      <c r="F16" s="76">
        <f t="shared" si="6"/>
        <v>2.5</v>
      </c>
      <c r="G16" s="76">
        <f t="shared" si="6"/>
        <v>2.5</v>
      </c>
      <c r="H16" s="70"/>
      <c r="I16" s="182"/>
      <c r="J16" s="182"/>
      <c r="K16" s="182"/>
      <c r="L16" s="182"/>
      <c r="M16" s="183"/>
      <c r="N16" s="296"/>
    </row>
    <row r="17" ht="29.1" customHeight="1" spans="1:14">
      <c r="A17" s="73" t="s">
        <v>174</v>
      </c>
      <c r="B17" s="76">
        <f t="shared" si="4"/>
        <v>1.6</v>
      </c>
      <c r="C17" s="77">
        <v>1.6</v>
      </c>
      <c r="D17" s="76">
        <f t="shared" ref="D17:G17" si="7">C17</f>
        <v>1.6</v>
      </c>
      <c r="E17" s="76">
        <f t="shared" si="7"/>
        <v>1.6</v>
      </c>
      <c r="F17" s="76">
        <f t="shared" si="7"/>
        <v>1.6</v>
      </c>
      <c r="G17" s="76">
        <f t="shared" si="7"/>
        <v>1.6</v>
      </c>
      <c r="H17" s="84"/>
      <c r="I17" s="297"/>
      <c r="J17" s="298"/>
      <c r="K17" s="299"/>
      <c r="L17" s="300"/>
      <c r="M17" s="300"/>
      <c r="N17" s="301"/>
    </row>
    <row r="18" ht="15" spans="1:14">
      <c r="A18" s="290" t="s">
        <v>122</v>
      </c>
      <c r="B18" s="291"/>
      <c r="C18" s="291"/>
      <c r="D18" s="292"/>
      <c r="E18" s="292"/>
      <c r="F18" s="292"/>
      <c r="G18" s="292"/>
      <c r="H18" s="87"/>
      <c r="I18" s="87"/>
      <c r="J18" s="87"/>
      <c r="K18" s="87"/>
      <c r="L18" s="87"/>
      <c r="M18" s="87"/>
      <c r="N18" s="87"/>
    </row>
    <row r="19" spans="1:14">
      <c r="A19" s="86" t="s">
        <v>175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1:13">
      <c r="A20" s="87"/>
      <c r="B20" s="87"/>
      <c r="C20" s="87"/>
      <c r="D20" s="87"/>
      <c r="E20" s="87"/>
      <c r="F20" s="87"/>
      <c r="G20" s="87"/>
      <c r="H20" s="87"/>
      <c r="I20" s="85" t="s">
        <v>176</v>
      </c>
      <c r="J20" s="102">
        <v>45400</v>
      </c>
      <c r="K20" s="85" t="s">
        <v>177</v>
      </c>
      <c r="L20" s="85"/>
      <c r="M20" s="85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F5" sqref="F5:G5"/>
    </sheetView>
  </sheetViews>
  <sheetFormatPr defaultColWidth="10" defaultRowHeight="16.5" customHeight="1"/>
  <cols>
    <col min="1" max="16384" width="10" style="188"/>
  </cols>
  <sheetData>
    <row r="1" ht="22.5" customHeight="1" spans="1:11">
      <c r="A1" s="189" t="s">
        <v>179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50</v>
      </c>
      <c r="B2" s="191" t="s">
        <v>180</v>
      </c>
      <c r="C2" s="191"/>
      <c r="D2" s="192" t="s">
        <v>52</v>
      </c>
      <c r="E2" s="192"/>
      <c r="F2" s="193" t="s">
        <v>53</v>
      </c>
      <c r="G2" s="193"/>
      <c r="H2" s="194" t="s">
        <v>54</v>
      </c>
      <c r="I2" s="265" t="s">
        <v>55</v>
      </c>
      <c r="J2" s="265"/>
      <c r="K2" s="266"/>
    </row>
    <row r="3" customHeight="1" spans="1:11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customHeight="1" spans="1:11">
      <c r="A4" s="201" t="s">
        <v>59</v>
      </c>
      <c r="B4" s="202" t="s">
        <v>60</v>
      </c>
      <c r="C4" s="203"/>
      <c r="D4" s="201" t="s">
        <v>61</v>
      </c>
      <c r="E4" s="204"/>
      <c r="F4" s="205">
        <v>45392</v>
      </c>
      <c r="G4" s="206"/>
      <c r="H4" s="201" t="s">
        <v>181</v>
      </c>
      <c r="I4" s="204"/>
      <c r="J4" s="226" t="s">
        <v>63</v>
      </c>
      <c r="K4" s="267" t="s">
        <v>64</v>
      </c>
    </row>
    <row r="5" customHeight="1" spans="1:11">
      <c r="A5" s="207" t="s">
        <v>65</v>
      </c>
      <c r="B5" s="208" t="s">
        <v>66</v>
      </c>
      <c r="C5" s="209"/>
      <c r="D5" s="201" t="s">
        <v>182</v>
      </c>
      <c r="E5" s="204"/>
      <c r="F5" s="202"/>
      <c r="G5" s="203"/>
      <c r="H5" s="201" t="s">
        <v>183</v>
      </c>
      <c r="I5" s="204"/>
      <c r="J5" s="226" t="s">
        <v>63</v>
      </c>
      <c r="K5" s="267" t="s">
        <v>64</v>
      </c>
    </row>
    <row r="6" customHeight="1" spans="1:11">
      <c r="A6" s="201" t="s">
        <v>69</v>
      </c>
      <c r="B6" s="202">
        <v>3</v>
      </c>
      <c r="C6" s="203">
        <v>6</v>
      </c>
      <c r="D6" s="201" t="s">
        <v>184</v>
      </c>
      <c r="E6" s="204"/>
      <c r="F6" s="202"/>
      <c r="G6" s="203"/>
      <c r="H6" s="210" t="s">
        <v>185</v>
      </c>
      <c r="I6" s="242"/>
      <c r="J6" s="242"/>
      <c r="K6" s="268"/>
    </row>
    <row r="7" customHeight="1" spans="1:11">
      <c r="A7" s="201" t="s">
        <v>72</v>
      </c>
      <c r="B7" s="202">
        <v>2838</v>
      </c>
      <c r="C7" s="203"/>
      <c r="D7" s="201" t="s">
        <v>186</v>
      </c>
      <c r="E7" s="204"/>
      <c r="F7" s="202"/>
      <c r="G7" s="203"/>
      <c r="H7" s="211"/>
      <c r="I7" s="226"/>
      <c r="J7" s="226"/>
      <c r="K7" s="267"/>
    </row>
    <row r="8" customHeight="1" spans="1:11">
      <c r="A8" s="212"/>
      <c r="B8" s="213"/>
      <c r="C8" s="214"/>
      <c r="D8" s="212" t="s">
        <v>75</v>
      </c>
      <c r="E8" s="215"/>
      <c r="F8" s="216"/>
      <c r="G8" s="217"/>
      <c r="H8" s="218"/>
      <c r="I8" s="236"/>
      <c r="J8" s="236"/>
      <c r="K8" s="269"/>
    </row>
    <row r="9" customHeight="1" spans="1:11">
      <c r="A9" s="219" t="s">
        <v>187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79</v>
      </c>
      <c r="B10" s="221" t="s">
        <v>80</v>
      </c>
      <c r="C10" s="222" t="s">
        <v>81</v>
      </c>
      <c r="D10" s="223"/>
      <c r="E10" s="224" t="s">
        <v>84</v>
      </c>
      <c r="F10" s="221" t="s">
        <v>80</v>
      </c>
      <c r="G10" s="222" t="s">
        <v>81</v>
      </c>
      <c r="H10" s="221"/>
      <c r="I10" s="224" t="s">
        <v>82</v>
      </c>
      <c r="J10" s="221" t="s">
        <v>80</v>
      </c>
      <c r="K10" s="270" t="s">
        <v>81</v>
      </c>
    </row>
    <row r="11" customHeight="1" spans="1:11">
      <c r="A11" s="207" t="s">
        <v>85</v>
      </c>
      <c r="B11" s="225" t="s">
        <v>80</v>
      </c>
      <c r="C11" s="226" t="s">
        <v>81</v>
      </c>
      <c r="D11" s="227"/>
      <c r="E11" s="228" t="s">
        <v>87</v>
      </c>
      <c r="F11" s="225" t="s">
        <v>80</v>
      </c>
      <c r="G11" s="226" t="s">
        <v>81</v>
      </c>
      <c r="H11" s="225"/>
      <c r="I11" s="228" t="s">
        <v>92</v>
      </c>
      <c r="J11" s="225" t="s">
        <v>80</v>
      </c>
      <c r="K11" s="267" t="s">
        <v>81</v>
      </c>
    </row>
    <row r="12" customHeight="1" spans="1:11">
      <c r="A12" s="212" t="s">
        <v>122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71"/>
    </row>
    <row r="13" customHeight="1" spans="1:11">
      <c r="A13" s="229" t="s">
        <v>188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/>
      <c r="B14" s="231"/>
      <c r="C14" s="231"/>
      <c r="D14" s="231"/>
      <c r="E14" s="231"/>
      <c r="F14" s="231"/>
      <c r="G14" s="231"/>
      <c r="H14" s="231"/>
      <c r="I14" s="272"/>
      <c r="J14" s="272"/>
      <c r="K14" s="273"/>
    </row>
    <row r="15" customHeight="1" spans="1:11">
      <c r="A15" s="232"/>
      <c r="B15" s="233"/>
      <c r="C15" s="233"/>
      <c r="D15" s="234"/>
      <c r="E15" s="235"/>
      <c r="F15" s="233"/>
      <c r="G15" s="233"/>
      <c r="H15" s="234"/>
      <c r="I15" s="274"/>
      <c r="J15" s="275"/>
      <c r="K15" s="276"/>
    </row>
    <row r="16" customHeight="1" spans="1:11">
      <c r="A16" s="218"/>
      <c r="B16" s="236"/>
      <c r="C16" s="236"/>
      <c r="D16" s="236"/>
      <c r="E16" s="236"/>
      <c r="F16" s="236"/>
      <c r="G16" s="236"/>
      <c r="H16" s="236"/>
      <c r="I16" s="236"/>
      <c r="J16" s="236"/>
      <c r="K16" s="269"/>
    </row>
    <row r="17" customHeight="1" spans="1:11">
      <c r="A17" s="229" t="s">
        <v>189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/>
      <c r="B18" s="231"/>
      <c r="C18" s="231"/>
      <c r="D18" s="231"/>
      <c r="E18" s="231"/>
      <c r="F18" s="231"/>
      <c r="G18" s="231"/>
      <c r="H18" s="231"/>
      <c r="I18" s="272"/>
      <c r="J18" s="272"/>
      <c r="K18" s="273"/>
    </row>
    <row r="19" customHeight="1" spans="1:11">
      <c r="A19" s="232"/>
      <c r="B19" s="233"/>
      <c r="C19" s="233"/>
      <c r="D19" s="234"/>
      <c r="E19" s="235"/>
      <c r="F19" s="233"/>
      <c r="G19" s="233"/>
      <c r="H19" s="234"/>
      <c r="I19" s="274"/>
      <c r="J19" s="275"/>
      <c r="K19" s="276"/>
    </row>
    <row r="20" customHeight="1" spans="1:11">
      <c r="A20" s="218"/>
      <c r="B20" s="236"/>
      <c r="C20" s="236"/>
      <c r="D20" s="236"/>
      <c r="E20" s="236"/>
      <c r="F20" s="236"/>
      <c r="G20" s="236"/>
      <c r="H20" s="236"/>
      <c r="I20" s="236"/>
      <c r="J20" s="236"/>
      <c r="K20" s="269"/>
    </row>
    <row r="21" customHeight="1" spans="1:11">
      <c r="A21" s="237" t="s">
        <v>119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107" t="s">
        <v>120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0"/>
    </row>
    <row r="23" customHeight="1" spans="1:11">
      <c r="A23" s="119" t="s">
        <v>121</v>
      </c>
      <c r="B23" s="120"/>
      <c r="C23" s="226" t="s">
        <v>63</v>
      </c>
      <c r="D23" s="226" t="s">
        <v>64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238" t="s">
        <v>190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77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78"/>
    </row>
    <row r="26" customHeight="1" spans="1:11">
      <c r="A26" s="219" t="s">
        <v>130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5" t="s">
        <v>131</v>
      </c>
      <c r="B27" s="222" t="s">
        <v>90</v>
      </c>
      <c r="C27" s="222" t="s">
        <v>91</v>
      </c>
      <c r="D27" s="222" t="s">
        <v>83</v>
      </c>
      <c r="E27" s="196" t="s">
        <v>132</v>
      </c>
      <c r="F27" s="222" t="s">
        <v>90</v>
      </c>
      <c r="G27" s="222" t="s">
        <v>91</v>
      </c>
      <c r="H27" s="222" t="s">
        <v>83</v>
      </c>
      <c r="I27" s="196" t="s">
        <v>133</v>
      </c>
      <c r="J27" s="222" t="s">
        <v>90</v>
      </c>
      <c r="K27" s="270" t="s">
        <v>91</v>
      </c>
    </row>
    <row r="28" customHeight="1" spans="1:11">
      <c r="A28" s="210" t="s">
        <v>82</v>
      </c>
      <c r="B28" s="226" t="s">
        <v>90</v>
      </c>
      <c r="C28" s="226" t="s">
        <v>91</v>
      </c>
      <c r="D28" s="226" t="s">
        <v>83</v>
      </c>
      <c r="E28" s="242" t="s">
        <v>89</v>
      </c>
      <c r="F28" s="226" t="s">
        <v>90</v>
      </c>
      <c r="G28" s="226" t="s">
        <v>91</v>
      </c>
      <c r="H28" s="226" t="s">
        <v>83</v>
      </c>
      <c r="I28" s="242" t="s">
        <v>100</v>
      </c>
      <c r="J28" s="226" t="s">
        <v>90</v>
      </c>
      <c r="K28" s="267" t="s">
        <v>91</v>
      </c>
    </row>
    <row r="29" customHeight="1" spans="1:11">
      <c r="A29" s="201" t="s">
        <v>93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79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80"/>
    </row>
    <row r="31" customHeight="1" spans="1:11">
      <c r="A31" s="246" t="s">
        <v>191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81"/>
    </row>
    <row r="33" ht="17.25" customHeight="1" spans="1:1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82"/>
    </row>
    <row r="34" ht="17.25" customHeight="1" spans="1:1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82"/>
    </row>
    <row r="35" ht="17.25" customHeight="1" spans="1:1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82"/>
    </row>
    <row r="36" ht="17.25" customHeight="1" spans="1:1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82"/>
    </row>
    <row r="37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82"/>
    </row>
    <row r="38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82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82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82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82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82"/>
    </row>
    <row r="43" ht="17.25" customHeight="1" spans="1:11">
      <c r="A43" s="244" t="s">
        <v>192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80"/>
    </row>
    <row r="44" customHeight="1" spans="1:11">
      <c r="A44" s="246" t="s">
        <v>193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251" t="s">
        <v>122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83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83"/>
    </row>
    <row r="47" ht="18" customHeight="1" spans="1:1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78"/>
    </row>
    <row r="48" ht="21" customHeight="1" spans="1:11">
      <c r="A48" s="253" t="s">
        <v>135</v>
      </c>
      <c r="B48" s="254" t="s">
        <v>136</v>
      </c>
      <c r="C48" s="254"/>
      <c r="D48" s="255" t="s">
        <v>137</v>
      </c>
      <c r="E48" s="256"/>
      <c r="F48" s="255" t="s">
        <v>139</v>
      </c>
      <c r="G48" s="257"/>
      <c r="H48" s="258" t="s">
        <v>140</v>
      </c>
      <c r="I48" s="258"/>
      <c r="J48" s="254"/>
      <c r="K48" s="284"/>
    </row>
    <row r="49" customHeight="1" spans="1:11">
      <c r="A49" s="259" t="s">
        <v>141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85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86"/>
    </row>
    <row r="5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87"/>
    </row>
    <row r="52" ht="21" customHeight="1" spans="1:11">
      <c r="A52" s="253" t="s">
        <v>135</v>
      </c>
      <c r="B52" s="254" t="s">
        <v>136</v>
      </c>
      <c r="C52" s="254"/>
      <c r="D52" s="255" t="s">
        <v>137</v>
      </c>
      <c r="E52" s="255"/>
      <c r="F52" s="255" t="s">
        <v>139</v>
      </c>
      <c r="G52" s="255"/>
      <c r="H52" s="258" t="s">
        <v>140</v>
      </c>
      <c r="I52" s="258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workbookViewId="0">
      <selection activeCell="K11" sqref="K11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14" width="15.625" style="86" customWidth="1"/>
    <col min="15" max="16384" width="9" style="86"/>
  </cols>
  <sheetData>
    <row r="1" ht="30" customHeight="1" spans="1:14">
      <c r="A1" s="62" t="s">
        <v>143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9.1" customHeight="1" spans="1:14">
      <c r="A2" s="64" t="s">
        <v>59</v>
      </c>
      <c r="B2" s="65" t="s">
        <v>60</v>
      </c>
      <c r="C2" s="65"/>
      <c r="D2" s="66" t="s">
        <v>65</v>
      </c>
      <c r="E2" s="65" t="s">
        <v>66</v>
      </c>
      <c r="F2" s="65"/>
      <c r="G2" s="65"/>
      <c r="H2" s="67"/>
      <c r="I2" s="88" t="s">
        <v>54</v>
      </c>
      <c r="J2" s="65" t="s">
        <v>55</v>
      </c>
      <c r="K2" s="65"/>
      <c r="L2" s="65"/>
      <c r="M2" s="65"/>
      <c r="N2" s="89"/>
    </row>
    <row r="3" ht="29.1" customHeight="1" spans="1:14">
      <c r="A3" s="68" t="s">
        <v>144</v>
      </c>
      <c r="B3" s="69" t="s">
        <v>145</v>
      </c>
      <c r="C3" s="69"/>
      <c r="D3" s="69"/>
      <c r="E3" s="69"/>
      <c r="F3" s="69"/>
      <c r="G3" s="69"/>
      <c r="H3" s="70"/>
      <c r="I3" s="90" t="s">
        <v>146</v>
      </c>
      <c r="J3" s="90"/>
      <c r="K3" s="90"/>
      <c r="L3" s="90"/>
      <c r="M3" s="90"/>
      <c r="N3" s="91"/>
    </row>
    <row r="4" ht="29.1" customHeight="1" spans="1:14">
      <c r="A4" s="68"/>
      <c r="B4" s="71" t="s">
        <v>107</v>
      </c>
      <c r="C4" s="71" t="s">
        <v>108</v>
      </c>
      <c r="D4" s="72" t="s">
        <v>109</v>
      </c>
      <c r="E4" s="71" t="s">
        <v>110</v>
      </c>
      <c r="F4" s="71" t="s">
        <v>111</v>
      </c>
      <c r="G4" s="71" t="s">
        <v>112</v>
      </c>
      <c r="H4" s="70"/>
      <c r="I4" s="93"/>
      <c r="J4" s="93"/>
      <c r="K4" s="93"/>
      <c r="L4" s="93"/>
      <c r="M4" s="93"/>
      <c r="N4" s="179"/>
    </row>
    <row r="5" ht="29.1" customHeight="1" spans="1:14">
      <c r="A5" s="68"/>
      <c r="B5" s="73" t="s">
        <v>147</v>
      </c>
      <c r="C5" s="74" t="s">
        <v>148</v>
      </c>
      <c r="D5" s="73" t="s">
        <v>149</v>
      </c>
      <c r="E5" s="73" t="s">
        <v>150</v>
      </c>
      <c r="F5" s="73" t="s">
        <v>151</v>
      </c>
      <c r="G5" s="73" t="s">
        <v>152</v>
      </c>
      <c r="H5" s="70"/>
      <c r="I5" s="180" t="s">
        <v>194</v>
      </c>
      <c r="J5" s="180" t="s">
        <v>194</v>
      </c>
      <c r="K5" s="180" t="s">
        <v>194</v>
      </c>
      <c r="L5" s="180" t="s">
        <v>194</v>
      </c>
      <c r="M5" s="180" t="s">
        <v>194</v>
      </c>
      <c r="N5" s="181"/>
    </row>
    <row r="6" ht="29.1" customHeight="1" spans="1:14">
      <c r="A6" s="75" t="s">
        <v>153</v>
      </c>
      <c r="B6" s="76">
        <f>C6-2</f>
        <v>56</v>
      </c>
      <c r="C6" s="77">
        <v>58</v>
      </c>
      <c r="D6" s="76">
        <f>C6+2</f>
        <v>60</v>
      </c>
      <c r="E6" s="76">
        <f>D6+2</f>
        <v>62</v>
      </c>
      <c r="F6" s="76">
        <f>E6+1</f>
        <v>63</v>
      </c>
      <c r="G6" s="76">
        <f>F6+1</f>
        <v>64</v>
      </c>
      <c r="H6" s="70"/>
      <c r="I6" s="182"/>
      <c r="J6" s="182"/>
      <c r="K6" s="182"/>
      <c r="L6" s="182"/>
      <c r="M6" s="182"/>
      <c r="N6" s="96"/>
    </row>
    <row r="7" ht="29.1" customHeight="1" spans="1:14">
      <c r="A7" s="73" t="s">
        <v>195</v>
      </c>
      <c r="B7" s="76">
        <f>C7-2</f>
        <v>-2</v>
      </c>
      <c r="C7" s="77"/>
      <c r="D7" s="76">
        <f>C7+2</f>
        <v>2</v>
      </c>
      <c r="E7" s="76">
        <f>D7+2</f>
        <v>4</v>
      </c>
      <c r="F7" s="76">
        <f>E7+1</f>
        <v>5</v>
      </c>
      <c r="G7" s="76">
        <f>F7+1</f>
        <v>6</v>
      </c>
      <c r="H7" s="70"/>
      <c r="I7" s="182"/>
      <c r="J7" s="182"/>
      <c r="K7" s="182"/>
      <c r="L7" s="182"/>
      <c r="M7" s="183"/>
      <c r="N7" s="184"/>
    </row>
    <row r="8" ht="29.1" customHeight="1" spans="1:14">
      <c r="A8" s="73" t="s">
        <v>156</v>
      </c>
      <c r="B8" s="76">
        <f t="shared" ref="B8:B10" si="0">C8-4</f>
        <v>88</v>
      </c>
      <c r="C8" s="78" t="s">
        <v>157</v>
      </c>
      <c r="D8" s="76">
        <f t="shared" ref="D8:D10" si="1">C8+4</f>
        <v>96</v>
      </c>
      <c r="E8" s="76">
        <f>D8+4</f>
        <v>100</v>
      </c>
      <c r="F8" s="76">
        <f t="shared" ref="F8:F10" si="2">E8+6</f>
        <v>106</v>
      </c>
      <c r="G8" s="76">
        <f>F8+6</f>
        <v>112</v>
      </c>
      <c r="H8" s="70"/>
      <c r="I8" s="182"/>
      <c r="J8" s="182"/>
      <c r="K8" s="182"/>
      <c r="L8" s="182"/>
      <c r="M8" s="183"/>
      <c r="N8" s="184"/>
    </row>
    <row r="9" ht="29.1" customHeight="1" spans="1:14">
      <c r="A9" s="73" t="s">
        <v>159</v>
      </c>
      <c r="B9" s="76">
        <f t="shared" si="0"/>
        <v>84</v>
      </c>
      <c r="C9" s="78" t="s">
        <v>160</v>
      </c>
      <c r="D9" s="76">
        <f t="shared" si="1"/>
        <v>92</v>
      </c>
      <c r="E9" s="76">
        <f>D9+5</f>
        <v>97</v>
      </c>
      <c r="F9" s="76">
        <f t="shared" si="2"/>
        <v>103</v>
      </c>
      <c r="G9" s="76">
        <f>F9+7</f>
        <v>110</v>
      </c>
      <c r="H9" s="70"/>
      <c r="I9" s="182"/>
      <c r="J9" s="182"/>
      <c r="K9" s="182"/>
      <c r="L9" s="182"/>
      <c r="M9" s="183"/>
      <c r="N9" s="98"/>
    </row>
    <row r="10" ht="29.1" customHeight="1" spans="1:14">
      <c r="A10" s="73" t="s">
        <v>161</v>
      </c>
      <c r="B10" s="76">
        <f t="shared" si="0"/>
        <v>90</v>
      </c>
      <c r="C10" s="78" t="s">
        <v>162</v>
      </c>
      <c r="D10" s="76">
        <f t="shared" si="1"/>
        <v>98</v>
      </c>
      <c r="E10" s="76">
        <f>D10+5</f>
        <v>103</v>
      </c>
      <c r="F10" s="76">
        <f t="shared" si="2"/>
        <v>109</v>
      </c>
      <c r="G10" s="76">
        <f>F10+7</f>
        <v>116</v>
      </c>
      <c r="H10" s="70"/>
      <c r="I10" s="182"/>
      <c r="J10" s="182"/>
      <c r="K10" s="182"/>
      <c r="L10" s="182"/>
      <c r="M10" s="183"/>
      <c r="N10" s="184"/>
    </row>
    <row r="11" ht="29.1" customHeight="1" spans="1:14">
      <c r="A11" s="79" t="s">
        <v>163</v>
      </c>
      <c r="B11" s="80">
        <f>C11-1</f>
        <v>36.5</v>
      </c>
      <c r="C11" s="81">
        <v>37.5</v>
      </c>
      <c r="D11" s="80">
        <f>C11+1</f>
        <v>38.5</v>
      </c>
      <c r="E11" s="80">
        <f>D11+1</f>
        <v>39.5</v>
      </c>
      <c r="F11" s="80">
        <f>E11+1.2</f>
        <v>40.7</v>
      </c>
      <c r="G11" s="80">
        <f>F11+1.2</f>
        <v>41.9</v>
      </c>
      <c r="H11" s="70"/>
      <c r="I11" s="182"/>
      <c r="J11" s="182"/>
      <c r="K11" s="182"/>
      <c r="L11" s="182"/>
      <c r="M11" s="183"/>
      <c r="N11" s="184"/>
    </row>
    <row r="12" ht="29.1" customHeight="1" spans="1:14">
      <c r="A12" s="79" t="s">
        <v>165</v>
      </c>
      <c r="B12" s="82">
        <f>C12-0.5</f>
        <v>17</v>
      </c>
      <c r="C12" s="81">
        <v>17.5</v>
      </c>
      <c r="D12" s="82">
        <f t="shared" ref="D12:G12" si="3">C12+0.5</f>
        <v>18</v>
      </c>
      <c r="E12" s="82">
        <f t="shared" si="3"/>
        <v>18.5</v>
      </c>
      <c r="F12" s="82">
        <f t="shared" si="3"/>
        <v>19</v>
      </c>
      <c r="G12" s="82">
        <f t="shared" si="3"/>
        <v>19.5</v>
      </c>
      <c r="H12" s="70"/>
      <c r="I12" s="182"/>
      <c r="J12" s="182"/>
      <c r="K12" s="182"/>
      <c r="L12" s="182"/>
      <c r="M12" s="183"/>
      <c r="N12" s="184"/>
    </row>
    <row r="13" ht="29.1" customHeight="1" spans="1:14">
      <c r="A13" s="73" t="s">
        <v>167</v>
      </c>
      <c r="B13" s="83">
        <f>C13-0.7</f>
        <v>15.8</v>
      </c>
      <c r="C13" s="77">
        <v>16.5</v>
      </c>
      <c r="D13" s="83">
        <f>C13+0.7</f>
        <v>17.2</v>
      </c>
      <c r="E13" s="83">
        <f>D13+0.7</f>
        <v>17.9</v>
      </c>
      <c r="F13" s="83">
        <f>E13+1</f>
        <v>18.9</v>
      </c>
      <c r="G13" s="83">
        <f>F13+1</f>
        <v>19.9</v>
      </c>
      <c r="H13" s="70"/>
      <c r="I13" s="182"/>
      <c r="J13" s="182"/>
      <c r="K13" s="182"/>
      <c r="L13" s="182"/>
      <c r="M13" s="183"/>
      <c r="N13" s="184"/>
    </row>
    <row r="14" ht="29.1" customHeight="1" spans="1:14">
      <c r="A14" s="73" t="s">
        <v>169</v>
      </c>
      <c r="B14" s="83">
        <f>C14-0.7</f>
        <v>15.3</v>
      </c>
      <c r="C14" s="77">
        <v>16</v>
      </c>
      <c r="D14" s="83">
        <f>C14+0.7</f>
        <v>16.7</v>
      </c>
      <c r="E14" s="83">
        <f>D14+0.7</f>
        <v>17.4</v>
      </c>
      <c r="F14" s="83">
        <f>E14+0.9</f>
        <v>18.3</v>
      </c>
      <c r="G14" s="83">
        <f>F14+0.9</f>
        <v>19.2</v>
      </c>
      <c r="H14" s="70"/>
      <c r="I14" s="182"/>
      <c r="J14" s="182"/>
      <c r="K14" s="182"/>
      <c r="L14" s="182"/>
      <c r="M14" s="183"/>
      <c r="N14" s="184"/>
    </row>
    <row r="15" ht="29.1" customHeight="1" spans="1:14">
      <c r="A15" s="73" t="s">
        <v>171</v>
      </c>
      <c r="B15" s="76">
        <f>C15-1</f>
        <v>39</v>
      </c>
      <c r="C15" s="77">
        <v>40</v>
      </c>
      <c r="D15" s="76">
        <f>C15+1</f>
        <v>41</v>
      </c>
      <c r="E15" s="76">
        <f>D15+1</f>
        <v>42</v>
      </c>
      <c r="F15" s="76">
        <f>E15+1.5</f>
        <v>43.5</v>
      </c>
      <c r="G15" s="76">
        <f>F15+1.5</f>
        <v>45</v>
      </c>
      <c r="H15" s="70"/>
      <c r="I15" s="182"/>
      <c r="J15" s="182"/>
      <c r="K15" s="182"/>
      <c r="L15" s="182"/>
      <c r="M15" s="183"/>
      <c r="N15" s="184"/>
    </row>
    <row r="16" ht="29.1" customHeight="1" spans="1:14">
      <c r="A16" s="73" t="s">
        <v>172</v>
      </c>
      <c r="B16" s="76">
        <f t="shared" ref="B16:B18" si="4">C16</f>
        <v>13</v>
      </c>
      <c r="C16" s="77">
        <v>13</v>
      </c>
      <c r="D16" s="76">
        <f t="shared" ref="D16:G16" si="5">C16</f>
        <v>13</v>
      </c>
      <c r="E16" s="76">
        <f t="shared" si="5"/>
        <v>13</v>
      </c>
      <c r="F16" s="76">
        <f t="shared" si="5"/>
        <v>13</v>
      </c>
      <c r="G16" s="76">
        <f t="shared" si="5"/>
        <v>13</v>
      </c>
      <c r="H16" s="70"/>
      <c r="I16" s="182"/>
      <c r="J16" s="182"/>
      <c r="K16" s="182"/>
      <c r="L16" s="182"/>
      <c r="M16" s="183"/>
      <c r="N16" s="184"/>
    </row>
    <row r="17" ht="29.1" customHeight="1" spans="1:14">
      <c r="A17" s="73" t="s">
        <v>173</v>
      </c>
      <c r="B17" s="76">
        <f t="shared" si="4"/>
        <v>2.5</v>
      </c>
      <c r="C17" s="77">
        <v>2.5</v>
      </c>
      <c r="D17" s="76">
        <f t="shared" ref="D17:G17" si="6">C17</f>
        <v>2.5</v>
      </c>
      <c r="E17" s="76">
        <f t="shared" si="6"/>
        <v>2.5</v>
      </c>
      <c r="F17" s="76">
        <f t="shared" si="6"/>
        <v>2.5</v>
      </c>
      <c r="G17" s="76">
        <f t="shared" si="6"/>
        <v>2.5</v>
      </c>
      <c r="H17" s="70"/>
      <c r="I17" s="182"/>
      <c r="J17" s="182"/>
      <c r="K17" s="182"/>
      <c r="L17" s="182"/>
      <c r="M17" s="183"/>
      <c r="N17" s="184"/>
    </row>
    <row r="18" ht="29.1" customHeight="1" spans="1:14">
      <c r="A18" s="73" t="s">
        <v>174</v>
      </c>
      <c r="B18" s="76">
        <f t="shared" si="4"/>
        <v>1.6</v>
      </c>
      <c r="C18" s="77">
        <v>1.6</v>
      </c>
      <c r="D18" s="76">
        <f t="shared" ref="D18:G18" si="7">C18</f>
        <v>1.6</v>
      </c>
      <c r="E18" s="76">
        <f t="shared" si="7"/>
        <v>1.6</v>
      </c>
      <c r="F18" s="76">
        <f t="shared" si="7"/>
        <v>1.6</v>
      </c>
      <c r="G18" s="76">
        <f t="shared" si="7"/>
        <v>1.6</v>
      </c>
      <c r="H18" s="84"/>
      <c r="I18" s="185"/>
      <c r="J18" s="185"/>
      <c r="K18" s="186"/>
      <c r="L18" s="185"/>
      <c r="M18" s="185"/>
      <c r="N18" s="187"/>
    </row>
    <row r="19" ht="15" spans="1:14">
      <c r="A19" s="85" t="s">
        <v>122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14.25" spans="1:14">
      <c r="A20" s="86" t="s">
        <v>175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4.25" spans="1:13">
      <c r="A21" s="87"/>
      <c r="B21" s="87"/>
      <c r="C21" s="87"/>
      <c r="D21" s="87"/>
      <c r="E21" s="87"/>
      <c r="F21" s="87"/>
      <c r="G21" s="87"/>
      <c r="H21" s="87"/>
      <c r="I21" s="85" t="s">
        <v>176</v>
      </c>
      <c r="J21" s="102"/>
      <c r="K21" s="85" t="s">
        <v>177</v>
      </c>
      <c r="L21" s="85"/>
      <c r="M21" s="85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zoomScalePageLayoutView="125" workbookViewId="0">
      <selection activeCell="N17" sqref="N17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10.4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ht="26.25" spans="1:11">
      <c r="A1" s="106" t="s">
        <v>196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ht="15" spans="1:11">
      <c r="A2" s="107" t="s">
        <v>50</v>
      </c>
      <c r="B2" s="108" t="s">
        <v>51</v>
      </c>
      <c r="C2" s="108"/>
      <c r="D2" s="109" t="s">
        <v>59</v>
      </c>
      <c r="E2" s="110" t="s">
        <v>60</v>
      </c>
      <c r="F2" s="111" t="s">
        <v>197</v>
      </c>
      <c r="G2" s="112" t="s">
        <v>66</v>
      </c>
      <c r="H2" s="112"/>
      <c r="I2" s="141" t="s">
        <v>54</v>
      </c>
      <c r="J2" s="112" t="s">
        <v>55</v>
      </c>
      <c r="K2" s="163"/>
    </row>
    <row r="3" spans="1:11">
      <c r="A3" s="113" t="s">
        <v>72</v>
      </c>
      <c r="B3" s="114">
        <v>2838</v>
      </c>
      <c r="C3" s="114"/>
      <c r="D3" s="115" t="s">
        <v>198</v>
      </c>
      <c r="E3" s="116">
        <v>45392</v>
      </c>
      <c r="F3" s="117"/>
      <c r="G3" s="117"/>
      <c r="H3" s="118" t="s">
        <v>199</v>
      </c>
      <c r="I3" s="118"/>
      <c r="J3" s="118"/>
      <c r="K3" s="164"/>
    </row>
    <row r="4" spans="1:11">
      <c r="A4" s="119" t="s">
        <v>69</v>
      </c>
      <c r="B4" s="114">
        <v>3</v>
      </c>
      <c r="C4" s="114">
        <v>6</v>
      </c>
      <c r="D4" s="120" t="s">
        <v>200</v>
      </c>
      <c r="E4" s="117" t="s">
        <v>201</v>
      </c>
      <c r="F4" s="117"/>
      <c r="G4" s="117"/>
      <c r="H4" s="120" t="s">
        <v>202</v>
      </c>
      <c r="I4" s="120"/>
      <c r="J4" s="134" t="s">
        <v>63</v>
      </c>
      <c r="K4" s="165" t="s">
        <v>64</v>
      </c>
    </row>
    <row r="5" spans="1:11">
      <c r="A5" s="119" t="s">
        <v>203</v>
      </c>
      <c r="B5" s="114"/>
      <c r="C5" s="114"/>
      <c r="D5" s="115" t="s">
        <v>204</v>
      </c>
      <c r="E5" s="115" t="s">
        <v>205</v>
      </c>
      <c r="F5" s="115" t="s">
        <v>206</v>
      </c>
      <c r="G5" s="115" t="s">
        <v>207</v>
      </c>
      <c r="H5" s="120" t="s">
        <v>208</v>
      </c>
      <c r="I5" s="120"/>
      <c r="J5" s="134" t="s">
        <v>63</v>
      </c>
      <c r="K5" s="165" t="s">
        <v>64</v>
      </c>
    </row>
    <row r="6" ht="15" spans="1:11">
      <c r="A6" s="121" t="s">
        <v>209</v>
      </c>
      <c r="B6" s="122"/>
      <c r="C6" s="122"/>
      <c r="D6" s="123" t="s">
        <v>210</v>
      </c>
      <c r="E6" s="124"/>
      <c r="F6" s="125"/>
      <c r="G6" s="123"/>
      <c r="H6" s="126" t="s">
        <v>211</v>
      </c>
      <c r="I6" s="126"/>
      <c r="J6" s="125" t="s">
        <v>63</v>
      </c>
      <c r="K6" s="166" t="s">
        <v>64</v>
      </c>
    </row>
    <row r="7" ht="1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212</v>
      </c>
      <c r="B8" s="131" t="s">
        <v>213</v>
      </c>
      <c r="C8" s="131" t="s">
        <v>214</v>
      </c>
      <c r="D8" s="131" t="s">
        <v>215</v>
      </c>
      <c r="E8" s="131" t="s">
        <v>216</v>
      </c>
      <c r="F8" s="131" t="s">
        <v>217</v>
      </c>
      <c r="G8" s="132"/>
      <c r="H8" s="133"/>
      <c r="I8" s="133"/>
      <c r="J8" s="133"/>
      <c r="K8" s="167"/>
    </row>
    <row r="9" spans="1:11">
      <c r="A9" s="119" t="s">
        <v>218</v>
      </c>
      <c r="B9" s="120"/>
      <c r="C9" s="134" t="s">
        <v>63</v>
      </c>
      <c r="D9" s="134" t="s">
        <v>64</v>
      </c>
      <c r="E9" s="115" t="s">
        <v>219</v>
      </c>
      <c r="F9" s="135" t="s">
        <v>220</v>
      </c>
      <c r="G9" s="136"/>
      <c r="H9" s="137"/>
      <c r="I9" s="137"/>
      <c r="J9" s="137"/>
      <c r="K9" s="168"/>
    </row>
    <row r="10" spans="1:11">
      <c r="A10" s="119" t="s">
        <v>221</v>
      </c>
      <c r="B10" s="120"/>
      <c r="C10" s="134" t="s">
        <v>63</v>
      </c>
      <c r="D10" s="134" t="s">
        <v>64</v>
      </c>
      <c r="E10" s="115" t="s">
        <v>222</v>
      </c>
      <c r="F10" s="135" t="s">
        <v>223</v>
      </c>
      <c r="G10" s="136" t="s">
        <v>224</v>
      </c>
      <c r="H10" s="137"/>
      <c r="I10" s="137"/>
      <c r="J10" s="137"/>
      <c r="K10" s="168"/>
    </row>
    <row r="11" spans="1:11">
      <c r="A11" s="138" t="s">
        <v>187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69"/>
    </row>
    <row r="12" spans="1:11">
      <c r="A12" s="113" t="s">
        <v>84</v>
      </c>
      <c r="B12" s="134" t="s">
        <v>80</v>
      </c>
      <c r="C12" s="134" t="s">
        <v>81</v>
      </c>
      <c r="D12" s="135"/>
      <c r="E12" s="115" t="s">
        <v>82</v>
      </c>
      <c r="F12" s="134" t="s">
        <v>80</v>
      </c>
      <c r="G12" s="134" t="s">
        <v>81</v>
      </c>
      <c r="H12" s="134"/>
      <c r="I12" s="115" t="s">
        <v>225</v>
      </c>
      <c r="J12" s="134" t="s">
        <v>80</v>
      </c>
      <c r="K12" s="165" t="s">
        <v>81</v>
      </c>
    </row>
    <row r="13" spans="1:11">
      <c r="A13" s="113" t="s">
        <v>87</v>
      </c>
      <c r="B13" s="134" t="s">
        <v>80</v>
      </c>
      <c r="C13" s="134" t="s">
        <v>81</v>
      </c>
      <c r="D13" s="135"/>
      <c r="E13" s="115" t="s">
        <v>92</v>
      </c>
      <c r="F13" s="134" t="s">
        <v>80</v>
      </c>
      <c r="G13" s="134" t="s">
        <v>81</v>
      </c>
      <c r="H13" s="134"/>
      <c r="I13" s="115" t="s">
        <v>226</v>
      </c>
      <c r="J13" s="134" t="s">
        <v>80</v>
      </c>
      <c r="K13" s="165" t="s">
        <v>81</v>
      </c>
    </row>
    <row r="14" ht="15" spans="1:11">
      <c r="A14" s="121" t="s">
        <v>227</v>
      </c>
      <c r="B14" s="125" t="s">
        <v>80</v>
      </c>
      <c r="C14" s="125" t="s">
        <v>81</v>
      </c>
      <c r="D14" s="124"/>
      <c r="E14" s="123" t="s">
        <v>228</v>
      </c>
      <c r="F14" s="125" t="s">
        <v>80</v>
      </c>
      <c r="G14" s="125" t="s">
        <v>81</v>
      </c>
      <c r="H14" s="125"/>
      <c r="I14" s="123" t="s">
        <v>229</v>
      </c>
      <c r="J14" s="125" t="s">
        <v>80</v>
      </c>
      <c r="K14" s="166" t="s">
        <v>81</v>
      </c>
    </row>
    <row r="15" ht="15" spans="1:11">
      <c r="A15" s="127"/>
      <c r="B15" s="140"/>
      <c r="C15" s="140"/>
      <c r="D15" s="128"/>
      <c r="E15" s="127"/>
      <c r="F15" s="140"/>
      <c r="G15" s="140"/>
      <c r="H15" s="140"/>
      <c r="I15" s="127"/>
      <c r="J15" s="140"/>
      <c r="K15" s="140"/>
    </row>
    <row r="16" s="103" customFormat="1" spans="1:11">
      <c r="A16" s="107" t="s">
        <v>230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19" t="s">
        <v>231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1"/>
    </row>
    <row r="18" spans="1:11">
      <c r="A18" s="119" t="s">
        <v>232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1"/>
    </row>
    <row r="19" spans="1:11">
      <c r="A19" s="142"/>
      <c r="B19" s="134"/>
      <c r="C19" s="134"/>
      <c r="D19" s="134"/>
      <c r="E19" s="134"/>
      <c r="F19" s="134"/>
      <c r="G19" s="134"/>
      <c r="H19" s="134"/>
      <c r="I19" s="134"/>
      <c r="J19" s="134"/>
      <c r="K19" s="165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72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3"/>
    </row>
    <row r="24" spans="1:11">
      <c r="A24" s="119" t="s">
        <v>121</v>
      </c>
      <c r="B24" s="120"/>
      <c r="C24" s="134" t="s">
        <v>63</v>
      </c>
      <c r="D24" s="134" t="s">
        <v>64</v>
      </c>
      <c r="E24" s="118"/>
      <c r="F24" s="118"/>
      <c r="G24" s="118"/>
      <c r="H24" s="118"/>
      <c r="I24" s="118"/>
      <c r="J24" s="118"/>
      <c r="K24" s="164"/>
    </row>
    <row r="25" ht="15" spans="1:11">
      <c r="A25" s="147" t="s">
        <v>233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74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234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5"/>
    </row>
    <row r="28" spans="1:11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72"/>
    </row>
    <row r="29" spans="1:11">
      <c r="A29" s="152"/>
      <c r="B29" s="144"/>
      <c r="C29" s="144"/>
      <c r="D29" s="144"/>
      <c r="E29" s="144"/>
      <c r="F29" s="144"/>
      <c r="G29" s="144"/>
      <c r="H29" s="144"/>
      <c r="I29" s="144"/>
      <c r="J29" s="144"/>
      <c r="K29" s="172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72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72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72"/>
    </row>
    <row r="33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2"/>
    </row>
    <row r="34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.1" customHeight="1" spans="1:11">
      <c r="A35" s="153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6"/>
    </row>
    <row r="37" ht="18.75" customHeight="1" spans="1:11">
      <c r="A37" s="156" t="s">
        <v>235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7"/>
    </row>
    <row r="38" s="104" customFormat="1" ht="18.75" customHeight="1" spans="1:11">
      <c r="A38" s="119" t="s">
        <v>236</v>
      </c>
      <c r="B38" s="120"/>
      <c r="C38" s="120"/>
      <c r="D38" s="118" t="s">
        <v>237</v>
      </c>
      <c r="E38" s="118"/>
      <c r="F38" s="158" t="s">
        <v>238</v>
      </c>
      <c r="G38" s="159"/>
      <c r="H38" s="120" t="s">
        <v>239</v>
      </c>
      <c r="I38" s="120"/>
      <c r="J38" s="120" t="s">
        <v>240</v>
      </c>
      <c r="K38" s="171"/>
    </row>
    <row r="39" ht="18.75" customHeight="1" spans="1:13">
      <c r="A39" s="119" t="s">
        <v>122</v>
      </c>
      <c r="B39" s="120" t="s">
        <v>241</v>
      </c>
      <c r="C39" s="120"/>
      <c r="D39" s="120"/>
      <c r="E39" s="120"/>
      <c r="F39" s="120"/>
      <c r="G39" s="120"/>
      <c r="H39" s="120"/>
      <c r="I39" s="120"/>
      <c r="J39" s="120"/>
      <c r="K39" s="171"/>
      <c r="M39" s="104"/>
    </row>
    <row r="40" ht="30.95" customHeight="1" spans="1:11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71"/>
    </row>
    <row r="41" ht="18.75" customHeight="1" spans="1:11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71"/>
    </row>
    <row r="42" ht="32.1" customHeight="1" spans="1:11">
      <c r="A42" s="121" t="s">
        <v>135</v>
      </c>
      <c r="B42" s="160" t="s">
        <v>242</v>
      </c>
      <c r="C42" s="160"/>
      <c r="D42" s="123" t="s">
        <v>243</v>
      </c>
      <c r="E42" s="124" t="s">
        <v>138</v>
      </c>
      <c r="F42" s="123" t="s">
        <v>139</v>
      </c>
      <c r="G42" s="161">
        <v>45381</v>
      </c>
      <c r="H42" s="162" t="s">
        <v>140</v>
      </c>
      <c r="I42" s="162"/>
      <c r="J42" s="160"/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369570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375285</xdr:colOff>
                    <xdr:row>6</xdr:row>
                    <xdr:rowOff>184785</xdr:rowOff>
                  </from>
                  <to>
                    <xdr:col>3</xdr:col>
                    <xdr:colOff>596265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workbookViewId="0">
      <selection activeCell="B2" sqref="B2:C2"/>
    </sheetView>
  </sheetViews>
  <sheetFormatPr defaultColWidth="9" defaultRowHeight="14.25"/>
  <cols>
    <col min="1" max="1" width="11.25" customWidth="1"/>
    <col min="2" max="7" width="9.375" customWidth="1"/>
    <col min="8" max="8" width="5.75" customWidth="1"/>
    <col min="9" max="9" width="18.3333333333333" customWidth="1"/>
    <col min="10" max="14" width="15.625" customWidth="1"/>
  </cols>
  <sheetData>
    <row r="1" ht="30" customHeight="1" spans="1:14">
      <c r="A1" s="62" t="s">
        <v>143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8.5" customHeight="1" spans="1:14">
      <c r="A2" s="64" t="s">
        <v>59</v>
      </c>
      <c r="B2" s="65" t="s">
        <v>60</v>
      </c>
      <c r="C2" s="65"/>
      <c r="D2" s="66" t="s">
        <v>65</v>
      </c>
      <c r="E2" s="65" t="s">
        <v>66</v>
      </c>
      <c r="F2" s="65"/>
      <c r="G2" s="65"/>
      <c r="H2" s="67"/>
      <c r="I2" s="88" t="s">
        <v>54</v>
      </c>
      <c r="J2" s="65" t="s">
        <v>55</v>
      </c>
      <c r="K2" s="65"/>
      <c r="L2" s="65"/>
      <c r="M2" s="65"/>
      <c r="N2" s="89"/>
    </row>
    <row r="3" ht="28.5" customHeight="1" spans="1:14">
      <c r="A3" s="68" t="s">
        <v>144</v>
      </c>
      <c r="B3" s="69" t="s">
        <v>145</v>
      </c>
      <c r="C3" s="69"/>
      <c r="D3" s="69"/>
      <c r="E3" s="69"/>
      <c r="F3" s="69"/>
      <c r="G3" s="69"/>
      <c r="H3" s="70"/>
      <c r="I3" s="90" t="s">
        <v>146</v>
      </c>
      <c r="J3" s="90"/>
      <c r="K3" s="90"/>
      <c r="L3" s="90"/>
      <c r="M3" s="90"/>
      <c r="N3" s="91"/>
    </row>
    <row r="4" ht="28.5" customHeight="1" spans="1:14">
      <c r="A4" s="68"/>
      <c r="B4" s="71" t="s">
        <v>107</v>
      </c>
      <c r="C4" s="71" t="s">
        <v>108</v>
      </c>
      <c r="D4" s="72" t="s">
        <v>109</v>
      </c>
      <c r="E4" s="71" t="s">
        <v>110</v>
      </c>
      <c r="F4" s="71" t="s">
        <v>111</v>
      </c>
      <c r="G4" s="71" t="s">
        <v>112</v>
      </c>
      <c r="H4" s="70"/>
      <c r="I4" s="92"/>
      <c r="J4" s="93"/>
      <c r="K4" s="92"/>
      <c r="L4" s="92"/>
      <c r="M4" s="92"/>
      <c r="N4" s="92"/>
    </row>
    <row r="5" ht="28.5" customHeight="1" spans="1:14">
      <c r="A5" s="68"/>
      <c r="B5" s="73" t="s">
        <v>147</v>
      </c>
      <c r="C5" s="74" t="s">
        <v>148</v>
      </c>
      <c r="D5" s="73" t="s">
        <v>149</v>
      </c>
      <c r="E5" s="73" t="s">
        <v>150</v>
      </c>
      <c r="F5" s="73" t="s">
        <v>151</v>
      </c>
      <c r="G5" s="73" t="s">
        <v>152</v>
      </c>
      <c r="H5" s="70"/>
      <c r="I5" s="94"/>
      <c r="J5" s="94"/>
      <c r="K5" s="72"/>
      <c r="L5" s="94"/>
      <c r="M5" s="94"/>
      <c r="N5" s="94"/>
    </row>
    <row r="6" ht="28.5" customHeight="1" spans="1:14">
      <c r="A6" s="75" t="s">
        <v>153</v>
      </c>
      <c r="B6" s="76">
        <f>C6-2</f>
        <v>56</v>
      </c>
      <c r="C6" s="77">
        <v>58</v>
      </c>
      <c r="D6" s="76">
        <f>C6+2</f>
        <v>60</v>
      </c>
      <c r="E6" s="76">
        <f>D6+2</f>
        <v>62</v>
      </c>
      <c r="F6" s="76">
        <f>E6+1</f>
        <v>63</v>
      </c>
      <c r="G6" s="76">
        <f>F6+1</f>
        <v>64</v>
      </c>
      <c r="H6" s="70"/>
      <c r="I6" s="95"/>
      <c r="J6" s="95"/>
      <c r="K6" s="95"/>
      <c r="L6" s="95"/>
      <c r="M6" s="95"/>
      <c r="N6" s="96"/>
    </row>
    <row r="7" ht="28.5" customHeight="1" spans="1:14">
      <c r="A7" s="73" t="s">
        <v>195</v>
      </c>
      <c r="B7" s="76">
        <f>C7-2</f>
        <v>-2</v>
      </c>
      <c r="C7" s="77"/>
      <c r="D7" s="76">
        <f>C7+2</f>
        <v>2</v>
      </c>
      <c r="E7" s="76">
        <f>D7+2</f>
        <v>4</v>
      </c>
      <c r="F7" s="76">
        <f>E7+1</f>
        <v>5</v>
      </c>
      <c r="G7" s="76">
        <f>F7+1</f>
        <v>6</v>
      </c>
      <c r="H7" s="70"/>
      <c r="I7" s="95"/>
      <c r="J7" s="95"/>
      <c r="K7" s="95"/>
      <c r="L7" s="95"/>
      <c r="M7" s="97"/>
      <c r="N7" s="98"/>
    </row>
    <row r="8" ht="28.5" customHeight="1" spans="1:14">
      <c r="A8" s="73" t="s">
        <v>156</v>
      </c>
      <c r="B8" s="76">
        <f t="shared" ref="B8:B10" si="0">C8-4</f>
        <v>88</v>
      </c>
      <c r="C8" s="78" t="s">
        <v>157</v>
      </c>
      <c r="D8" s="76">
        <f t="shared" ref="D8:D10" si="1">C8+4</f>
        <v>96</v>
      </c>
      <c r="E8" s="76">
        <f>D8+4</f>
        <v>100</v>
      </c>
      <c r="F8" s="76">
        <f t="shared" ref="F8:F10" si="2">E8+6</f>
        <v>106</v>
      </c>
      <c r="G8" s="76">
        <f>F8+6</f>
        <v>112</v>
      </c>
      <c r="H8" s="70"/>
      <c r="I8" s="95"/>
      <c r="J8" s="95"/>
      <c r="K8" s="95"/>
      <c r="L8" s="95"/>
      <c r="M8" s="97"/>
      <c r="N8" s="98"/>
    </row>
    <row r="9" ht="28.5" customHeight="1" spans="1:14">
      <c r="A9" s="73" t="s">
        <v>159</v>
      </c>
      <c r="B9" s="76">
        <f t="shared" si="0"/>
        <v>84</v>
      </c>
      <c r="C9" s="78" t="s">
        <v>160</v>
      </c>
      <c r="D9" s="76">
        <f t="shared" si="1"/>
        <v>92</v>
      </c>
      <c r="E9" s="76">
        <f>D9+5</f>
        <v>97</v>
      </c>
      <c r="F9" s="76">
        <f t="shared" si="2"/>
        <v>103</v>
      </c>
      <c r="G9" s="76">
        <f>F9+7</f>
        <v>110</v>
      </c>
      <c r="H9" s="70"/>
      <c r="I9" s="95"/>
      <c r="J9" s="95"/>
      <c r="K9" s="95"/>
      <c r="L9" s="95"/>
      <c r="M9" s="97"/>
      <c r="N9" s="98"/>
    </row>
    <row r="10" ht="28.5" customHeight="1" spans="1:14">
      <c r="A10" s="73" t="s">
        <v>161</v>
      </c>
      <c r="B10" s="76">
        <f t="shared" si="0"/>
        <v>90</v>
      </c>
      <c r="C10" s="78" t="s">
        <v>162</v>
      </c>
      <c r="D10" s="76">
        <f t="shared" si="1"/>
        <v>98</v>
      </c>
      <c r="E10" s="76">
        <f>D10+5</f>
        <v>103</v>
      </c>
      <c r="F10" s="76">
        <f t="shared" si="2"/>
        <v>109</v>
      </c>
      <c r="G10" s="76">
        <f>F10+7</f>
        <v>116</v>
      </c>
      <c r="H10" s="70"/>
      <c r="I10" s="95"/>
      <c r="J10" s="95"/>
      <c r="K10" s="95"/>
      <c r="L10" s="95"/>
      <c r="M10" s="97"/>
      <c r="N10" s="98"/>
    </row>
    <row r="11" ht="28.5" customHeight="1" spans="1:14">
      <c r="A11" s="79" t="s">
        <v>163</v>
      </c>
      <c r="B11" s="80">
        <f>C11-1</f>
        <v>36.5</v>
      </c>
      <c r="C11" s="81">
        <v>37.5</v>
      </c>
      <c r="D11" s="80">
        <f>C11+1</f>
        <v>38.5</v>
      </c>
      <c r="E11" s="80">
        <f>D11+1</f>
        <v>39.5</v>
      </c>
      <c r="F11" s="80">
        <f>E11+1.2</f>
        <v>40.7</v>
      </c>
      <c r="G11" s="80">
        <f>F11+1.2</f>
        <v>41.9</v>
      </c>
      <c r="H11" s="70"/>
      <c r="I11" s="95"/>
      <c r="J11" s="95"/>
      <c r="K11" s="95"/>
      <c r="L11" s="95"/>
      <c r="M11" s="97"/>
      <c r="N11" s="98"/>
    </row>
    <row r="12" ht="28.5" customHeight="1" spans="1:14">
      <c r="A12" s="79" t="s">
        <v>165</v>
      </c>
      <c r="B12" s="82">
        <f>C12-0.5</f>
        <v>17</v>
      </c>
      <c r="C12" s="81">
        <v>17.5</v>
      </c>
      <c r="D12" s="82">
        <f t="shared" ref="D12:G12" si="3">C12+0.5</f>
        <v>18</v>
      </c>
      <c r="E12" s="82">
        <f t="shared" si="3"/>
        <v>18.5</v>
      </c>
      <c r="F12" s="82">
        <f t="shared" si="3"/>
        <v>19</v>
      </c>
      <c r="G12" s="82">
        <f t="shared" si="3"/>
        <v>19.5</v>
      </c>
      <c r="H12" s="70"/>
      <c r="I12" s="95"/>
      <c r="J12" s="95"/>
      <c r="K12" s="95"/>
      <c r="L12" s="95"/>
      <c r="M12" s="97"/>
      <c r="N12" s="98"/>
    </row>
    <row r="13" ht="28.5" customHeight="1" spans="1:14">
      <c r="A13" s="73" t="s">
        <v>167</v>
      </c>
      <c r="B13" s="83">
        <f>C13-0.7</f>
        <v>15.8</v>
      </c>
      <c r="C13" s="77">
        <v>16.5</v>
      </c>
      <c r="D13" s="83">
        <f>C13+0.7</f>
        <v>17.2</v>
      </c>
      <c r="E13" s="83">
        <f>D13+0.7</f>
        <v>17.9</v>
      </c>
      <c r="F13" s="83">
        <f>E13+1</f>
        <v>18.9</v>
      </c>
      <c r="G13" s="83">
        <f>F13+1</f>
        <v>19.9</v>
      </c>
      <c r="H13" s="70"/>
      <c r="I13" s="95"/>
      <c r="J13" s="95"/>
      <c r="K13" s="95"/>
      <c r="L13" s="95"/>
      <c r="M13" s="97"/>
      <c r="N13" s="98"/>
    </row>
    <row r="14" ht="28.5" customHeight="1" spans="1:14">
      <c r="A14" s="73" t="s">
        <v>169</v>
      </c>
      <c r="B14" s="83">
        <f>C14-0.7</f>
        <v>15.3</v>
      </c>
      <c r="C14" s="77">
        <v>16</v>
      </c>
      <c r="D14" s="83">
        <f>C14+0.7</f>
        <v>16.7</v>
      </c>
      <c r="E14" s="83">
        <f>D14+0.7</f>
        <v>17.4</v>
      </c>
      <c r="F14" s="83">
        <f>E14+0.9</f>
        <v>18.3</v>
      </c>
      <c r="G14" s="83">
        <f>F14+0.9</f>
        <v>19.2</v>
      </c>
      <c r="H14" s="70"/>
      <c r="I14" s="95"/>
      <c r="J14" s="95"/>
      <c r="K14" s="95"/>
      <c r="L14" s="95"/>
      <c r="M14" s="97"/>
      <c r="N14" s="98"/>
    </row>
    <row r="15" ht="28.5" customHeight="1" spans="1:14">
      <c r="A15" s="73" t="s">
        <v>171</v>
      </c>
      <c r="B15" s="76">
        <f>C15-1</f>
        <v>39</v>
      </c>
      <c r="C15" s="77">
        <v>40</v>
      </c>
      <c r="D15" s="76">
        <f>C15+1</f>
        <v>41</v>
      </c>
      <c r="E15" s="76">
        <f>D15+1</f>
        <v>42</v>
      </c>
      <c r="F15" s="76">
        <f>E15+1.5</f>
        <v>43.5</v>
      </c>
      <c r="G15" s="76">
        <f>F15+1.5</f>
        <v>45</v>
      </c>
      <c r="H15" s="70"/>
      <c r="I15" s="95"/>
      <c r="J15" s="95"/>
      <c r="K15" s="95"/>
      <c r="L15" s="95"/>
      <c r="M15" s="97"/>
      <c r="N15" s="98"/>
    </row>
    <row r="16" ht="28.5" customHeight="1" spans="1:14">
      <c r="A16" s="73" t="s">
        <v>172</v>
      </c>
      <c r="B16" s="76">
        <f t="shared" ref="B16:B18" si="4">C16</f>
        <v>13</v>
      </c>
      <c r="C16" s="77">
        <v>13</v>
      </c>
      <c r="D16" s="76">
        <f t="shared" ref="D16:G16" si="5">C16</f>
        <v>13</v>
      </c>
      <c r="E16" s="76">
        <f t="shared" si="5"/>
        <v>13</v>
      </c>
      <c r="F16" s="76">
        <f t="shared" si="5"/>
        <v>13</v>
      </c>
      <c r="G16" s="76">
        <f t="shared" si="5"/>
        <v>13</v>
      </c>
      <c r="H16" s="70"/>
      <c r="I16" s="95"/>
      <c r="J16" s="95"/>
      <c r="K16" s="95"/>
      <c r="L16" s="95"/>
      <c r="M16" s="97"/>
      <c r="N16" s="98"/>
    </row>
    <row r="17" ht="28.5" customHeight="1" spans="1:14">
      <c r="A17" s="73" t="s">
        <v>173</v>
      </c>
      <c r="B17" s="76">
        <f t="shared" si="4"/>
        <v>2.5</v>
      </c>
      <c r="C17" s="77">
        <v>2.5</v>
      </c>
      <c r="D17" s="76">
        <f t="shared" ref="D17:G17" si="6">C17</f>
        <v>2.5</v>
      </c>
      <c r="E17" s="76">
        <f t="shared" si="6"/>
        <v>2.5</v>
      </c>
      <c r="F17" s="76">
        <f t="shared" si="6"/>
        <v>2.5</v>
      </c>
      <c r="G17" s="76">
        <f t="shared" si="6"/>
        <v>2.5</v>
      </c>
      <c r="H17" s="70"/>
      <c r="I17" s="95"/>
      <c r="J17" s="95"/>
      <c r="K17" s="95"/>
      <c r="L17" s="95"/>
      <c r="M17" s="97"/>
      <c r="N17" s="98"/>
    </row>
    <row r="18" ht="28.5" customHeight="1" spans="1:14">
      <c r="A18" s="73" t="s">
        <v>174</v>
      </c>
      <c r="B18" s="76">
        <f t="shared" si="4"/>
        <v>1.6</v>
      </c>
      <c r="C18" s="77">
        <v>1.6</v>
      </c>
      <c r="D18" s="76">
        <f t="shared" ref="D18:G18" si="7">C18</f>
        <v>1.6</v>
      </c>
      <c r="E18" s="76">
        <f t="shared" si="7"/>
        <v>1.6</v>
      </c>
      <c r="F18" s="76">
        <f t="shared" si="7"/>
        <v>1.6</v>
      </c>
      <c r="G18" s="76">
        <f t="shared" si="7"/>
        <v>1.6</v>
      </c>
      <c r="H18" s="84"/>
      <c r="I18" s="99"/>
      <c r="J18" s="99"/>
      <c r="K18" s="100"/>
      <c r="L18" s="99"/>
      <c r="M18" s="99"/>
      <c r="N18" s="101"/>
    </row>
    <row r="19" ht="15" spans="1:14">
      <c r="A19" s="85" t="s">
        <v>122</v>
      </c>
      <c r="B19" s="86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20" customHeight="1" spans="1:14">
      <c r="A20" s="86" t="s">
        <v>175</v>
      </c>
      <c r="B20" s="86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14">
      <c r="A21" s="87"/>
      <c r="B21" s="87"/>
      <c r="C21" s="87"/>
      <c r="D21" s="87"/>
      <c r="E21" s="87"/>
      <c r="F21" s="87"/>
      <c r="G21" s="87"/>
      <c r="H21" s="87"/>
      <c r="I21" s="85" t="s">
        <v>244</v>
      </c>
      <c r="J21" s="102"/>
      <c r="K21" s="85" t="s">
        <v>245</v>
      </c>
      <c r="L21" s="85"/>
      <c r="M21" s="85" t="s">
        <v>178</v>
      </c>
      <c r="N21" s="86"/>
    </row>
    <row r="22" spans="1:14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1:14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spans="1:14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PageLayoutView="125" workbookViewId="0">
      <selection activeCell="N28" sqref="N28"/>
    </sheetView>
  </sheetViews>
  <sheetFormatPr defaultColWidth="9" defaultRowHeight="14.25" outlineLevelRow="7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5" t="s">
        <v>250</v>
      </c>
      <c r="E2" s="5" t="s">
        <v>251</v>
      </c>
      <c r="F2" s="5" t="s">
        <v>252</v>
      </c>
      <c r="G2" s="5" t="s">
        <v>253</v>
      </c>
      <c r="H2" s="5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7"/>
      <c r="O3" s="7"/>
    </row>
    <row r="4" ht="17" customHeight="1" spans="1:15">
      <c r="A4" s="10">
        <v>1</v>
      </c>
      <c r="B4" s="26">
        <v>240229041</v>
      </c>
      <c r="C4" s="10" t="s">
        <v>263</v>
      </c>
      <c r="D4" s="27" t="s">
        <v>115</v>
      </c>
      <c r="E4" s="12" t="s">
        <v>60</v>
      </c>
      <c r="F4" s="12" t="s">
        <v>264</v>
      </c>
      <c r="G4" s="10"/>
      <c r="H4" s="10"/>
      <c r="I4" s="59">
        <v>1</v>
      </c>
      <c r="J4" s="59">
        <v>2</v>
      </c>
      <c r="K4" s="59">
        <v>0</v>
      </c>
      <c r="L4" s="59">
        <v>0</v>
      </c>
      <c r="M4" s="59">
        <v>0</v>
      </c>
      <c r="N4" s="13"/>
      <c r="O4" s="13" t="s">
        <v>265</v>
      </c>
    </row>
    <row r="5" customFormat="1" ht="17" customHeight="1" spans="1:15">
      <c r="A5" s="10">
        <v>2</v>
      </c>
      <c r="B5" s="28">
        <v>240229035</v>
      </c>
      <c r="C5" s="10" t="s">
        <v>263</v>
      </c>
      <c r="D5" s="27" t="s">
        <v>116</v>
      </c>
      <c r="E5" s="12" t="s">
        <v>60</v>
      </c>
      <c r="F5" s="12" t="s">
        <v>264</v>
      </c>
      <c r="G5" s="10"/>
      <c r="H5" s="10"/>
      <c r="I5" s="59">
        <v>1</v>
      </c>
      <c r="J5" s="59">
        <v>1</v>
      </c>
      <c r="K5" s="59">
        <v>0</v>
      </c>
      <c r="L5" s="59">
        <v>0</v>
      </c>
      <c r="M5" s="59">
        <v>1</v>
      </c>
      <c r="N5" s="13"/>
      <c r="O5" s="13" t="s">
        <v>265</v>
      </c>
    </row>
    <row r="6" customFormat="1" ht="17" customHeight="1" spans="1:15">
      <c r="A6" s="10">
        <v>3</v>
      </c>
      <c r="B6" s="28">
        <v>240229069</v>
      </c>
      <c r="C6" s="10" t="s">
        <v>263</v>
      </c>
      <c r="D6" s="14" t="s">
        <v>117</v>
      </c>
      <c r="E6" s="12" t="s">
        <v>60</v>
      </c>
      <c r="F6" s="12" t="s">
        <v>264</v>
      </c>
      <c r="G6" s="10"/>
      <c r="H6" s="10"/>
      <c r="I6" s="59">
        <v>2</v>
      </c>
      <c r="J6" s="59">
        <v>0</v>
      </c>
      <c r="K6" s="59">
        <v>1</v>
      </c>
      <c r="L6" s="59">
        <v>1</v>
      </c>
      <c r="M6" s="59">
        <v>0</v>
      </c>
      <c r="N6" s="13"/>
      <c r="O6" s="13" t="s">
        <v>265</v>
      </c>
    </row>
    <row r="7" s="2" customFormat="1" spans="1:15">
      <c r="A7" s="54" t="s">
        <v>266</v>
      </c>
      <c r="B7" s="55"/>
      <c r="C7" s="55"/>
      <c r="D7" s="56"/>
      <c r="E7" s="57"/>
      <c r="F7" s="58"/>
      <c r="G7" s="58"/>
      <c r="H7" s="58"/>
      <c r="I7" s="60"/>
      <c r="J7" s="54" t="s">
        <v>267</v>
      </c>
      <c r="K7" s="55"/>
      <c r="L7" s="55"/>
      <c r="M7" s="56"/>
      <c r="N7" s="55"/>
      <c r="O7" s="61"/>
    </row>
    <row r="8" ht="16.5" spans="1:15">
      <c r="A8" s="21" t="s">
        <v>268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2024-04-18T01:23:19Z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C6F20BFA48574E4FAECF2BB4B2B4EE04_13</vt:lpwstr>
  </property>
  <property fmtid="{D5CDD505-2E9C-101B-9397-08002B2CF9AE}" pid="3" name="KSOProductBuildVer">
    <vt:lpwstr>2052-11.8.2.12195</vt:lpwstr>
  </property>
</Properties>
</file>