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830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<sst xmlns="http://schemas.openxmlformats.org/spreadsheetml/2006/main" count="922" uniqueCount="394">
  <si>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</si>
  <si>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</si>
  <si>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</si>
  <si>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</si>
  <si>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</si>
  <si>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</si>
  <si>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</si>
  <si>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</si>
  <si>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</si>
  <si>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</si>
  <si>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</si>
  <si>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</si>
  <si>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</si>
  <si>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</si>
  <si>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</si>
  <si>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</si>
  <si>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</si>
  <si>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</si>
  <si>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</si>
  <si>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</si>
  <si>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</si>
  <si>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</si>
  <si>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</si>
  <si>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</si>
  <si>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</si>
  <si>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</si>
  <si>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</si>
  <si>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</si>
  <si>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</si>
  <si>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</si>
  <si>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</si>
  <si>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</si>
  <si>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</si>
  <si>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</si>
  <si>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</si>
  <si>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</si>
  <si>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</si>
  <si>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</si>
  <si>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</si>
  <si>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</si>
  <si>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</si>
  <si>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</si>
  <si>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</si>
  <si>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</si>
  <si>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</si>
  <si>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</si>
  <si>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</si>
  <si>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</si>
  <si>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</si>
  <si>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</si>
  <si>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</si>
  <si>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</si>
  <si>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</si>
  <si>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</si>
  <si>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</si>
  <si>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 xml:space="preserve"> 中山源莱美</t>
  </si>
  <si>
    <t>订单基础信息</t>
  </si>
  <si>
    <t>生产•出货进度</t>
  </si>
  <si>
    <t>指示•确认资料</t>
  </si>
  <si>
    <t>款号</t>
  </si>
  <si>
    <t>TAJJAM81077</t>
  </si>
  <si>
    <t>合同交期</t>
  </si>
  <si>
    <t>产前确认样</t>
  </si>
  <si>
    <t>有</t>
  </si>
  <si>
    <t>无</t>
  </si>
  <si>
    <t>品名</t>
  </si>
  <si>
    <t>男式功能短袖T恤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</si>
  <si>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</si>
  <si>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</si>
  <si>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</si>
  <si>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</si>
  <si>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</si>
  <si>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</si>
  <si>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</si>
  <si>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</si>
  <si>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</si>
  <si>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</si>
  <si>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</si>
  <si>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</si>
  <si>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</si>
  <si>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</si>
  <si>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</si>
  <si>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</si>
  <si>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</si>
  <si>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</si>
  <si>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</si>
  <si>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</si>
  <si>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</si>
  <si>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</si>
  <si>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</si>
  <si>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</si>
  <si>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</si>
  <si>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</si>
  <si>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</si>
  <si>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</si>
  <si>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</si>
  <si>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</si>
  <si>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</si>
  <si>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</si>
  <si>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</si>
  <si>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</si>
  <si>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</si>
  <si>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</si>
  <si>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</si>
  <si>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</si>
  <si>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</si>
  <si>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</si>
  <si>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</si>
  <si>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</si>
  <si>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</si>
  <si>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</si>
  <si>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</si>
  <si>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</si>
  <si>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</si>
  <si>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</si>
  <si>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</si>
  <si>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矿石蓝</t>
  </si>
  <si>
    <t>迷雾绿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</si>
  <si>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</si>
  <si>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</si>
  <si>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</si>
  <si>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</si>
  <si>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</si>
  <si>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</si>
  <si>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</si>
  <si>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</si>
  <si>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</si>
  <si>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</si>
  <si>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</si>
  <si>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</si>
  <si>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</si>
  <si>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</si>
  <si>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</si>
  <si>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周志刚</t>
  </si>
  <si>
    <t>查验时间</t>
  </si>
  <si>
    <t>工厂负责人</t>
  </si>
  <si>
    <t>包信俊</t>
  </si>
  <si>
    <t>【整改结果】</t>
  </si>
  <si>
    <t>复核时间</t>
  </si>
  <si>
    <t>QC规格测量表</t>
  </si>
  <si>
    <t>中山源莱美</t>
  </si>
  <si>
    <t>部位名称</t>
  </si>
  <si>
    <t>指示规格  FINAL SPEC</t>
  </si>
  <si>
    <t>样品规格  SAMPLE SPEC</t>
  </si>
  <si>
    <t>S黑色</t>
  </si>
  <si>
    <t>M黑色</t>
  </si>
  <si>
    <t>L迷雾绿</t>
  </si>
  <si>
    <t>XL迷雾绿</t>
  </si>
  <si>
    <t>XXL矿石蓝</t>
  </si>
  <si>
    <t>XXXL黑色</t>
  </si>
  <si>
    <t>洗前/洗后</t>
  </si>
  <si>
    <t>后中长</t>
  </si>
  <si>
    <t>+0.5/+0.2</t>
  </si>
  <si>
    <t>+0.5/+0.8</t>
  </si>
  <si>
    <t>+0/+0</t>
  </si>
  <si>
    <t>+0.5/+0.5</t>
  </si>
  <si>
    <t>+0.5/+1</t>
  </si>
  <si>
    <t>+0.8/+1</t>
  </si>
  <si>
    <t>胸围</t>
  </si>
  <si>
    <t>106</t>
  </si>
  <si>
    <t>0.0/-0.3</t>
  </si>
  <si>
    <t>0.0/+1</t>
  </si>
  <si>
    <t>-2/-1</t>
  </si>
  <si>
    <t>-2/-2</t>
  </si>
  <si>
    <t>0.0/-1</t>
  </si>
  <si>
    <t>腰围</t>
  </si>
  <si>
    <t>102</t>
  </si>
  <si>
    <t>摆围</t>
  </si>
  <si>
    <t>-2/-3</t>
  </si>
  <si>
    <t>0.0/+0.6</t>
  </si>
  <si>
    <t>-1/-2</t>
  </si>
  <si>
    <t>+0.4/-1</t>
  </si>
  <si>
    <t>0.0/+0</t>
  </si>
  <si>
    <t>-1/-1</t>
  </si>
  <si>
    <t>肩宽</t>
  </si>
  <si>
    <t>-0.4/-0.6</t>
  </si>
  <si>
    <t>-0.5/-0.6</t>
  </si>
  <si>
    <t>-0.8/-1.2</t>
  </si>
  <si>
    <t>-0.4/-0.9</t>
  </si>
  <si>
    <t>-0.8/-1</t>
  </si>
  <si>
    <t>袖长</t>
  </si>
  <si>
    <t>-0.3/+0</t>
  </si>
  <si>
    <t>-0.5/-1</t>
  </si>
  <si>
    <t>+0.5/+0</t>
  </si>
  <si>
    <t>-0.5/+0</t>
  </si>
  <si>
    <t>0/+0</t>
  </si>
  <si>
    <t>袖肥/2</t>
  </si>
  <si>
    <t>0.0/-0.6</t>
  </si>
  <si>
    <t>-0.5/-0.3</t>
  </si>
  <si>
    <t>-0.7/-0.2</t>
  </si>
  <si>
    <t>-0.2/+0</t>
  </si>
  <si>
    <t>袖口围/2</t>
  </si>
  <si>
    <t>-0.5/-0.5</t>
  </si>
  <si>
    <t>-0.7/-0.7</t>
  </si>
  <si>
    <t>-0.5/-0.4</t>
  </si>
  <si>
    <t>0/-0.9</t>
  </si>
  <si>
    <t>圆领T恤前领宽</t>
  </si>
  <si>
    <t>圆领T恤前领深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</si>
  <si>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</si>
  <si>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</si>
  <si>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</si>
  <si>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</si>
  <si>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</si>
  <si>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</si>
  <si>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</si>
  <si>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</si>
  <si>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</si>
  <si>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</si>
  <si>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</si>
  <si>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</si>
  <si>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</si>
  <si>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</si>
  <si>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</si>
  <si>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</si>
  <si>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</si>
  <si>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</si>
  <si>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</si>
  <si>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</si>
  <si>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</si>
  <si>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</si>
  <si>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</si>
  <si>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</si>
  <si>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</si>
  <si>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</si>
  <si>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</si>
  <si>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</si>
  <si>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</si>
  <si>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</si>
  <si>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</si>
  <si>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</si>
  <si>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</si>
  <si>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</si>
  <si>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</si>
  <si>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</si>
  <si>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</si>
  <si>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</si>
  <si>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</si>
  <si>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</si>
  <si>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</si>
  <si>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</si>
  <si>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</si>
  <si>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</si>
  <si>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</si>
  <si>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</si>
  <si>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</si>
  <si>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</si>
  <si>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</si>
  <si>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</si>
  <si>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</si>
  <si>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</si>
  <si>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r>
      <t>②检验明细：</t>
    </r>
    <r>
      <rPr>
        <sz val="10"/>
        <rFont val="宋体"/>
        <charset val="134"/>
      </rPr>
      <t>黑色M/9、L/9、XL/9、XXL/9、XXXL/9</t>
    </r>
  </si>
  <si>
    <t xml:space="preserve">            迷雾绿M/9、L/9、XL/9、XXL/9、XXXL/9</t>
  </si>
  <si>
    <t xml:space="preserve">            矿石蓝M/9、L/9、XL/9、XXL/9、XXXL/9</t>
  </si>
  <si>
    <t>情况说明：</t>
  </si>
  <si>
    <t xml:space="preserve">【问题点描述】  </t>
  </si>
  <si>
    <t>1、侧骨哈苏跳线1件</t>
  </si>
  <si>
    <t>2、线头未清理干净3件</t>
  </si>
  <si>
    <t>3、整烫不平服1件</t>
  </si>
  <si>
    <t>4、脏污1件。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</si>
  <si>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</si>
  <si>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</si>
  <si>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</si>
  <si>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</si>
  <si>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</si>
  <si>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</si>
  <si>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</si>
  <si>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抽验125件，不良品有6件，以上问题已整改。</t>
  </si>
  <si>
    <t>服装QC部门</t>
  </si>
  <si>
    <t>检验人</t>
  </si>
  <si>
    <t>迷雾绿/黑色</t>
  </si>
  <si>
    <t>迷雾绿/矿石蓝</t>
  </si>
  <si>
    <t>+0.5+1</t>
  </si>
  <si>
    <t>+1+0</t>
  </si>
  <si>
    <t>+1+1.5</t>
  </si>
  <si>
    <t>+0.5+0.5</t>
  </si>
  <si>
    <t>+1+0.5</t>
  </si>
  <si>
    <t>+0.5+0.6</t>
  </si>
  <si>
    <t>-1-2</t>
  </si>
  <si>
    <t>-2+1</t>
  </si>
  <si>
    <t>-1.6-1.8</t>
  </si>
  <si>
    <t>+0+1</t>
  </si>
  <si>
    <t>-1.5-1</t>
  </si>
  <si>
    <t>-1-1.2</t>
  </si>
  <si>
    <t>-1.5+1</t>
  </si>
  <si>
    <t>-1.3+1.5</t>
  </si>
  <si>
    <t>-1+1</t>
  </si>
  <si>
    <t>+0.3-0.2</t>
  </si>
  <si>
    <t>-0.5+0.2</t>
  </si>
  <si>
    <t>-0.7-0.2</t>
  </si>
  <si>
    <t>-0.4-0.9</t>
  </si>
  <si>
    <t>-0.8+0.2</t>
  </si>
  <si>
    <t>-1.2-0.5</t>
  </si>
  <si>
    <t>-0.5-1</t>
  </si>
  <si>
    <t>-0.5+0.4</t>
  </si>
  <si>
    <t>-1-0.7</t>
  </si>
  <si>
    <t>+0+0</t>
  </si>
  <si>
    <t>-0.6-0.5</t>
  </si>
  <si>
    <t>-1-0.5</t>
  </si>
  <si>
    <t>-0.5+0.5</t>
  </si>
  <si>
    <t>-0.9-0.4</t>
  </si>
  <si>
    <t>-0.4+0.1</t>
  </si>
  <si>
    <t>-0.3+0</t>
  </si>
  <si>
    <t>-0.5-0.5</t>
  </si>
  <si>
    <t>+0.1+0.1</t>
  </si>
  <si>
    <t>+0.1-0.1</t>
  </si>
  <si>
    <t>+0.6+0.1</t>
  </si>
  <si>
    <t>验货时间：2024/4/17</t>
  </si>
  <si>
    <t>跟单QC:周志刚</t>
  </si>
  <si>
    <t>工厂负责人：包信俊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</si>
  <si>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</si>
  <si>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</si>
  <si>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</si>
  <si>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</si>
  <si>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</si>
  <si>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</si>
  <si>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</si>
  <si>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</si>
  <si>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</si>
  <si>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</si>
  <si>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</si>
  <si>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</si>
  <si>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</si>
  <si>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</si>
  <si>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</si>
  <si>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</si>
  <si>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</si>
  <si>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阳离子布</t>
  </si>
  <si>
    <t>源莱美</t>
  </si>
  <si>
    <t>YES</t>
  </si>
  <si>
    <t>制表时间：2024年1月30日</t>
  </si>
  <si>
    <t>测试人签名:周志刚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</si>
  <si>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</si>
  <si>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</si>
  <si>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</si>
  <si>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</si>
  <si>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</si>
  <si>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</si>
  <si>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</si>
  <si>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</si>
  <si>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</si>
  <si>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</si>
  <si>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</si>
  <si>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</si>
  <si>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</si>
  <si>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</si>
  <si>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</si>
  <si>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</si>
  <si>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</si>
  <si>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</si>
  <si>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</si>
  <si>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</si>
  <si>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</si>
  <si>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</si>
  <si>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</si>
  <si>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</si>
  <si>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</si>
  <si>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</si>
  <si>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</si>
  <si>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</si>
  <si>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</si>
  <si>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</si>
  <si>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</si>
  <si>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</si>
  <si>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</si>
  <si>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</si>
  <si>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</si>
  <si>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</si>
  <si>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</si>
  <si>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</si>
  <si>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</si>
  <si>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</si>
  <si>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</si>
  <si>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</si>
  <si>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</si>
  <si>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</si>
  <si>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</si>
  <si>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</si>
  <si>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</si>
  <si>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</t>
  </si>
  <si>
    <t>未脱色</t>
  </si>
  <si>
    <t>后领中</t>
  </si>
  <si>
    <t>后领下</t>
  </si>
  <si>
    <t>尺码转印标</t>
  </si>
  <si>
    <t>未脱落</t>
  </si>
  <si>
    <t>制表时间：2024年2月20日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</si>
  <si>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</si>
  <si>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</si>
  <si>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</si>
  <si>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</si>
  <si>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</si>
  <si>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</si>
  <si>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印花弹力织带</t>
  </si>
  <si>
    <t>制表时间：2024/2/20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</si>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</sst>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8" borderId="79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0" applyNumberFormat="0" applyFill="0" applyAlignment="0" applyProtection="0">
      <alignment vertical="center"/>
    </xf>
    <xf numFmtId="0" fontId="42" fillId="0" borderId="80" applyNumberFormat="0" applyFill="0" applyAlignment="0" applyProtection="0">
      <alignment vertical="center"/>
    </xf>
    <xf numFmtId="0" fontId="43" fillId="0" borderId="8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82" applyNumberFormat="0" applyAlignment="0" applyProtection="0">
      <alignment vertical="center"/>
    </xf>
    <xf numFmtId="0" fontId="45" fillId="10" borderId="83" applyNumberFormat="0" applyAlignment="0" applyProtection="0">
      <alignment vertical="center"/>
    </xf>
    <xf numFmtId="0" fontId="46" fillId="10" borderId="82" applyNumberFormat="0" applyAlignment="0" applyProtection="0">
      <alignment vertical="center"/>
    </xf>
    <xf numFmtId="0" fontId="47" fillId="11" borderId="84" applyNumberFormat="0" applyAlignment="0" applyProtection="0">
      <alignment vertical="center"/>
    </xf>
    <xf numFmtId="0" fontId="48" fillId="0" borderId="85" applyNumberFormat="0" applyFill="0" applyAlignment="0" applyProtection="0">
      <alignment vertical="center"/>
    </xf>
    <xf numFmtId="0" fontId="49" fillId="0" borderId="86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  <xf numFmtId="0" fontId="22" fillId="0" borderId="0">
      <alignment vertical="center"/>
    </xf>
  </cellStyleXfs>
  <cellXfs count="3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0" fillId="0" borderId="7" xfId="0" applyBorder="1"/>
    <xf numFmtId="0" fontId="0" fillId="0" borderId="5" xfId="0" applyBorder="1"/>
    <xf numFmtId="0" fontId="7" fillId="0" borderId="5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3" borderId="0" xfId="51" applyFont="1" applyFill="1" applyBorder="1" applyAlignment="1">
      <alignment horizontal="center"/>
    </xf>
    <xf numFmtId="0" fontId="14" fillId="3" borderId="0" xfId="51" applyFont="1" applyFill="1" applyBorder="1" applyAlignment="1">
      <alignment horizontal="center"/>
    </xf>
    <xf numFmtId="0" fontId="13" fillId="3" borderId="9" xfId="50" applyFont="1" applyFill="1" applyBorder="1" applyAlignment="1">
      <alignment horizontal="left" vertical="center"/>
    </xf>
    <xf numFmtId="0" fontId="14" fillId="3" borderId="10" xfId="50" applyFont="1" applyFill="1" applyBorder="1" applyAlignment="1">
      <alignment horizontal="center" vertical="center"/>
    </xf>
    <xf numFmtId="0" fontId="13" fillId="3" borderId="10" xfId="50" applyFont="1" applyFill="1" applyBorder="1" applyAlignment="1">
      <alignment vertical="center"/>
    </xf>
    <xf numFmtId="0" fontId="14" fillId="3" borderId="10" xfId="51" applyFont="1" applyFill="1" applyBorder="1" applyAlignment="1">
      <alignment horizontal="center"/>
    </xf>
    <xf numFmtId="0" fontId="13" fillId="3" borderId="11" xfId="51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4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17" fillId="0" borderId="4" xfId="53" applyFont="1" applyFill="1" applyBorder="1" applyAlignment="1">
      <alignment horizontal="center"/>
    </xf>
    <xf numFmtId="176" fontId="18" fillId="0" borderId="2" xfId="53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49" fontId="19" fillId="0" borderId="4" xfId="54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4" fillId="3" borderId="12" xfId="51" applyFont="1" applyFill="1" applyBorder="1" applyAlignment="1">
      <alignment horizontal="center"/>
    </xf>
    <xf numFmtId="0" fontId="13" fillId="3" borderId="0" xfId="51" applyFont="1" applyFill="1"/>
    <xf numFmtId="0" fontId="14" fillId="3" borderId="0" xfId="51" applyFont="1" applyFill="1"/>
    <xf numFmtId="0" fontId="0" fillId="3" borderId="0" xfId="52" applyFont="1" applyFill="1">
      <alignment vertical="center"/>
    </xf>
    <xf numFmtId="0" fontId="13" fillId="3" borderId="10" xfId="50" applyFont="1" applyFill="1" applyBorder="1" applyAlignment="1">
      <alignment horizontal="left" vertical="center"/>
    </xf>
    <xf numFmtId="0" fontId="14" fillId="3" borderId="13" xfId="50" applyFont="1" applyFill="1" applyBorder="1" applyAlignment="1">
      <alignment horizontal="center" vertical="center"/>
    </xf>
    <xf numFmtId="0" fontId="13" fillId="3" borderId="2" xfId="51" applyFont="1" applyFill="1" applyBorder="1" applyAlignment="1" applyProtection="1">
      <alignment horizontal="center" vertical="center"/>
    </xf>
    <xf numFmtId="0" fontId="13" fillId="3" borderId="14" xfId="51" applyFont="1" applyFill="1" applyBorder="1" applyAlignment="1" applyProtection="1">
      <alignment horizontal="center" vertical="center"/>
    </xf>
    <xf numFmtId="0" fontId="20" fillId="3" borderId="2" xfId="51" applyFont="1" applyFill="1" applyBorder="1" applyAlignment="1" applyProtection="1">
      <alignment horizontal="center" vertical="center"/>
    </xf>
    <xf numFmtId="0" fontId="14" fillId="3" borderId="2" xfId="51" applyFont="1" applyFill="1" applyBorder="1" applyAlignment="1" applyProtection="1">
      <alignment horizontal="center" vertical="center"/>
    </xf>
    <xf numFmtId="176" fontId="21" fillId="3" borderId="2" xfId="0" applyNumberFormat="1" applyFont="1" applyFill="1" applyBorder="1" applyAlignment="1">
      <alignment horizontal="center"/>
    </xf>
    <xf numFmtId="49" fontId="13" fillId="3" borderId="2" xfId="52" applyNumberFormat="1" applyFont="1" applyFill="1" applyBorder="1" applyAlignment="1">
      <alignment horizontal="center" vertical="center"/>
    </xf>
    <xf numFmtId="49" fontId="13" fillId="3" borderId="15" xfId="52" applyNumberFormat="1" applyFont="1" applyFill="1" applyBorder="1" applyAlignment="1">
      <alignment horizontal="center" vertical="center"/>
    </xf>
    <xf numFmtId="49" fontId="13" fillId="3" borderId="6" xfId="52" applyNumberFormat="1" applyFont="1" applyFill="1" applyBorder="1" applyAlignment="1">
      <alignment horizontal="center" vertical="center"/>
    </xf>
    <xf numFmtId="49" fontId="13" fillId="3" borderId="14" xfId="52" applyNumberFormat="1" applyFont="1" applyFill="1" applyBorder="1" applyAlignment="1">
      <alignment horizontal="center" vertical="center"/>
    </xf>
    <xf numFmtId="49" fontId="13" fillId="3" borderId="12" xfId="51" applyNumberFormat="1" applyFont="1" applyFill="1" applyBorder="1" applyAlignment="1">
      <alignment horizontal="center"/>
    </xf>
    <xf numFmtId="49" fontId="13" fillId="3" borderId="12" xfId="52" applyNumberFormat="1" applyFont="1" applyFill="1" applyBorder="1" applyAlignment="1">
      <alignment horizontal="center" vertical="center"/>
    </xf>
    <xf numFmtId="49" fontId="13" fillId="3" borderId="16" xfId="51" applyNumberFormat="1" applyFont="1" applyFill="1" applyBorder="1" applyAlignment="1">
      <alignment horizontal="center"/>
    </xf>
    <xf numFmtId="14" fontId="13" fillId="3" borderId="0" xfId="51" applyNumberFormat="1" applyFont="1" applyFill="1"/>
    <xf numFmtId="0" fontId="22" fillId="0" borderId="0" xfId="50" applyFill="1" applyBorder="1" applyAlignment="1">
      <alignment horizontal="left" vertical="center"/>
    </xf>
    <xf numFmtId="0" fontId="22" fillId="0" borderId="0" xfId="50" applyFont="1" applyFill="1" applyAlignment="1">
      <alignment horizontal="left" vertical="center"/>
    </xf>
    <xf numFmtId="0" fontId="22" fillId="0" borderId="0" xfId="50" applyFill="1" applyAlignment="1">
      <alignment horizontal="left" vertical="center"/>
    </xf>
    <xf numFmtId="0" fontId="23" fillId="0" borderId="17" xfId="50" applyFont="1" applyFill="1" applyBorder="1" applyAlignment="1">
      <alignment horizontal="center" vertical="top"/>
    </xf>
    <xf numFmtId="0" fontId="24" fillId="0" borderId="18" xfId="50" applyFont="1" applyFill="1" applyBorder="1" applyAlignment="1">
      <alignment horizontal="left" vertical="center"/>
    </xf>
    <xf numFmtId="0" fontId="16" fillId="0" borderId="19" xfId="50" applyFont="1" applyFill="1" applyBorder="1" applyAlignment="1">
      <alignment horizontal="center" vertical="center"/>
    </xf>
    <xf numFmtId="0" fontId="24" fillId="0" borderId="19" xfId="50" applyFont="1" applyFill="1" applyBorder="1" applyAlignment="1">
      <alignment horizontal="center" vertical="center"/>
    </xf>
    <xf numFmtId="0" fontId="20" fillId="3" borderId="10" xfId="50" applyFont="1" applyFill="1" applyBorder="1" applyAlignment="1">
      <alignment vertical="center"/>
    </xf>
    <xf numFmtId="0" fontId="14" fillId="3" borderId="10" xfId="50" applyFont="1" applyFill="1" applyBorder="1" applyAlignment="1">
      <alignment vertical="center"/>
    </xf>
    <xf numFmtId="0" fontId="9" fillId="0" borderId="19" xfId="50" applyFont="1" applyFill="1" applyBorder="1" applyAlignment="1">
      <alignment horizontal="center" vertical="center"/>
    </xf>
    <xf numFmtId="0" fontId="24" fillId="0" borderId="20" xfId="50" applyFont="1" applyFill="1" applyBorder="1" applyAlignment="1">
      <alignment vertical="center"/>
    </xf>
    <xf numFmtId="0" fontId="16" fillId="0" borderId="21" xfId="50" applyFont="1" applyFill="1" applyBorder="1" applyAlignment="1">
      <alignment horizontal="center" vertical="center"/>
    </xf>
    <xf numFmtId="0" fontId="24" fillId="0" borderId="21" xfId="50" applyFont="1" applyFill="1" applyBorder="1" applyAlignment="1">
      <alignment vertical="center"/>
    </xf>
    <xf numFmtId="58" fontId="9" fillId="0" borderId="21" xfId="50" applyNumberFormat="1" applyFont="1" applyFill="1" applyBorder="1" applyAlignment="1">
      <alignment horizontal="center" vertical="center"/>
    </xf>
    <xf numFmtId="0" fontId="9" fillId="0" borderId="21" xfId="50" applyFont="1" applyFill="1" applyBorder="1" applyAlignment="1">
      <alignment horizontal="center" vertical="center"/>
    </xf>
    <xf numFmtId="0" fontId="24" fillId="0" borderId="21" xfId="50" applyFont="1" applyFill="1" applyBorder="1" applyAlignment="1">
      <alignment horizontal="center" vertical="center"/>
    </xf>
    <xf numFmtId="0" fontId="24" fillId="0" borderId="20" xfId="50" applyFont="1" applyFill="1" applyBorder="1" applyAlignment="1">
      <alignment horizontal="left" vertical="center"/>
    </xf>
    <xf numFmtId="0" fontId="16" fillId="0" borderId="21" xfId="50" applyFont="1" applyFill="1" applyBorder="1" applyAlignment="1">
      <alignment horizontal="right" vertical="center"/>
    </xf>
    <xf numFmtId="0" fontId="24" fillId="0" borderId="21" xfId="50" applyFont="1" applyFill="1" applyBorder="1" applyAlignment="1">
      <alignment horizontal="left" vertical="center"/>
    </xf>
    <xf numFmtId="0" fontId="24" fillId="0" borderId="22" xfId="50" applyFont="1" applyFill="1" applyBorder="1" applyAlignment="1">
      <alignment vertical="center"/>
    </xf>
    <xf numFmtId="0" fontId="16" fillId="0" borderId="23" xfId="50" applyFont="1" applyFill="1" applyBorder="1" applyAlignment="1">
      <alignment horizontal="center" vertical="center"/>
    </xf>
    <xf numFmtId="0" fontId="24" fillId="0" borderId="23" xfId="50" applyFont="1" applyFill="1" applyBorder="1" applyAlignment="1">
      <alignment vertical="center"/>
    </xf>
    <xf numFmtId="0" fontId="9" fillId="0" borderId="23" xfId="50" applyFont="1" applyFill="1" applyBorder="1" applyAlignment="1">
      <alignment vertical="center"/>
    </xf>
    <xf numFmtId="0" fontId="9" fillId="0" borderId="23" xfId="50" applyFont="1" applyFill="1" applyBorder="1" applyAlignment="1">
      <alignment horizontal="left" vertical="center"/>
    </xf>
    <xf numFmtId="0" fontId="24" fillId="0" borderId="23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vertical="center"/>
    </xf>
    <xf numFmtId="0" fontId="9" fillId="0" borderId="0" xfId="50" applyFont="1" applyFill="1" applyBorder="1" applyAlignment="1">
      <alignment vertical="center"/>
    </xf>
    <xf numFmtId="0" fontId="9" fillId="0" borderId="0" xfId="50" applyFont="1" applyFill="1" applyAlignment="1">
      <alignment horizontal="left" vertical="center"/>
    </xf>
    <xf numFmtId="0" fontId="24" fillId="0" borderId="18" xfId="50" applyFont="1" applyFill="1" applyBorder="1" applyAlignment="1">
      <alignment vertical="center"/>
    </xf>
    <xf numFmtId="0" fontId="24" fillId="0" borderId="19" xfId="50" applyFont="1" applyFill="1" applyBorder="1" applyAlignment="1">
      <alignment vertical="center"/>
    </xf>
    <xf numFmtId="0" fontId="9" fillId="0" borderId="24" xfId="50" applyFont="1" applyFill="1" applyBorder="1" applyAlignment="1">
      <alignment horizontal="center" vertical="center"/>
    </xf>
    <xf numFmtId="0" fontId="9" fillId="0" borderId="25" xfId="50" applyFont="1" applyFill="1" applyBorder="1" applyAlignment="1">
      <alignment horizontal="center" vertical="center"/>
    </xf>
    <xf numFmtId="0" fontId="9" fillId="0" borderId="21" xfId="50" applyFont="1" applyFill="1" applyBorder="1" applyAlignment="1">
      <alignment horizontal="left" vertical="center"/>
    </xf>
    <xf numFmtId="0" fontId="9" fillId="0" borderId="21" xfId="50" applyFont="1" applyFill="1" applyBorder="1" applyAlignment="1">
      <alignment vertical="center"/>
    </xf>
    <xf numFmtId="0" fontId="9" fillId="0" borderId="26" xfId="50" applyFont="1" applyFill="1" applyBorder="1" applyAlignment="1">
      <alignment horizontal="center" vertical="center"/>
    </xf>
    <xf numFmtId="0" fontId="9" fillId="0" borderId="27" xfId="50" applyFont="1" applyFill="1" applyBorder="1" applyAlignment="1">
      <alignment horizontal="center" vertical="center"/>
    </xf>
    <xf numFmtId="0" fontId="15" fillId="0" borderId="28" xfId="50" applyFont="1" applyFill="1" applyBorder="1" applyAlignment="1">
      <alignment horizontal="left" vertical="center"/>
    </xf>
    <xf numFmtId="0" fontId="15" fillId="0" borderId="27" xfId="50" applyFont="1" applyFill="1" applyBorder="1" applyAlignment="1">
      <alignment horizontal="left" vertical="center"/>
    </xf>
    <xf numFmtId="0" fontId="9" fillId="0" borderId="0" xfId="50" applyFont="1" applyFill="1" applyBorder="1" applyAlignment="1">
      <alignment horizontal="left" vertical="center"/>
    </xf>
    <xf numFmtId="0" fontId="24" fillId="0" borderId="19" xfId="50" applyFont="1" applyFill="1" applyBorder="1" applyAlignment="1">
      <alignment horizontal="left" vertical="center"/>
    </xf>
    <xf numFmtId="0" fontId="9" fillId="0" borderId="20" xfId="50" applyFont="1" applyFill="1" applyBorder="1" applyAlignment="1">
      <alignment horizontal="left" vertical="center"/>
    </xf>
    <xf numFmtId="0" fontId="9" fillId="0" borderId="28" xfId="50" applyFont="1" applyFill="1" applyBorder="1" applyAlignment="1">
      <alignment horizontal="left" vertical="center"/>
    </xf>
    <xf numFmtId="0" fontId="9" fillId="0" borderId="27" xfId="50" applyFont="1" applyFill="1" applyBorder="1" applyAlignment="1">
      <alignment horizontal="left" vertical="center"/>
    </xf>
    <xf numFmtId="0" fontId="9" fillId="0" borderId="20" xfId="50" applyFont="1" applyFill="1" applyBorder="1" applyAlignment="1">
      <alignment horizontal="left" vertical="center" wrapText="1"/>
    </xf>
    <xf numFmtId="0" fontId="9" fillId="0" borderId="21" xfId="50" applyFont="1" applyFill="1" applyBorder="1" applyAlignment="1">
      <alignment horizontal="left" vertical="center" wrapText="1"/>
    </xf>
    <xf numFmtId="0" fontId="24" fillId="0" borderId="22" xfId="50" applyFont="1" applyFill="1" applyBorder="1" applyAlignment="1">
      <alignment horizontal="left" vertical="center"/>
    </xf>
    <xf numFmtId="0" fontId="22" fillId="0" borderId="23" xfId="50" applyFill="1" applyBorder="1" applyAlignment="1">
      <alignment horizontal="center" vertical="center"/>
    </xf>
    <xf numFmtId="0" fontId="24" fillId="0" borderId="29" xfId="50" applyFont="1" applyFill="1" applyBorder="1" applyAlignment="1">
      <alignment horizontal="center" vertical="center"/>
    </xf>
    <xf numFmtId="0" fontId="24" fillId="0" borderId="30" xfId="50" applyFont="1" applyFill="1" applyBorder="1" applyAlignment="1">
      <alignment horizontal="left" vertical="center"/>
    </xf>
    <xf numFmtId="0" fontId="24" fillId="0" borderId="25" xfId="50" applyFont="1" applyFill="1" applyBorder="1" applyAlignment="1">
      <alignment horizontal="left" vertical="center"/>
    </xf>
    <xf numFmtId="0" fontId="9" fillId="0" borderId="28" xfId="50" applyFont="1" applyFill="1" applyBorder="1" applyAlignment="1">
      <alignment horizontal="left" vertical="center" wrapText="1"/>
    </xf>
    <xf numFmtId="0" fontId="24" fillId="0" borderId="28" xfId="50" applyFont="1" applyFill="1" applyBorder="1" applyAlignment="1">
      <alignment horizontal="left" vertical="center"/>
    </xf>
    <xf numFmtId="0" fontId="9" fillId="0" borderId="31" xfId="50" applyFont="1" applyFill="1" applyBorder="1" applyAlignment="1">
      <alignment horizontal="left" vertical="center"/>
    </xf>
    <xf numFmtId="0" fontId="9" fillId="0" borderId="32" xfId="50" applyFont="1" applyFill="1" applyBorder="1" applyAlignment="1">
      <alignment horizontal="left" vertical="center"/>
    </xf>
    <xf numFmtId="0" fontId="15" fillId="0" borderId="18" xfId="50" applyFont="1" applyFill="1" applyBorder="1" applyAlignment="1">
      <alignment horizontal="left" vertical="center"/>
    </xf>
    <xf numFmtId="0" fontId="15" fillId="0" borderId="19" xfId="50" applyFont="1" applyFill="1" applyBorder="1" applyAlignment="1">
      <alignment horizontal="left" vertical="center"/>
    </xf>
    <xf numFmtId="0" fontId="24" fillId="0" borderId="26" xfId="50" applyFont="1" applyFill="1" applyBorder="1" applyAlignment="1">
      <alignment horizontal="left" vertical="center"/>
    </xf>
    <xf numFmtId="0" fontId="24" fillId="0" borderId="33" xfId="50" applyFont="1" applyFill="1" applyBorder="1" applyAlignment="1">
      <alignment horizontal="left" vertical="center"/>
    </xf>
    <xf numFmtId="0" fontId="9" fillId="0" borderId="23" xfId="50" applyFont="1" applyFill="1" applyBorder="1" applyAlignment="1">
      <alignment horizontal="center" vertical="center"/>
    </xf>
    <xf numFmtId="58" fontId="9" fillId="0" borderId="23" xfId="50" applyNumberFormat="1" applyFont="1" applyFill="1" applyBorder="1" applyAlignment="1">
      <alignment vertical="center"/>
    </xf>
    <xf numFmtId="0" fontId="24" fillId="0" borderId="23" xfId="50" applyFont="1" applyFill="1" applyBorder="1" applyAlignment="1">
      <alignment horizontal="center" vertical="center"/>
    </xf>
    <xf numFmtId="0" fontId="9" fillId="0" borderId="34" xfId="50" applyFont="1" applyFill="1" applyBorder="1" applyAlignment="1">
      <alignment horizontal="center" vertical="center"/>
    </xf>
    <xf numFmtId="0" fontId="24" fillId="0" borderId="35" xfId="50" applyFont="1" applyFill="1" applyBorder="1" applyAlignment="1">
      <alignment horizontal="center" vertical="center"/>
    </xf>
    <xf numFmtId="0" fontId="9" fillId="0" borderId="35" xfId="50" applyFont="1" applyFill="1" applyBorder="1" applyAlignment="1">
      <alignment horizontal="left" vertical="center"/>
    </xf>
    <xf numFmtId="0" fontId="9" fillId="0" borderId="36" xfId="50" applyFont="1" applyFill="1" applyBorder="1" applyAlignment="1">
      <alignment horizontal="left" vertical="center"/>
    </xf>
    <xf numFmtId="0" fontId="9" fillId="0" borderId="37" xfId="50" applyFont="1" applyFill="1" applyBorder="1" applyAlignment="1">
      <alignment horizontal="center" vertical="center"/>
    </xf>
    <xf numFmtId="0" fontId="9" fillId="0" borderId="38" xfId="50" applyFont="1" applyFill="1" applyBorder="1" applyAlignment="1">
      <alignment horizontal="center" vertical="center"/>
    </xf>
    <xf numFmtId="0" fontId="15" fillId="0" borderId="38" xfId="50" applyFont="1" applyFill="1" applyBorder="1" applyAlignment="1">
      <alignment horizontal="left" vertical="center"/>
    </xf>
    <xf numFmtId="0" fontId="24" fillId="0" borderId="34" xfId="50" applyFont="1" applyFill="1" applyBorder="1" applyAlignment="1">
      <alignment horizontal="left" vertical="center"/>
    </xf>
    <xf numFmtId="0" fontId="24" fillId="0" borderId="35" xfId="50" applyFont="1" applyFill="1" applyBorder="1" applyAlignment="1">
      <alignment horizontal="left" vertical="center"/>
    </xf>
    <xf numFmtId="0" fontId="9" fillId="0" borderId="38" xfId="50" applyFont="1" applyFill="1" applyBorder="1" applyAlignment="1">
      <alignment horizontal="left" vertical="center"/>
    </xf>
    <xf numFmtId="0" fontId="9" fillId="0" borderId="35" xfId="50" applyFont="1" applyFill="1" applyBorder="1" applyAlignment="1">
      <alignment horizontal="left" vertical="center" wrapText="1"/>
    </xf>
    <xf numFmtId="0" fontId="22" fillId="0" borderId="36" xfId="50" applyFill="1" applyBorder="1" applyAlignment="1">
      <alignment horizontal="center" vertical="center"/>
    </xf>
    <xf numFmtId="0" fontId="24" fillId="0" borderId="37" xfId="50" applyFont="1" applyFill="1" applyBorder="1" applyAlignment="1">
      <alignment horizontal="left" vertical="center"/>
    </xf>
    <xf numFmtId="0" fontId="9" fillId="0" borderId="39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9" fillId="0" borderId="36" xfId="50" applyFont="1" applyFill="1" applyBorder="1" applyAlignment="1">
      <alignment horizontal="center" vertical="center"/>
    </xf>
    <xf numFmtId="176" fontId="25" fillId="3" borderId="2" xfId="0" applyNumberFormat="1" applyFont="1" applyFill="1" applyBorder="1" applyAlignment="1">
      <alignment horizontal="center"/>
    </xf>
    <xf numFmtId="49" fontId="14" fillId="3" borderId="2" xfId="52" applyNumberFormat="1" applyFont="1" applyFill="1" applyBorder="1" applyAlignment="1">
      <alignment horizontal="center" vertical="center"/>
    </xf>
    <xf numFmtId="49" fontId="14" fillId="3" borderId="12" xfId="51" applyNumberFormat="1" applyFont="1" applyFill="1" applyBorder="1" applyAlignment="1">
      <alignment horizontal="center"/>
    </xf>
    <xf numFmtId="0" fontId="14" fillId="3" borderId="40" xfId="51" applyFont="1" applyFill="1" applyBorder="1" applyAlignment="1" applyProtection="1">
      <alignment horizontal="center" vertical="center"/>
    </xf>
    <xf numFmtId="0" fontId="13" fillId="3" borderId="2" xfId="52" applyFont="1" applyFill="1" applyBorder="1" applyAlignment="1">
      <alignment horizontal="center" vertical="center"/>
    </xf>
    <xf numFmtId="0" fontId="13" fillId="3" borderId="40" xfId="52" applyFont="1" applyFill="1" applyBorder="1" applyAlignment="1">
      <alignment horizontal="center" vertical="center"/>
    </xf>
    <xf numFmtId="49" fontId="14" fillId="3" borderId="6" xfId="52" applyNumberFormat="1" applyFont="1" applyFill="1" applyBorder="1" applyAlignment="1">
      <alignment horizontal="center" vertical="center"/>
    </xf>
    <xf numFmtId="49" fontId="14" fillId="3" borderId="14" xfId="52" applyNumberFormat="1" applyFont="1" applyFill="1" applyBorder="1" applyAlignment="1">
      <alignment horizontal="center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6" xfId="51" applyNumberFormat="1" applyFont="1" applyFill="1" applyBorder="1" applyAlignment="1">
      <alignment horizontal="center"/>
    </xf>
    <xf numFmtId="0" fontId="22" fillId="0" borderId="0" xfId="50" applyFont="1" applyAlignment="1">
      <alignment horizontal="left" vertical="center"/>
    </xf>
    <xf numFmtId="0" fontId="26" fillId="0" borderId="17" xfId="50" applyFont="1" applyBorder="1" applyAlignment="1">
      <alignment horizontal="center" vertical="top"/>
    </xf>
    <xf numFmtId="0" fontId="27" fillId="0" borderId="41" xfId="50" applyFont="1" applyBorder="1" applyAlignment="1">
      <alignment horizontal="left" vertical="center"/>
    </xf>
    <xf numFmtId="0" fontId="16" fillId="0" borderId="42" xfId="50" applyFont="1" applyBorder="1" applyAlignment="1">
      <alignment horizontal="center" vertical="center"/>
    </xf>
    <xf numFmtId="0" fontId="27" fillId="0" borderId="42" xfId="50" applyFont="1" applyBorder="1" applyAlignment="1">
      <alignment horizontal="center" vertical="center"/>
    </xf>
    <xf numFmtId="0" fontId="28" fillId="0" borderId="42" xfId="50" applyFont="1" applyBorder="1" applyAlignment="1">
      <alignment horizontal="center" vertical="center"/>
    </xf>
    <xf numFmtId="0" fontId="15" fillId="0" borderId="42" xfId="50" applyFont="1" applyBorder="1" applyAlignment="1">
      <alignment horizontal="left" vertical="center"/>
    </xf>
    <xf numFmtId="0" fontId="15" fillId="0" borderId="18" xfId="50" applyFont="1" applyBorder="1" applyAlignment="1">
      <alignment horizontal="center" vertical="center"/>
    </xf>
    <xf numFmtId="0" fontId="15" fillId="0" borderId="19" xfId="50" applyFont="1" applyBorder="1" applyAlignment="1">
      <alignment horizontal="center" vertical="center"/>
    </xf>
    <xf numFmtId="0" fontId="15" fillId="0" borderId="34" xfId="50" applyFont="1" applyBorder="1" applyAlignment="1">
      <alignment horizontal="center" vertical="center"/>
    </xf>
    <xf numFmtId="0" fontId="27" fillId="0" borderId="18" xfId="50" applyFont="1" applyBorder="1" applyAlignment="1">
      <alignment horizontal="center" vertical="center"/>
    </xf>
    <xf numFmtId="0" fontId="27" fillId="0" borderId="19" xfId="50" applyFont="1" applyBorder="1" applyAlignment="1">
      <alignment horizontal="center" vertical="center"/>
    </xf>
    <xf numFmtId="0" fontId="27" fillId="0" borderId="34" xfId="50" applyFont="1" applyBorder="1" applyAlignment="1">
      <alignment horizontal="center" vertical="center"/>
    </xf>
    <xf numFmtId="0" fontId="15" fillId="0" borderId="20" xfId="50" applyFont="1" applyBorder="1" applyAlignment="1">
      <alignment horizontal="left" vertical="center"/>
    </xf>
    <xf numFmtId="0" fontId="16" fillId="0" borderId="21" xfId="50" applyFont="1" applyBorder="1" applyAlignment="1">
      <alignment horizontal="center" vertical="center"/>
    </xf>
    <xf numFmtId="0" fontId="16" fillId="0" borderId="35" xfId="50" applyFont="1" applyBorder="1" applyAlignment="1">
      <alignment horizontal="center" vertical="center"/>
    </xf>
    <xf numFmtId="0" fontId="15" fillId="0" borderId="21" xfId="50" applyFont="1" applyBorder="1" applyAlignment="1">
      <alignment horizontal="left" vertical="center"/>
    </xf>
    <xf numFmtId="14" fontId="16" fillId="0" borderId="21" xfId="50" applyNumberFormat="1" applyFont="1" applyBorder="1" applyAlignment="1">
      <alignment horizontal="center" vertical="center"/>
    </xf>
    <xf numFmtId="14" fontId="16" fillId="0" borderId="35" xfId="50" applyNumberFormat="1" applyFont="1" applyBorder="1" applyAlignment="1">
      <alignment horizontal="center" vertical="center"/>
    </xf>
    <xf numFmtId="0" fontId="15" fillId="0" borderId="20" xfId="50" applyFont="1" applyBorder="1" applyAlignment="1">
      <alignment vertical="center"/>
    </xf>
    <xf numFmtId="0" fontId="9" fillId="0" borderId="21" xfId="50" applyFont="1" applyBorder="1" applyAlignment="1">
      <alignment horizontal="center" vertical="center"/>
    </xf>
    <xf numFmtId="0" fontId="9" fillId="0" borderId="35" xfId="50" applyFont="1" applyBorder="1" applyAlignment="1">
      <alignment horizontal="center" vertical="center"/>
    </xf>
    <xf numFmtId="0" fontId="15" fillId="0" borderId="20" xfId="50" applyFont="1" applyBorder="1" applyAlignment="1">
      <alignment horizontal="center" vertical="center"/>
    </xf>
    <xf numFmtId="0" fontId="16" fillId="0" borderId="20" xfId="50" applyFont="1" applyBorder="1" applyAlignment="1">
      <alignment horizontal="left" vertical="center"/>
    </xf>
    <xf numFmtId="0" fontId="15" fillId="0" borderId="22" xfId="50" applyFont="1" applyBorder="1" applyAlignment="1">
      <alignment horizontal="left" vertical="center"/>
    </xf>
    <xf numFmtId="0" fontId="16" fillId="0" borderId="23" xfId="50" applyFont="1" applyBorder="1" applyAlignment="1">
      <alignment horizontal="center" vertical="center"/>
    </xf>
    <xf numFmtId="0" fontId="16" fillId="0" borderId="36" xfId="50" applyFont="1" applyBorder="1" applyAlignment="1">
      <alignment horizontal="center" vertical="center"/>
    </xf>
    <xf numFmtId="0" fontId="15" fillId="0" borderId="23" xfId="50" applyFont="1" applyBorder="1" applyAlignment="1">
      <alignment horizontal="left" vertical="center"/>
    </xf>
    <xf numFmtId="14" fontId="16" fillId="0" borderId="23" xfId="50" applyNumberFormat="1" applyFont="1" applyBorder="1" applyAlignment="1">
      <alignment horizontal="center" vertical="center"/>
    </xf>
    <xf numFmtId="14" fontId="16" fillId="0" borderId="36" xfId="50" applyNumberFormat="1" applyFont="1" applyBorder="1" applyAlignment="1">
      <alignment horizontal="center" vertical="center"/>
    </xf>
    <xf numFmtId="0" fontId="16" fillId="0" borderId="22" xfId="50" applyFont="1" applyBorder="1" applyAlignment="1">
      <alignment horizontal="left" vertical="center"/>
    </xf>
    <xf numFmtId="0" fontId="27" fillId="0" borderId="0" xfId="50" applyFont="1" applyBorder="1" applyAlignment="1">
      <alignment horizontal="left" vertical="center"/>
    </xf>
    <xf numFmtId="0" fontId="15" fillId="0" borderId="18" xfId="50" applyFont="1" applyBorder="1" applyAlignment="1">
      <alignment vertical="center"/>
    </xf>
    <xf numFmtId="0" fontId="22" fillId="0" borderId="19" xfId="50" applyFont="1" applyBorder="1" applyAlignment="1">
      <alignment horizontal="left" vertical="center"/>
    </xf>
    <xf numFmtId="0" fontId="16" fillId="0" borderId="19" xfId="50" applyFont="1" applyBorder="1" applyAlignment="1">
      <alignment horizontal="left" vertical="center"/>
    </xf>
    <xf numFmtId="0" fontId="22" fillId="0" borderId="19" xfId="50" applyFont="1" applyBorder="1" applyAlignment="1">
      <alignment vertical="center"/>
    </xf>
    <xf numFmtId="0" fontId="15" fillId="0" borderId="19" xfId="50" applyFont="1" applyBorder="1" applyAlignment="1">
      <alignment vertical="center"/>
    </xf>
    <xf numFmtId="0" fontId="22" fillId="0" borderId="21" xfId="50" applyFont="1" applyBorder="1" applyAlignment="1">
      <alignment horizontal="left" vertical="center"/>
    </xf>
    <xf numFmtId="0" fontId="16" fillId="0" borderId="21" xfId="50" applyFont="1" applyBorder="1" applyAlignment="1">
      <alignment horizontal="left" vertical="center"/>
    </xf>
    <xf numFmtId="0" fontId="22" fillId="0" borderId="21" xfId="50" applyFont="1" applyBorder="1" applyAlignment="1">
      <alignment vertical="center"/>
    </xf>
    <xf numFmtId="0" fontId="15" fillId="0" borderId="21" xfId="50" applyFont="1" applyBorder="1" applyAlignment="1">
      <alignment vertical="center"/>
    </xf>
    <xf numFmtId="0" fontId="15" fillId="0" borderId="0" xfId="50" applyFont="1" applyBorder="1" applyAlignment="1">
      <alignment horizontal="left" vertical="center"/>
    </xf>
    <xf numFmtId="0" fontId="9" fillId="0" borderId="18" xfId="50" applyFont="1" applyBorder="1" applyAlignment="1">
      <alignment horizontal="left" vertical="center"/>
    </xf>
    <xf numFmtId="0" fontId="9" fillId="0" borderId="19" xfId="50" applyFont="1" applyBorder="1" applyAlignment="1">
      <alignment horizontal="left" vertical="center"/>
    </xf>
    <xf numFmtId="0" fontId="9" fillId="0" borderId="28" xfId="50" applyFont="1" applyBorder="1" applyAlignment="1">
      <alignment horizontal="left" vertical="center"/>
    </xf>
    <xf numFmtId="0" fontId="9" fillId="0" borderId="27" xfId="50" applyFont="1" applyBorder="1" applyAlignment="1">
      <alignment horizontal="left" vertical="center"/>
    </xf>
    <xf numFmtId="0" fontId="9" fillId="0" borderId="33" xfId="50" applyFont="1" applyBorder="1" applyAlignment="1">
      <alignment horizontal="left" vertical="center"/>
    </xf>
    <xf numFmtId="0" fontId="9" fillId="0" borderId="26" xfId="50" applyFont="1" applyBorder="1" applyAlignment="1">
      <alignment horizontal="left" vertical="center"/>
    </xf>
    <xf numFmtId="0" fontId="16" fillId="0" borderId="23" xfId="5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5" fillId="0" borderId="20" xfId="50" applyFont="1" applyFill="1" applyBorder="1" applyAlignment="1">
      <alignment horizontal="left" vertical="center"/>
    </xf>
    <xf numFmtId="0" fontId="16" fillId="0" borderId="21" xfId="50" applyFont="1" applyFill="1" applyBorder="1" applyAlignment="1">
      <alignment horizontal="left" vertical="center"/>
    </xf>
    <xf numFmtId="0" fontId="15" fillId="0" borderId="22" xfId="50" applyFont="1" applyBorder="1" applyAlignment="1">
      <alignment horizontal="center" vertical="center"/>
    </xf>
    <xf numFmtId="0" fontId="15" fillId="0" borderId="23" xfId="50" applyFont="1" applyBorder="1" applyAlignment="1">
      <alignment horizontal="center" vertical="center"/>
    </xf>
    <xf numFmtId="0" fontId="15" fillId="0" borderId="21" xfId="50" applyFont="1" applyBorder="1" applyAlignment="1">
      <alignment horizontal="center" vertical="center"/>
    </xf>
    <xf numFmtId="0" fontId="24" fillId="0" borderId="21" xfId="50" applyFont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15" fillId="0" borderId="32" xfId="50" applyFont="1" applyFill="1" applyBorder="1" applyAlignment="1">
      <alignment horizontal="left" vertical="center"/>
    </xf>
    <xf numFmtId="0" fontId="27" fillId="0" borderId="0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6" fillId="0" borderId="25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16" fillId="0" borderId="27" xfId="50" applyFont="1" applyFill="1" applyBorder="1" applyAlignment="1">
      <alignment horizontal="left" vertical="center"/>
    </xf>
    <xf numFmtId="0" fontId="15" fillId="0" borderId="28" xfId="50" applyFont="1" applyBorder="1" applyAlignment="1">
      <alignment horizontal="left" vertical="center"/>
    </xf>
    <xf numFmtId="0" fontId="15" fillId="0" borderId="27" xfId="50" applyFont="1" applyBorder="1" applyAlignment="1">
      <alignment horizontal="left" vertical="center"/>
    </xf>
    <xf numFmtId="0" fontId="27" fillId="0" borderId="43" xfId="50" applyFont="1" applyBorder="1" applyAlignment="1">
      <alignment vertical="center"/>
    </xf>
    <xf numFmtId="0" fontId="16" fillId="0" borderId="44" xfId="50" applyFont="1" applyBorder="1" applyAlignment="1">
      <alignment horizontal="center" vertical="center"/>
    </xf>
    <xf numFmtId="0" fontId="27" fillId="0" borderId="44" xfId="50" applyFont="1" applyBorder="1" applyAlignment="1">
      <alignment vertical="center"/>
    </xf>
    <xf numFmtId="0" fontId="16" fillId="0" borderId="44" xfId="50" applyFont="1" applyBorder="1" applyAlignment="1">
      <alignment vertical="center"/>
    </xf>
    <xf numFmtId="58" fontId="22" fillId="0" borderId="44" xfId="50" applyNumberFormat="1" applyFont="1" applyBorder="1" applyAlignment="1">
      <alignment vertical="center"/>
    </xf>
    <xf numFmtId="0" fontId="27" fillId="0" borderId="44" xfId="50" applyFont="1" applyBorder="1" applyAlignment="1">
      <alignment horizontal="center" vertical="center"/>
    </xf>
    <xf numFmtId="0" fontId="27" fillId="0" borderId="45" xfId="50" applyFont="1" applyFill="1" applyBorder="1" applyAlignment="1">
      <alignment horizontal="left" vertical="center"/>
    </xf>
    <xf numFmtId="0" fontId="27" fillId="0" borderId="44" xfId="50" applyFont="1" applyFill="1" applyBorder="1" applyAlignment="1">
      <alignment horizontal="left" vertical="center"/>
    </xf>
    <xf numFmtId="0" fontId="27" fillId="0" borderId="46" xfId="50" applyFont="1" applyFill="1" applyBorder="1" applyAlignment="1">
      <alignment horizontal="center" vertical="center"/>
    </xf>
    <xf numFmtId="0" fontId="27" fillId="0" borderId="47" xfId="50" applyFont="1" applyFill="1" applyBorder="1" applyAlignment="1">
      <alignment horizontal="center" vertical="center"/>
    </xf>
    <xf numFmtId="0" fontId="27" fillId="0" borderId="22" xfId="50" applyFont="1" applyFill="1" applyBorder="1" applyAlignment="1">
      <alignment horizontal="center" vertical="center"/>
    </xf>
    <xf numFmtId="0" fontId="27" fillId="0" borderId="23" xfId="50" applyFont="1" applyFill="1" applyBorder="1" applyAlignment="1">
      <alignment horizontal="center" vertical="center"/>
    </xf>
    <xf numFmtId="0" fontId="22" fillId="0" borderId="42" xfId="50" applyFont="1" applyBorder="1" applyAlignment="1">
      <alignment horizontal="center" vertical="center"/>
    </xf>
    <xf numFmtId="0" fontId="22" fillId="0" borderId="48" xfId="50" applyFont="1" applyBorder="1" applyAlignment="1">
      <alignment horizontal="center" vertical="center"/>
    </xf>
    <xf numFmtId="0" fontId="16" fillId="0" borderId="35" xfId="50" applyFont="1" applyBorder="1" applyAlignment="1">
      <alignment horizontal="left" vertical="center"/>
    </xf>
    <xf numFmtId="0" fontId="15" fillId="0" borderId="35" xfId="50" applyFont="1" applyBorder="1" applyAlignment="1">
      <alignment horizontal="center" vertical="center"/>
    </xf>
    <xf numFmtId="0" fontId="16" fillId="0" borderId="36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15" fillId="0" borderId="36" xfId="50" applyFont="1" applyBorder="1" applyAlignment="1">
      <alignment horizontal="left" vertical="center"/>
    </xf>
    <xf numFmtId="0" fontId="24" fillId="0" borderId="19" xfId="50" applyFont="1" applyBorder="1" applyAlignment="1">
      <alignment horizontal="left" vertical="center"/>
    </xf>
    <xf numFmtId="0" fontId="24" fillId="0" borderId="34" xfId="50" applyFont="1" applyBorder="1" applyAlignment="1">
      <alignment horizontal="left" vertical="center"/>
    </xf>
    <xf numFmtId="0" fontId="24" fillId="0" borderId="26" xfId="50" applyFont="1" applyBorder="1" applyAlignment="1">
      <alignment horizontal="left" vertical="center"/>
    </xf>
    <xf numFmtId="0" fontId="24" fillId="0" borderId="27" xfId="50" applyFont="1" applyBorder="1" applyAlignment="1">
      <alignment horizontal="left" vertical="center"/>
    </xf>
    <xf numFmtId="0" fontId="24" fillId="0" borderId="38" xfId="50" applyFont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5" fillId="0" borderId="36" xfId="50" applyFont="1" applyBorder="1" applyAlignment="1">
      <alignment horizontal="center" vertical="center"/>
    </xf>
    <xf numFmtId="0" fontId="24" fillId="0" borderId="35" xfId="50" applyFont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5" fillId="0" borderId="38" xfId="50" applyFont="1" applyBorder="1" applyAlignment="1">
      <alignment horizontal="left" vertical="center"/>
    </xf>
    <xf numFmtId="0" fontId="16" fillId="0" borderId="49" xfId="50" applyFont="1" applyBorder="1" applyAlignment="1">
      <alignment horizontal="center" vertical="center"/>
    </xf>
    <xf numFmtId="0" fontId="27" fillId="0" borderId="50" xfId="50" applyFont="1" applyFill="1" applyBorder="1" applyAlignment="1">
      <alignment horizontal="left" vertical="center"/>
    </xf>
    <xf numFmtId="0" fontId="27" fillId="0" borderId="51" xfId="50" applyFont="1" applyFill="1" applyBorder="1" applyAlignment="1">
      <alignment horizontal="center" vertical="center"/>
    </xf>
    <xf numFmtId="0" fontId="27" fillId="0" borderId="36" xfId="50" applyFont="1" applyFill="1" applyBorder="1" applyAlignment="1">
      <alignment horizontal="center" vertical="center"/>
    </xf>
    <xf numFmtId="0" fontId="22" fillId="0" borderId="44" xfId="50" applyFont="1" applyBorder="1" applyAlignment="1">
      <alignment horizontal="center" vertical="center"/>
    </xf>
    <xf numFmtId="0" fontId="22" fillId="0" borderId="49" xfId="50" applyFont="1" applyBorder="1" applyAlignment="1">
      <alignment horizontal="center" vertical="center"/>
    </xf>
    <xf numFmtId="0" fontId="13" fillId="3" borderId="52" xfId="51" applyFont="1" applyFill="1" applyBorder="1"/>
    <xf numFmtId="0" fontId="14" fillId="3" borderId="52" xfId="51" applyFont="1" applyFill="1" applyBorder="1"/>
    <xf numFmtId="0" fontId="0" fillId="3" borderId="52" xfId="52" applyFont="1" applyFill="1" applyBorder="1">
      <alignment vertical="center"/>
    </xf>
    <xf numFmtId="49" fontId="14" fillId="3" borderId="15" xfId="52" applyNumberFormat="1" applyFont="1" applyFill="1" applyBorder="1" applyAlignment="1">
      <alignment horizontal="center" vertical="center"/>
    </xf>
    <xf numFmtId="49" fontId="14" fillId="3" borderId="53" xfId="52" applyNumberFormat="1" applyFont="1" applyFill="1" applyBorder="1" applyAlignment="1">
      <alignment horizontal="center" vertical="center"/>
    </xf>
    <xf numFmtId="49" fontId="14" fillId="3" borderId="54" xfId="52" applyNumberFormat="1" applyFont="1" applyFill="1" applyBorder="1" applyAlignment="1">
      <alignment horizontal="center" vertical="center"/>
    </xf>
    <xf numFmtId="49" fontId="14" fillId="3" borderId="55" xfId="52" applyNumberFormat="1" applyFont="1" applyFill="1" applyBorder="1" applyAlignment="1">
      <alignment horizontal="center" vertical="center"/>
    </xf>
    <xf numFmtId="49" fontId="14" fillId="3" borderId="56" xfId="51" applyNumberFormat="1" applyFont="1" applyFill="1" applyBorder="1" applyAlignment="1">
      <alignment horizontal="center"/>
    </xf>
    <xf numFmtId="49" fontId="14" fillId="3" borderId="57" xfId="51" applyNumberFormat="1" applyFont="1" applyFill="1" applyBorder="1" applyAlignment="1">
      <alignment horizontal="center"/>
    </xf>
    <xf numFmtId="49" fontId="14" fillId="3" borderId="58" xfId="52" applyNumberFormat="1" applyFont="1" applyFill="1" applyBorder="1" applyAlignment="1">
      <alignment horizontal="center" vertical="center"/>
    </xf>
    <xf numFmtId="49" fontId="14" fillId="3" borderId="59" xfId="51" applyNumberFormat="1" applyFont="1" applyFill="1" applyBorder="1" applyAlignment="1">
      <alignment horizontal="center"/>
    </xf>
    <xf numFmtId="49" fontId="14" fillId="3" borderId="60" xfId="51" applyNumberFormat="1" applyFont="1" applyFill="1" applyBorder="1" applyAlignment="1">
      <alignment horizontal="center"/>
    </xf>
    <xf numFmtId="0" fontId="22" fillId="0" borderId="0" xfId="50" applyFont="1" applyBorder="1" applyAlignment="1">
      <alignment horizontal="left" vertical="center"/>
    </xf>
    <xf numFmtId="0" fontId="29" fillId="0" borderId="17" xfId="50" applyFont="1" applyBorder="1" applyAlignment="1">
      <alignment horizontal="center" vertical="top"/>
    </xf>
    <xf numFmtId="0" fontId="16" fillId="0" borderId="26" xfId="50" applyFont="1" applyBorder="1" applyAlignment="1">
      <alignment horizontal="left" vertical="center"/>
    </xf>
    <xf numFmtId="0" fontId="16" fillId="0" borderId="38" xfId="50" applyFont="1" applyBorder="1" applyAlignment="1">
      <alignment horizontal="left" vertical="center"/>
    </xf>
    <xf numFmtId="0" fontId="15" fillId="0" borderId="22" xfId="50" applyFont="1" applyBorder="1" applyAlignment="1">
      <alignment vertical="center"/>
    </xf>
    <xf numFmtId="0" fontId="15" fillId="0" borderId="61" xfId="50" applyFont="1" applyBorder="1" applyAlignment="1">
      <alignment horizontal="left" vertical="center"/>
    </xf>
    <xf numFmtId="0" fontId="15" fillId="0" borderId="29" xfId="50" applyFont="1" applyBorder="1" applyAlignment="1">
      <alignment horizontal="left" vertical="center"/>
    </xf>
    <xf numFmtId="0" fontId="27" fillId="0" borderId="45" xfId="50" applyFont="1" applyBorder="1" applyAlignment="1">
      <alignment horizontal="left" vertical="center"/>
    </xf>
    <xf numFmtId="0" fontId="27" fillId="0" borderId="44" xfId="50" applyFont="1" applyBorder="1" applyAlignment="1">
      <alignment horizontal="left" vertical="center"/>
    </xf>
    <xf numFmtId="0" fontId="15" fillId="0" borderId="46" xfId="50" applyFont="1" applyBorder="1" applyAlignment="1">
      <alignment vertical="center"/>
    </xf>
    <xf numFmtId="0" fontId="22" fillId="0" borderId="47" xfId="50" applyFont="1" applyBorder="1" applyAlignment="1">
      <alignment horizontal="left" vertical="center"/>
    </xf>
    <xf numFmtId="0" fontId="16" fillId="0" borderId="47" xfId="50" applyFont="1" applyBorder="1" applyAlignment="1">
      <alignment horizontal="left" vertical="center"/>
    </xf>
    <xf numFmtId="0" fontId="22" fillId="0" borderId="47" xfId="50" applyFont="1" applyBorder="1" applyAlignment="1">
      <alignment vertical="center"/>
    </xf>
    <xf numFmtId="0" fontId="15" fillId="0" borderId="47" xfId="50" applyFont="1" applyBorder="1" applyAlignment="1">
      <alignment vertical="center"/>
    </xf>
    <xf numFmtId="0" fontId="15" fillId="0" borderId="46" xfId="50" applyFont="1" applyBorder="1" applyAlignment="1">
      <alignment horizontal="center" vertical="center"/>
    </xf>
    <xf numFmtId="0" fontId="16" fillId="0" borderId="47" xfId="50" applyFont="1" applyBorder="1" applyAlignment="1">
      <alignment horizontal="center" vertical="center"/>
    </xf>
    <xf numFmtId="0" fontId="15" fillId="0" borderId="47" xfId="50" applyFont="1" applyBorder="1" applyAlignment="1">
      <alignment horizontal="center" vertical="center"/>
    </xf>
    <xf numFmtId="0" fontId="22" fillId="0" borderId="47" xfId="50" applyFont="1" applyBorder="1" applyAlignment="1">
      <alignment horizontal="center" vertical="center"/>
    </xf>
    <xf numFmtId="0" fontId="22" fillId="0" borderId="21" xfId="50" applyFont="1" applyBorder="1" applyAlignment="1">
      <alignment horizontal="center" vertical="center"/>
    </xf>
    <xf numFmtId="0" fontId="15" fillId="0" borderId="31" xfId="50" applyFont="1" applyBorder="1" applyAlignment="1">
      <alignment horizontal="left" vertical="center" wrapText="1"/>
    </xf>
    <xf numFmtId="0" fontId="15" fillId="0" borderId="32" xfId="50" applyFont="1" applyBorder="1" applyAlignment="1">
      <alignment horizontal="left" vertical="center" wrapText="1"/>
    </xf>
    <xf numFmtId="0" fontId="15" fillId="0" borderId="46" xfId="50" applyFont="1" applyBorder="1" applyAlignment="1">
      <alignment horizontal="left" vertical="center"/>
    </xf>
    <xf numFmtId="0" fontId="15" fillId="0" borderId="47" xfId="50" applyFont="1" applyBorder="1" applyAlignment="1">
      <alignment horizontal="left" vertical="center"/>
    </xf>
    <xf numFmtId="0" fontId="30" fillId="0" borderId="62" xfId="50" applyFont="1" applyBorder="1" applyAlignment="1">
      <alignment horizontal="left" vertical="center" wrapText="1"/>
    </xf>
    <xf numFmtId="9" fontId="16" fillId="0" borderId="21" xfId="50" applyNumberFormat="1" applyFont="1" applyBorder="1" applyAlignment="1">
      <alignment horizontal="center" vertical="center"/>
    </xf>
    <xf numFmtId="0" fontId="27" fillId="0" borderId="45" xfId="0" applyFont="1" applyBorder="1" applyAlignment="1">
      <alignment horizontal="left" vertical="center"/>
    </xf>
    <xf numFmtId="0" fontId="27" fillId="0" borderId="44" xfId="0" applyFont="1" applyBorder="1" applyAlignment="1">
      <alignment horizontal="left" vertical="center"/>
    </xf>
    <xf numFmtId="9" fontId="16" fillId="0" borderId="30" xfId="50" applyNumberFormat="1" applyFont="1" applyBorder="1" applyAlignment="1">
      <alignment horizontal="left" vertical="center"/>
    </xf>
    <xf numFmtId="9" fontId="16" fillId="0" borderId="25" xfId="50" applyNumberFormat="1" applyFont="1" applyBorder="1" applyAlignment="1">
      <alignment horizontal="left" vertical="center"/>
    </xf>
    <xf numFmtId="9" fontId="16" fillId="0" borderId="31" xfId="50" applyNumberFormat="1" applyFont="1" applyBorder="1" applyAlignment="1">
      <alignment horizontal="left" vertical="center"/>
    </xf>
    <xf numFmtId="9" fontId="16" fillId="0" borderId="32" xfId="50" applyNumberFormat="1" applyFont="1" applyBorder="1" applyAlignment="1">
      <alignment horizontal="left" vertical="center"/>
    </xf>
    <xf numFmtId="0" fontId="24" fillId="0" borderId="46" xfId="50" applyFont="1" applyFill="1" applyBorder="1" applyAlignment="1">
      <alignment horizontal="left" vertical="center"/>
    </xf>
    <xf numFmtId="0" fontId="24" fillId="0" borderId="47" xfId="50" applyFont="1" applyFill="1" applyBorder="1" applyAlignment="1">
      <alignment horizontal="left" vertical="center"/>
    </xf>
    <xf numFmtId="0" fontId="24" fillId="0" borderId="63" xfId="50" applyFont="1" applyFill="1" applyBorder="1" applyAlignment="1">
      <alignment horizontal="left" vertical="center"/>
    </xf>
    <xf numFmtId="0" fontId="24" fillId="0" borderId="32" xfId="50" applyFont="1" applyFill="1" applyBorder="1" applyAlignment="1">
      <alignment horizontal="left" vertical="center"/>
    </xf>
    <xf numFmtId="0" fontId="27" fillId="0" borderId="29" xfId="50" applyFont="1" applyFill="1" applyBorder="1" applyAlignment="1">
      <alignment horizontal="left" vertical="center"/>
    </xf>
    <xf numFmtId="0" fontId="16" fillId="0" borderId="64" xfId="50" applyFont="1" applyFill="1" applyBorder="1" applyAlignment="1">
      <alignment horizontal="left" vertical="center"/>
    </xf>
    <xf numFmtId="0" fontId="16" fillId="0" borderId="65" xfId="50" applyFont="1" applyFill="1" applyBorder="1" applyAlignment="1">
      <alignment horizontal="left" vertical="center"/>
    </xf>
    <xf numFmtId="0" fontId="27" fillId="0" borderId="41" xfId="50" applyFont="1" applyBorder="1" applyAlignment="1">
      <alignment vertical="center"/>
    </xf>
    <xf numFmtId="0" fontId="31" fillId="0" borderId="44" xfId="50" applyFont="1" applyBorder="1" applyAlignment="1">
      <alignment horizontal="center" vertical="center"/>
    </xf>
    <xf numFmtId="0" fontId="27" fillId="0" borderId="42" xfId="50" applyFont="1" applyBorder="1" applyAlignment="1">
      <alignment vertical="center"/>
    </xf>
    <xf numFmtId="0" fontId="16" fillId="0" borderId="66" xfId="50" applyFont="1" applyBorder="1" applyAlignment="1">
      <alignment vertical="center"/>
    </xf>
    <xf numFmtId="0" fontId="27" fillId="0" borderId="66" xfId="50" applyFont="1" applyBorder="1" applyAlignment="1">
      <alignment vertical="center"/>
    </xf>
    <xf numFmtId="58" fontId="22" fillId="0" borderId="42" xfId="50" applyNumberFormat="1" applyFont="1" applyBorder="1" applyAlignment="1">
      <alignment vertical="center"/>
    </xf>
    <xf numFmtId="0" fontId="27" fillId="0" borderId="29" xfId="50" applyFont="1" applyBorder="1" applyAlignment="1">
      <alignment horizontal="center" vertical="center"/>
    </xf>
    <xf numFmtId="0" fontId="16" fillId="0" borderId="61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22" fillId="0" borderId="66" xfId="50" applyFont="1" applyBorder="1" applyAlignment="1">
      <alignment vertical="center"/>
    </xf>
    <xf numFmtId="0" fontId="15" fillId="0" borderId="67" xfId="50" applyFont="1" applyBorder="1" applyAlignment="1">
      <alignment horizontal="left" vertical="center"/>
    </xf>
    <xf numFmtId="0" fontId="27" fillId="0" borderId="50" xfId="50" applyFont="1" applyBorder="1" applyAlignment="1">
      <alignment horizontal="left" vertical="center"/>
    </xf>
    <xf numFmtId="0" fontId="16" fillId="0" borderId="51" xfId="50" applyFont="1" applyBorder="1" applyAlignment="1">
      <alignment horizontal="left" vertical="center"/>
    </xf>
    <xf numFmtId="0" fontId="15" fillId="0" borderId="0" xfId="50" applyFont="1" applyBorder="1" applyAlignment="1">
      <alignment vertical="center"/>
    </xf>
    <xf numFmtId="0" fontId="15" fillId="0" borderId="39" xfId="50" applyFont="1" applyBorder="1" applyAlignment="1">
      <alignment horizontal="left" vertical="center" wrapText="1"/>
    </xf>
    <xf numFmtId="0" fontId="15" fillId="0" borderId="51" xfId="50" applyFont="1" applyBorder="1" applyAlignment="1">
      <alignment horizontal="left" vertical="center"/>
    </xf>
    <xf numFmtId="0" fontId="32" fillId="0" borderId="35" xfId="50" applyFont="1" applyBorder="1" applyAlignment="1">
      <alignment horizontal="left" vertical="center" wrapText="1"/>
    </xf>
    <xf numFmtId="0" fontId="32" fillId="0" borderId="35" xfId="50" applyFont="1" applyBorder="1" applyAlignment="1">
      <alignment horizontal="left" vertical="center"/>
    </xf>
    <xf numFmtId="0" fontId="9" fillId="0" borderId="35" xfId="50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9" fontId="16" fillId="0" borderId="37" xfId="50" applyNumberFormat="1" applyFont="1" applyBorder="1" applyAlignment="1">
      <alignment horizontal="left" vertical="center"/>
    </xf>
    <xf numFmtId="9" fontId="16" fillId="0" borderId="39" xfId="50" applyNumberFormat="1" applyFont="1" applyBorder="1" applyAlignment="1">
      <alignment horizontal="left" vertical="center"/>
    </xf>
    <xf numFmtId="0" fontId="24" fillId="0" borderId="51" xfId="50" applyFont="1" applyFill="1" applyBorder="1" applyAlignment="1">
      <alignment horizontal="left" vertical="center"/>
    </xf>
    <xf numFmtId="0" fontId="24" fillId="0" borderId="39" xfId="50" applyFont="1" applyFill="1" applyBorder="1" applyAlignment="1">
      <alignment horizontal="left" vertical="center"/>
    </xf>
    <xf numFmtId="0" fontId="16" fillId="0" borderId="68" xfId="50" applyFont="1" applyFill="1" applyBorder="1" applyAlignment="1">
      <alignment horizontal="left" vertical="center"/>
    </xf>
    <xf numFmtId="0" fontId="27" fillId="0" borderId="69" xfId="50" applyFont="1" applyBorder="1" applyAlignment="1">
      <alignment horizontal="center" vertical="center"/>
    </xf>
    <xf numFmtId="0" fontId="16" fillId="0" borderId="66" xfId="50" applyFont="1" applyBorder="1" applyAlignment="1">
      <alignment horizontal="center" vertical="center"/>
    </xf>
    <xf numFmtId="0" fontId="16" fillId="0" borderId="67" xfId="50" applyFont="1" applyBorder="1" applyAlignment="1">
      <alignment horizontal="center" vertical="center"/>
    </xf>
    <xf numFmtId="0" fontId="16" fillId="0" borderId="67" xfId="50" applyFont="1" applyFill="1" applyBorder="1" applyAlignment="1">
      <alignment horizontal="left" vertical="center"/>
    </xf>
    <xf numFmtId="0" fontId="33" fillId="0" borderId="70" xfId="0" applyFont="1" applyBorder="1" applyAlignment="1">
      <alignment horizontal="center" vertical="center" wrapText="1"/>
    </xf>
    <xf numFmtId="0" fontId="33" fillId="0" borderId="71" xfId="0" applyFont="1" applyBorder="1" applyAlignment="1">
      <alignment horizontal="center" vertical="center" wrapText="1"/>
    </xf>
    <xf numFmtId="0" fontId="34" fillId="0" borderId="72" xfId="0" applyFont="1" applyBorder="1"/>
    <xf numFmtId="0" fontId="34" fillId="0" borderId="2" xfId="0" applyFont="1" applyBorder="1"/>
    <xf numFmtId="0" fontId="34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4" borderId="6" xfId="0" applyFont="1" applyFill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33" fillId="0" borderId="75" xfId="0" applyFont="1" applyBorder="1" applyAlignment="1">
      <alignment horizontal="center" vertical="center" wrapText="1"/>
    </xf>
    <xf numFmtId="0" fontId="34" fillId="0" borderId="76" xfId="0" applyFont="1" applyBorder="1" applyAlignment="1">
      <alignment horizontal="center" vertical="center"/>
    </xf>
    <xf numFmtId="0" fontId="34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11898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31055" y="711898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8380" y="711898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8555" y="712851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4330" y="21621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02530" y="2047875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02530" y="2228850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4330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02530" y="2428875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4098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40980" y="2228850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93255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40980" y="2371725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0380" y="10763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50480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50480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369570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7863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3255" y="21621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93255" y="23431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50480" y="10763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0380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0380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35755" y="2324100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7</xdr:row>
          <xdr:rowOff>1905</xdr:rowOff>
        </xdr:from>
        <xdr:to>
          <xdr:col>3</xdr:col>
          <xdr:colOff>573405</xdr:colOff>
          <xdr:row>8</xdr:row>
          <xdr:rowOff>33020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33575" y="1440180"/>
              <a:ext cx="916305" cy="212090"/>
            </a:xfrm>
            <a:prstGeom prst="rect">
              <a:avLst/>
            </a:prstGeom>
          </xdr:spPr>
          <xdr:txBody>
            <a:bodyPr wrap="square" anchor="ctr">
              <a:noAutofit/>
            </a:bodyPr>
            <a:p>
              <a:pPr algn="l" rtl="0"/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zoomScalePageLayoutView="120" workbookViewId="0">
      <selection activeCell="C13" sqref="C13"/>
    </sheetView>
  </sheetViews>
  <sheetFormatPr defaultColWidth="11" defaultRowHeight="14.25" outlineLevelCol="1"/>
  <cols>
    <col min="1" max="1" width="5.5" customWidth="1"/>
    <col min="2" max="2" width="96.375" style="389" customWidth="1"/>
    <col min="3" max="3" width="10.125" customWidth="1"/>
  </cols>
  <sheetData>
    <row r="1" ht="21" customHeight="1" spans="1:2">
      <c r="A1" s="390"/>
      <c r="B1" s="391" t="s">
        <v>0</v>
      </c>
    </row>
    <row r="2" spans="1:2">
      <c r="A2" s="15">
        <v>1</v>
      </c>
      <c r="B2" s="392" t="s">
        <v>1</v>
      </c>
    </row>
    <row r="3" spans="1:2">
      <c r="A3" s="15">
        <v>2</v>
      </c>
      <c r="B3" s="392" t="s">
        <v>2</v>
      </c>
    </row>
    <row r="4" spans="1:2">
      <c r="A4" s="15">
        <v>3</v>
      </c>
      <c r="B4" s="392" t="s">
        <v>3</v>
      </c>
    </row>
    <row r="5" spans="1:2">
      <c r="A5" s="15">
        <v>4</v>
      </c>
      <c r="B5" s="392" t="s">
        <v>4</v>
      </c>
    </row>
    <row r="6" spans="1:2">
      <c r="A6" s="15">
        <v>5</v>
      </c>
      <c r="B6" s="392" t="s">
        <v>5</v>
      </c>
    </row>
    <row r="7" ht="13.5" customHeight="1" spans="1:2">
      <c r="A7" s="15">
        <v>6</v>
      </c>
      <c r="B7" s="392" t="s">
        <v>6</v>
      </c>
    </row>
    <row r="8" s="388" customFormat="1" ht="15" customHeight="1" spans="1:2">
      <c r="A8" s="393">
        <v>7</v>
      </c>
      <c r="B8" s="394" t="s">
        <v>7</v>
      </c>
    </row>
    <row r="9" spans="1:2">
      <c r="A9" s="15"/>
      <c r="B9" s="392"/>
    </row>
    <row r="10" ht="18.95" customHeight="1" spans="1:2">
      <c r="A10" s="390"/>
      <c r="B10" s="395" t="s">
        <v>8</v>
      </c>
    </row>
    <row r="11" ht="15.95" customHeight="1" spans="1:2">
      <c r="A11" s="15">
        <v>1</v>
      </c>
      <c r="B11" s="396" t="s">
        <v>9</v>
      </c>
    </row>
    <row r="12" spans="1:2">
      <c r="A12" s="15">
        <v>2</v>
      </c>
      <c r="B12" s="392" t="s">
        <v>10</v>
      </c>
    </row>
    <row r="13" spans="1:2">
      <c r="A13" s="15">
        <v>3</v>
      </c>
      <c r="B13" s="394" t="s">
        <v>11</v>
      </c>
    </row>
    <row r="14" spans="1:2">
      <c r="A14" s="15">
        <v>4</v>
      </c>
      <c r="B14" s="392" t="s">
        <v>12</v>
      </c>
    </row>
    <row r="15" spans="1:2">
      <c r="A15" s="15">
        <v>5</v>
      </c>
      <c r="B15" s="392" t="s">
        <v>13</v>
      </c>
    </row>
    <row r="16" spans="1:2">
      <c r="A16" s="15">
        <v>6</v>
      </c>
      <c r="B16" s="392" t="s">
        <v>14</v>
      </c>
    </row>
    <row r="17" spans="1:2">
      <c r="A17" s="15">
        <v>7</v>
      </c>
      <c r="B17" s="392" t="s">
        <v>15</v>
      </c>
    </row>
    <row r="18" spans="1:2">
      <c r="A18" s="15"/>
      <c r="B18" s="392"/>
    </row>
    <row r="19" ht="20.25" spans="1:2">
      <c r="A19" s="390"/>
      <c r="B19" s="391" t="s">
        <v>16</v>
      </c>
    </row>
    <row r="20" spans="1:2">
      <c r="A20" s="15">
        <v>1</v>
      </c>
      <c r="B20" s="397" t="s">
        <v>17</v>
      </c>
    </row>
    <row r="21" spans="1:2">
      <c r="A21" s="15">
        <v>2</v>
      </c>
      <c r="B21" s="392" t="s">
        <v>18</v>
      </c>
    </row>
    <row r="22" spans="1:2">
      <c r="A22" s="15">
        <v>3</v>
      </c>
      <c r="B22" s="392" t="s">
        <v>19</v>
      </c>
    </row>
    <row r="23" spans="1:2">
      <c r="A23" s="15">
        <v>4</v>
      </c>
      <c r="B23" s="392" t="s">
        <v>20</v>
      </c>
    </row>
    <row r="24" spans="1:2">
      <c r="A24" s="15">
        <v>5</v>
      </c>
      <c r="B24" s="392" t="s">
        <v>21</v>
      </c>
    </row>
    <row r="25" spans="1:2">
      <c r="A25" s="15">
        <v>6</v>
      </c>
      <c r="B25" s="392" t="s">
        <v>22</v>
      </c>
    </row>
    <row r="26" spans="1:2">
      <c r="A26" s="15">
        <v>7</v>
      </c>
      <c r="B26" s="392" t="s">
        <v>23</v>
      </c>
    </row>
    <row r="27" spans="1:2">
      <c r="A27" s="15"/>
      <c r="B27" s="392"/>
    </row>
    <row r="28" ht="20.25" spans="1:2">
      <c r="A28" s="390"/>
      <c r="B28" s="391" t="s">
        <v>24</v>
      </c>
    </row>
    <row r="29" spans="1:2">
      <c r="A29" s="15">
        <v>1</v>
      </c>
      <c r="B29" s="397" t="s">
        <v>25</v>
      </c>
    </row>
    <row r="30" spans="1:2">
      <c r="A30" s="15">
        <v>2</v>
      </c>
      <c r="B30" s="392" t="s">
        <v>26</v>
      </c>
    </row>
    <row r="31" spans="1:2">
      <c r="A31" s="15">
        <v>3</v>
      </c>
      <c r="B31" s="392" t="s">
        <v>27</v>
      </c>
    </row>
    <row r="32" spans="1:2">
      <c r="A32" s="15">
        <v>4</v>
      </c>
      <c r="B32" s="392" t="s">
        <v>28</v>
      </c>
    </row>
    <row r="33" spans="1:2">
      <c r="A33" s="15">
        <v>5</v>
      </c>
      <c r="B33" s="392" t="s">
        <v>29</v>
      </c>
    </row>
    <row r="34" spans="1:2">
      <c r="A34" s="15">
        <v>6</v>
      </c>
      <c r="B34" s="392" t="s">
        <v>30</v>
      </c>
    </row>
    <row r="35" spans="1:2">
      <c r="A35" s="15">
        <v>7</v>
      </c>
      <c r="B35" s="392" t="s">
        <v>31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PageLayoutView="125" workbookViewId="0">
      <selection activeCell="R28" sqref="R28"/>
    </sheetView>
  </sheetViews>
  <sheetFormatPr defaultColWidth="9" defaultRowHeight="14.25" outlineLevelRow="7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310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4" t="s">
        <v>333</v>
      </c>
      <c r="H2" s="4"/>
      <c r="I2" s="4" t="s">
        <v>334</v>
      </c>
      <c r="J2" s="4"/>
      <c r="K2" s="6" t="s">
        <v>335</v>
      </c>
      <c r="L2" s="50" t="s">
        <v>336</v>
      </c>
      <c r="M2" s="23" t="s">
        <v>337</v>
      </c>
    </row>
    <row r="3" s="1" customFormat="1" ht="16.5" spans="1:13">
      <c r="A3" s="4"/>
      <c r="B3" s="7"/>
      <c r="C3" s="7"/>
      <c r="D3" s="7"/>
      <c r="E3" s="7"/>
      <c r="F3" s="7"/>
      <c r="G3" s="4" t="s">
        <v>338</v>
      </c>
      <c r="H3" s="4" t="s">
        <v>339</v>
      </c>
      <c r="I3" s="4" t="s">
        <v>338</v>
      </c>
      <c r="J3" s="4" t="s">
        <v>339</v>
      </c>
      <c r="K3" s="8"/>
      <c r="L3" s="51"/>
      <c r="M3" s="24"/>
    </row>
    <row r="4" spans="1:13">
      <c r="A4" s="10">
        <v>1</v>
      </c>
      <c r="B4" s="10" t="s">
        <v>327</v>
      </c>
      <c r="C4" s="26">
        <v>40103035</v>
      </c>
      <c r="D4" s="10" t="s">
        <v>326</v>
      </c>
      <c r="E4" s="11" t="s">
        <v>115</v>
      </c>
      <c r="F4" s="12" t="s">
        <v>60</v>
      </c>
      <c r="G4" s="13">
        <v>0.1</v>
      </c>
      <c r="H4" s="13">
        <v>0.4</v>
      </c>
      <c r="I4" s="13">
        <v>1</v>
      </c>
      <c r="J4" s="13">
        <v>1</v>
      </c>
      <c r="K4" s="9"/>
      <c r="L4" s="9"/>
      <c r="M4" s="13" t="s">
        <v>328</v>
      </c>
    </row>
    <row r="5" customFormat="1" spans="1:13">
      <c r="A5" s="10">
        <v>2</v>
      </c>
      <c r="B5" s="10" t="s">
        <v>327</v>
      </c>
      <c r="C5" s="26">
        <v>40108905</v>
      </c>
      <c r="D5" s="10" t="s">
        <v>326</v>
      </c>
      <c r="E5" s="11" t="s">
        <v>116</v>
      </c>
      <c r="F5" s="12" t="s">
        <v>60</v>
      </c>
      <c r="G5" s="13">
        <v>0.4</v>
      </c>
      <c r="H5" s="13">
        <v>0.6</v>
      </c>
      <c r="I5" s="13">
        <v>0.4</v>
      </c>
      <c r="J5" s="13">
        <v>1</v>
      </c>
      <c r="K5" s="9"/>
      <c r="L5" s="9"/>
      <c r="M5" s="13" t="s">
        <v>328</v>
      </c>
    </row>
    <row r="6" customFormat="1" spans="1:13">
      <c r="A6" s="10">
        <v>3</v>
      </c>
      <c r="B6" s="10" t="s">
        <v>327</v>
      </c>
      <c r="C6" s="13">
        <v>40108906</v>
      </c>
      <c r="D6" s="10" t="s">
        <v>326</v>
      </c>
      <c r="E6" s="13" t="s">
        <v>117</v>
      </c>
      <c r="F6" s="12" t="s">
        <v>60</v>
      </c>
      <c r="G6" s="13">
        <v>0</v>
      </c>
      <c r="H6" s="13">
        <v>0.4</v>
      </c>
      <c r="I6" s="13">
        <v>0.4</v>
      </c>
      <c r="J6" s="13">
        <v>0.8</v>
      </c>
      <c r="K6" s="9"/>
      <c r="L6" s="9"/>
      <c r="M6" s="13" t="s">
        <v>328</v>
      </c>
    </row>
    <row r="7" s="2" customFormat="1" spans="1:13">
      <c r="A7" s="48" t="s">
        <v>329</v>
      </c>
      <c r="B7" s="48"/>
      <c r="C7" s="48"/>
      <c r="D7" s="48"/>
      <c r="E7" s="48"/>
      <c r="F7" s="10"/>
      <c r="G7" s="10"/>
      <c r="H7" s="48" t="s">
        <v>340</v>
      </c>
      <c r="I7" s="48"/>
      <c r="J7" s="48"/>
      <c r="K7" s="48"/>
      <c r="L7" s="52"/>
      <c r="M7" s="52"/>
    </row>
    <row r="8" ht="16.5" spans="1:13">
      <c r="A8" s="21" t="s">
        <v>341</v>
      </c>
      <c r="B8" s="49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343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37" t="s">
        <v>344</v>
      </c>
      <c r="H2" s="38"/>
      <c r="I2" s="46"/>
      <c r="J2" s="37" t="s">
        <v>345</v>
      </c>
      <c r="K2" s="38"/>
      <c r="L2" s="46"/>
      <c r="M2" s="37" t="s">
        <v>346</v>
      </c>
      <c r="N2" s="38"/>
      <c r="O2" s="46"/>
      <c r="P2" s="37" t="s">
        <v>347</v>
      </c>
      <c r="Q2" s="38"/>
      <c r="R2" s="46"/>
      <c r="S2" s="38" t="s">
        <v>348</v>
      </c>
      <c r="T2" s="38"/>
      <c r="U2" s="46"/>
      <c r="V2" s="33" t="s">
        <v>349</v>
      </c>
      <c r="W2" s="33" t="s">
        <v>324</v>
      </c>
    </row>
    <row r="3" s="1" customFormat="1" ht="16.5" spans="1:23">
      <c r="A3" s="7"/>
      <c r="B3" s="39"/>
      <c r="C3" s="39"/>
      <c r="D3" s="39"/>
      <c r="E3" s="39"/>
      <c r="F3" s="39"/>
      <c r="G3" s="4" t="s">
        <v>350</v>
      </c>
      <c r="H3" s="4" t="s">
        <v>65</v>
      </c>
      <c r="I3" s="4" t="s">
        <v>315</v>
      </c>
      <c r="J3" s="4" t="s">
        <v>350</v>
      </c>
      <c r="K3" s="4" t="s">
        <v>65</v>
      </c>
      <c r="L3" s="4" t="s">
        <v>315</v>
      </c>
      <c r="M3" s="4" t="s">
        <v>350</v>
      </c>
      <c r="N3" s="4" t="s">
        <v>65</v>
      </c>
      <c r="O3" s="4" t="s">
        <v>315</v>
      </c>
      <c r="P3" s="4" t="s">
        <v>350</v>
      </c>
      <c r="Q3" s="4" t="s">
        <v>65</v>
      </c>
      <c r="R3" s="4" t="s">
        <v>315</v>
      </c>
      <c r="S3" s="4" t="s">
        <v>350</v>
      </c>
      <c r="T3" s="4" t="s">
        <v>65</v>
      </c>
      <c r="U3" s="4" t="s">
        <v>315</v>
      </c>
      <c r="V3" s="47"/>
      <c r="W3" s="47"/>
    </row>
    <row r="4" spans="1:23">
      <c r="A4" s="40" t="s">
        <v>351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ht="16.5" spans="1:23">
      <c r="A5" s="41"/>
      <c r="B5" s="16"/>
      <c r="C5" s="42"/>
      <c r="D5" s="42"/>
      <c r="E5" s="42"/>
      <c r="F5" s="42"/>
      <c r="G5" s="37" t="s">
        <v>352</v>
      </c>
      <c r="H5" s="38"/>
      <c r="I5" s="46"/>
      <c r="J5" s="37" t="s">
        <v>353</v>
      </c>
      <c r="K5" s="38"/>
      <c r="L5" s="46"/>
      <c r="M5" s="37" t="s">
        <v>354</v>
      </c>
      <c r="N5" s="38"/>
      <c r="O5" s="46"/>
      <c r="P5" s="37" t="s">
        <v>355</v>
      </c>
      <c r="Q5" s="38"/>
      <c r="R5" s="46"/>
      <c r="S5" s="38" t="s">
        <v>356</v>
      </c>
      <c r="T5" s="38"/>
      <c r="U5" s="46"/>
      <c r="V5" s="16"/>
      <c r="W5" s="16"/>
    </row>
    <row r="6" ht="16.5" spans="1:23">
      <c r="A6" s="41"/>
      <c r="B6" s="16"/>
      <c r="C6" s="42"/>
      <c r="D6" s="42"/>
      <c r="E6" s="42"/>
      <c r="F6" s="42"/>
      <c r="G6" s="4" t="s">
        <v>350</v>
      </c>
      <c r="H6" s="4" t="s">
        <v>65</v>
      </c>
      <c r="I6" s="4" t="s">
        <v>315</v>
      </c>
      <c r="J6" s="4" t="s">
        <v>350</v>
      </c>
      <c r="K6" s="4" t="s">
        <v>65</v>
      </c>
      <c r="L6" s="4" t="s">
        <v>315</v>
      </c>
      <c r="M6" s="4" t="s">
        <v>350</v>
      </c>
      <c r="N6" s="4" t="s">
        <v>65</v>
      </c>
      <c r="O6" s="4" t="s">
        <v>315</v>
      </c>
      <c r="P6" s="4" t="s">
        <v>350</v>
      </c>
      <c r="Q6" s="4" t="s">
        <v>65</v>
      </c>
      <c r="R6" s="4" t="s">
        <v>315</v>
      </c>
      <c r="S6" s="4" t="s">
        <v>350</v>
      </c>
      <c r="T6" s="4" t="s">
        <v>65</v>
      </c>
      <c r="U6" s="4" t="s">
        <v>315</v>
      </c>
      <c r="V6" s="16"/>
      <c r="W6" s="16"/>
    </row>
    <row r="7" spans="1:23">
      <c r="A7" s="43"/>
      <c r="B7" s="16"/>
      <c r="C7" s="42"/>
      <c r="D7" s="42"/>
      <c r="E7" s="42"/>
      <c r="F7" s="42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4" t="s">
        <v>357</v>
      </c>
      <c r="B8" s="44"/>
      <c r="C8" s="44"/>
      <c r="D8" s="44"/>
      <c r="E8" s="44"/>
      <c r="F8" s="44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5"/>
      <c r="B9" s="45"/>
      <c r="C9" s="45"/>
      <c r="D9" s="45"/>
      <c r="E9" s="45"/>
      <c r="F9" s="45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4" t="s">
        <v>358</v>
      </c>
      <c r="B10" s="44"/>
      <c r="C10" s="44"/>
      <c r="D10" s="44"/>
      <c r="E10" s="44"/>
      <c r="F10" s="44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5"/>
      <c r="B11" s="45"/>
      <c r="C11" s="45"/>
      <c r="D11" s="45"/>
      <c r="E11" s="45"/>
      <c r="F11" s="45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4" t="s">
        <v>359</v>
      </c>
      <c r="B12" s="44"/>
      <c r="C12" s="44"/>
      <c r="D12" s="44"/>
      <c r="E12" s="44"/>
      <c r="F12" s="44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5"/>
      <c r="B13" s="45"/>
      <c r="C13" s="45"/>
      <c r="D13" s="45"/>
      <c r="E13" s="45"/>
      <c r="F13" s="4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4" t="s">
        <v>360</v>
      </c>
      <c r="B14" s="44"/>
      <c r="C14" s="44"/>
      <c r="D14" s="44"/>
      <c r="E14" s="44"/>
      <c r="F14" s="44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45"/>
      <c r="B15" s="45"/>
      <c r="C15" s="45"/>
      <c r="D15" s="45"/>
      <c r="E15" s="45"/>
      <c r="F15" s="4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="2" customFormat="1" ht="18.75" spans="1:23">
      <c r="A17" s="17" t="s">
        <v>361</v>
      </c>
      <c r="B17" s="18"/>
      <c r="C17" s="18"/>
      <c r="D17" s="18"/>
      <c r="E17" s="19"/>
      <c r="F17" s="20"/>
      <c r="G17" s="30"/>
      <c r="H17" s="36"/>
      <c r="I17" s="36"/>
      <c r="J17" s="17" t="s">
        <v>362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ht="56.25" customHeight="1" spans="1:23">
      <c r="A18" s="21" t="s">
        <v>363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PageLayoutView="125" topLeftCell="B1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365</v>
      </c>
      <c r="B2" s="33" t="s">
        <v>311</v>
      </c>
      <c r="C2" s="33" t="s">
        <v>312</v>
      </c>
      <c r="D2" s="33" t="s">
        <v>313</v>
      </c>
      <c r="E2" s="33" t="s">
        <v>314</v>
      </c>
      <c r="F2" s="33" t="s">
        <v>315</v>
      </c>
      <c r="G2" s="32" t="s">
        <v>366</v>
      </c>
      <c r="H2" s="32" t="s">
        <v>367</v>
      </c>
      <c r="I2" s="32" t="s">
        <v>368</v>
      </c>
      <c r="J2" s="32" t="s">
        <v>367</v>
      </c>
      <c r="K2" s="32" t="s">
        <v>369</v>
      </c>
      <c r="L2" s="32" t="s">
        <v>367</v>
      </c>
      <c r="M2" s="33" t="s">
        <v>349</v>
      </c>
      <c r="N2" s="33" t="s">
        <v>324</v>
      </c>
    </row>
    <row r="3" spans="1:1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6.5" spans="1:14">
      <c r="A4" s="34" t="s">
        <v>365</v>
      </c>
      <c r="B4" s="35" t="s">
        <v>370</v>
      </c>
      <c r="C4" s="35" t="s">
        <v>350</v>
      </c>
      <c r="D4" s="35" t="s">
        <v>313</v>
      </c>
      <c r="E4" s="33" t="s">
        <v>314</v>
      </c>
      <c r="F4" s="33" t="s">
        <v>315</v>
      </c>
      <c r="G4" s="32" t="s">
        <v>366</v>
      </c>
      <c r="H4" s="32" t="s">
        <v>367</v>
      </c>
      <c r="I4" s="32" t="s">
        <v>368</v>
      </c>
      <c r="J4" s="32" t="s">
        <v>367</v>
      </c>
      <c r="K4" s="32" t="s">
        <v>369</v>
      </c>
      <c r="L4" s="32" t="s">
        <v>367</v>
      </c>
      <c r="M4" s="33" t="s">
        <v>349</v>
      </c>
      <c r="N4" s="33" t="s">
        <v>324</v>
      </c>
    </row>
    <row r="5" spans="1:14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2" customFormat="1" ht="18.75" spans="1:14">
      <c r="A11" s="17" t="s">
        <v>361</v>
      </c>
      <c r="B11" s="18"/>
      <c r="C11" s="18"/>
      <c r="D11" s="19"/>
      <c r="E11" s="20"/>
      <c r="F11" s="36"/>
      <c r="G11" s="30"/>
      <c r="H11" s="36"/>
      <c r="I11" s="17" t="s">
        <v>362</v>
      </c>
      <c r="J11" s="18"/>
      <c r="K11" s="18"/>
      <c r="L11" s="18"/>
      <c r="M11" s="18"/>
      <c r="N11" s="25"/>
    </row>
    <row r="12" ht="16.5" spans="1:14">
      <c r="A12" s="21" t="s">
        <v>371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topLeftCell="A3" workbookViewId="0">
      <selection activeCell="H14" sqref="H14:J14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ht="29.25" spans="1:10">
      <c r="A1" s="3" t="s">
        <v>372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343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4" t="s">
        <v>373</v>
      </c>
      <c r="H2" s="4" t="s">
        <v>374</v>
      </c>
      <c r="I2" s="4" t="s">
        <v>375</v>
      </c>
      <c r="J2" s="4" t="s">
        <v>376</v>
      </c>
      <c r="K2" s="5" t="s">
        <v>349</v>
      </c>
      <c r="L2" s="5" t="s">
        <v>324</v>
      </c>
    </row>
    <row r="3" spans="1:12">
      <c r="A3" s="15"/>
      <c r="B3" s="16" t="s">
        <v>327</v>
      </c>
      <c r="C3" s="26">
        <v>40103035</v>
      </c>
      <c r="D3" s="10" t="s">
        <v>326</v>
      </c>
      <c r="E3" s="11" t="s">
        <v>115</v>
      </c>
      <c r="F3" s="12" t="s">
        <v>60</v>
      </c>
      <c r="G3" s="16" t="s">
        <v>377</v>
      </c>
      <c r="H3" s="16" t="s">
        <v>378</v>
      </c>
      <c r="I3" s="16"/>
      <c r="J3" s="16"/>
      <c r="K3" s="16" t="s">
        <v>379</v>
      </c>
      <c r="L3" s="16"/>
    </row>
    <row r="4" spans="1:12">
      <c r="A4" s="15"/>
      <c r="B4" s="16" t="s">
        <v>327</v>
      </c>
      <c r="C4" s="27">
        <v>40108905</v>
      </c>
      <c r="D4" s="10" t="s">
        <v>326</v>
      </c>
      <c r="E4" s="14" t="s">
        <v>116</v>
      </c>
      <c r="F4" s="12" t="s">
        <v>60</v>
      </c>
      <c r="G4" s="16" t="s">
        <v>377</v>
      </c>
      <c r="H4" s="16" t="s">
        <v>378</v>
      </c>
      <c r="I4" s="16"/>
      <c r="J4" s="16"/>
      <c r="K4" s="16" t="s">
        <v>379</v>
      </c>
      <c r="L4" s="16"/>
    </row>
    <row r="5" spans="1:12">
      <c r="A5" s="15"/>
      <c r="B5" s="16" t="s">
        <v>327</v>
      </c>
      <c r="C5" s="27">
        <v>40108906</v>
      </c>
      <c r="D5" s="10" t="s">
        <v>326</v>
      </c>
      <c r="E5" s="14" t="s">
        <v>117</v>
      </c>
      <c r="F5" s="12" t="s">
        <v>60</v>
      </c>
      <c r="G5" s="16" t="s">
        <v>377</v>
      </c>
      <c r="H5" s="16" t="s">
        <v>378</v>
      </c>
      <c r="I5" s="16"/>
      <c r="J5" s="16"/>
      <c r="K5" s="16" t="s">
        <v>379</v>
      </c>
      <c r="L5" s="16"/>
    </row>
    <row r="6" spans="1:12">
      <c r="A6" s="15"/>
      <c r="B6" s="16" t="s">
        <v>327</v>
      </c>
      <c r="C6" s="26">
        <v>40103035</v>
      </c>
      <c r="D6" s="10" t="s">
        <v>326</v>
      </c>
      <c r="E6" s="11" t="s">
        <v>115</v>
      </c>
      <c r="F6" s="12" t="s">
        <v>60</v>
      </c>
      <c r="G6" s="16" t="s">
        <v>380</v>
      </c>
      <c r="H6" s="16" t="s">
        <v>378</v>
      </c>
      <c r="I6" s="16"/>
      <c r="J6" s="16"/>
      <c r="K6" s="16" t="s">
        <v>379</v>
      </c>
      <c r="L6" s="16"/>
    </row>
    <row r="7" spans="1:12">
      <c r="A7" s="15"/>
      <c r="B7" s="16" t="s">
        <v>327</v>
      </c>
      <c r="C7" s="27">
        <v>40108905</v>
      </c>
      <c r="D7" s="10" t="s">
        <v>326</v>
      </c>
      <c r="E7" s="14" t="s">
        <v>116</v>
      </c>
      <c r="F7" s="12" t="s">
        <v>60</v>
      </c>
      <c r="G7" s="16" t="s">
        <v>380</v>
      </c>
      <c r="H7" s="16" t="s">
        <v>378</v>
      </c>
      <c r="I7" s="16"/>
      <c r="J7" s="16"/>
      <c r="K7" s="16" t="s">
        <v>379</v>
      </c>
      <c r="L7" s="15"/>
    </row>
    <row r="8" spans="1:12">
      <c r="A8" s="15"/>
      <c r="B8" s="16" t="s">
        <v>327</v>
      </c>
      <c r="C8" s="27">
        <v>40108906</v>
      </c>
      <c r="D8" s="10" t="s">
        <v>326</v>
      </c>
      <c r="E8" s="14" t="s">
        <v>117</v>
      </c>
      <c r="F8" s="12" t="s">
        <v>60</v>
      </c>
      <c r="G8" s="16" t="s">
        <v>380</v>
      </c>
      <c r="H8" s="16" t="s">
        <v>378</v>
      </c>
      <c r="I8" s="15"/>
      <c r="J8" s="15"/>
      <c r="K8" s="16" t="s">
        <v>379</v>
      </c>
      <c r="L8" s="15"/>
    </row>
    <row r="9" spans="1:12">
      <c r="A9" s="15"/>
      <c r="B9" s="16" t="s">
        <v>327</v>
      </c>
      <c r="C9" s="26">
        <v>40103035</v>
      </c>
      <c r="D9" s="10" t="s">
        <v>326</v>
      </c>
      <c r="E9" s="11" t="s">
        <v>115</v>
      </c>
      <c r="F9" s="12" t="s">
        <v>60</v>
      </c>
      <c r="G9" s="16" t="s">
        <v>381</v>
      </c>
      <c r="H9" s="15"/>
      <c r="I9" s="16" t="s">
        <v>382</v>
      </c>
      <c r="J9" s="15"/>
      <c r="K9" s="31" t="s">
        <v>383</v>
      </c>
      <c r="L9" s="15"/>
    </row>
    <row r="10" spans="1:12">
      <c r="A10" s="15"/>
      <c r="B10" s="16" t="s">
        <v>327</v>
      </c>
      <c r="C10" s="27">
        <v>40108905</v>
      </c>
      <c r="D10" s="10" t="s">
        <v>326</v>
      </c>
      <c r="E10" s="14" t="s">
        <v>116</v>
      </c>
      <c r="F10" s="12" t="s">
        <v>60</v>
      </c>
      <c r="G10" s="16" t="s">
        <v>381</v>
      </c>
      <c r="H10" s="15"/>
      <c r="I10" s="16" t="s">
        <v>382</v>
      </c>
      <c r="J10" s="15"/>
      <c r="K10" s="31" t="s">
        <v>383</v>
      </c>
      <c r="L10" s="15"/>
    </row>
    <row r="11" spans="1:12">
      <c r="A11" s="15"/>
      <c r="B11" s="16" t="s">
        <v>327</v>
      </c>
      <c r="C11" s="27">
        <v>40108906</v>
      </c>
      <c r="D11" s="10" t="s">
        <v>326</v>
      </c>
      <c r="E11" s="14" t="s">
        <v>117</v>
      </c>
      <c r="F11" s="12" t="s">
        <v>60</v>
      </c>
      <c r="G11" s="16" t="s">
        <v>381</v>
      </c>
      <c r="H11" s="15"/>
      <c r="I11" s="16" t="s">
        <v>382</v>
      </c>
      <c r="J11" s="15"/>
      <c r="K11" s="31" t="s">
        <v>383</v>
      </c>
      <c r="L11" s="15"/>
    </row>
    <row r="12" spans="1:12">
      <c r="A12" s="15"/>
      <c r="B12" s="16"/>
      <c r="C12" s="15"/>
      <c r="D12" s="16"/>
      <c r="E12" s="15"/>
      <c r="F12" s="15"/>
      <c r="G12" s="16"/>
      <c r="H12" s="15"/>
      <c r="I12" s="16"/>
      <c r="J12" s="15"/>
      <c r="K12" s="31"/>
      <c r="L12" s="15"/>
    </row>
    <row r="13" spans="1:12">
      <c r="A13" s="15"/>
      <c r="B13" s="16"/>
      <c r="C13" s="28"/>
      <c r="D13" s="16"/>
      <c r="E13" s="29"/>
      <c r="F13" s="15"/>
      <c r="G13" s="16"/>
      <c r="H13" s="15"/>
      <c r="I13" s="16"/>
      <c r="J13" s="15"/>
      <c r="K13" s="31"/>
      <c r="L13" s="15"/>
    </row>
    <row r="14" s="2" customFormat="1" ht="32" customHeight="1" spans="1:12">
      <c r="A14" s="17" t="s">
        <v>384</v>
      </c>
      <c r="B14" s="18"/>
      <c r="C14" s="18"/>
      <c r="D14" s="18"/>
      <c r="E14" s="19"/>
      <c r="F14" s="20"/>
      <c r="G14" s="30"/>
      <c r="H14" s="17" t="s">
        <v>385</v>
      </c>
      <c r="I14" s="18"/>
      <c r="J14" s="18"/>
      <c r="K14" s="18"/>
      <c r="L14" s="25"/>
    </row>
    <row r="15" ht="72" customHeight="1" spans="1:12">
      <c r="A15" s="21" t="s">
        <v>386</v>
      </c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9 L3:L8 L10:L11 L12:L15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125" workbookViewId="0">
      <selection activeCell="M14" sqref="M1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310</v>
      </c>
      <c r="B2" s="5" t="s">
        <v>315</v>
      </c>
      <c r="C2" s="5" t="s">
        <v>350</v>
      </c>
      <c r="D2" s="5" t="s">
        <v>313</v>
      </c>
      <c r="E2" s="5" t="s">
        <v>314</v>
      </c>
      <c r="F2" s="4" t="s">
        <v>388</v>
      </c>
      <c r="G2" s="4" t="s">
        <v>334</v>
      </c>
      <c r="H2" s="6" t="s">
        <v>335</v>
      </c>
      <c r="I2" s="23" t="s">
        <v>337</v>
      </c>
    </row>
    <row r="3" s="1" customFormat="1" ht="16.5" spans="1:9">
      <c r="A3" s="4"/>
      <c r="B3" s="7"/>
      <c r="C3" s="7"/>
      <c r="D3" s="7"/>
      <c r="E3" s="7"/>
      <c r="F3" s="4" t="s">
        <v>389</v>
      </c>
      <c r="G3" s="4" t="s">
        <v>338</v>
      </c>
      <c r="H3" s="8"/>
      <c r="I3" s="24"/>
    </row>
    <row r="4" spans="1:9">
      <c r="A4" s="9"/>
      <c r="B4" s="10" t="s">
        <v>390</v>
      </c>
      <c r="C4" s="10" t="s">
        <v>391</v>
      </c>
      <c r="D4" s="11" t="s">
        <v>115</v>
      </c>
      <c r="E4" s="12" t="s">
        <v>60</v>
      </c>
      <c r="F4" s="13">
        <v>-2</v>
      </c>
      <c r="G4" s="13">
        <v>-1</v>
      </c>
      <c r="H4" s="13"/>
      <c r="I4" s="13" t="s">
        <v>328</v>
      </c>
    </row>
    <row r="5" spans="1:9">
      <c r="A5" s="9"/>
      <c r="B5" s="10" t="s">
        <v>390</v>
      </c>
      <c r="C5" s="10" t="s">
        <v>391</v>
      </c>
      <c r="D5" s="14" t="s">
        <v>116</v>
      </c>
      <c r="E5" s="12" t="s">
        <v>60</v>
      </c>
      <c r="F5" s="13">
        <v>-1.8</v>
      </c>
      <c r="G5" s="13">
        <v>-0.9</v>
      </c>
      <c r="H5" s="13"/>
      <c r="I5" s="13" t="s">
        <v>328</v>
      </c>
    </row>
    <row r="6" spans="1:9">
      <c r="A6" s="9"/>
      <c r="B6" s="10" t="s">
        <v>390</v>
      </c>
      <c r="C6" s="10" t="s">
        <v>391</v>
      </c>
      <c r="D6" s="14" t="s">
        <v>117</v>
      </c>
      <c r="E6" s="12" t="s">
        <v>60</v>
      </c>
      <c r="F6" s="13">
        <v>1.9</v>
      </c>
      <c r="G6" s="13">
        <v>0.8</v>
      </c>
      <c r="H6" s="13"/>
      <c r="I6" s="13" t="s">
        <v>328</v>
      </c>
    </row>
    <row r="7" spans="1:9">
      <c r="A7" s="15"/>
      <c r="B7" s="15"/>
      <c r="C7" s="16"/>
      <c r="D7" s="16"/>
      <c r="E7" s="16"/>
      <c r="F7" s="16"/>
      <c r="G7" s="16"/>
      <c r="H7" s="16"/>
      <c r="I7" s="16"/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s="2" customFormat="1" ht="18.75" spans="1:9">
      <c r="A12" s="17" t="s">
        <v>392</v>
      </c>
      <c r="B12" s="18"/>
      <c r="C12" s="18"/>
      <c r="D12" s="19"/>
      <c r="E12" s="20"/>
      <c r="F12" s="17" t="s">
        <v>385</v>
      </c>
      <c r="G12" s="18"/>
      <c r="H12" s="19"/>
      <c r="I12" s="25"/>
    </row>
    <row r="13" ht="96" customHeight="1" spans="1:9">
      <c r="A13" s="21" t="s">
        <v>393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6 I7:I1048576">
      <formula1>"YES,NO"</formula1>
    </dataValidation>
  </dataValidations>
  <pageMargins left="0.75" right="0.75" top="1" bottom="1" header="0.5" footer="0.5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K8" sqref="K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8" t="s">
        <v>32</v>
      </c>
      <c r="C2" s="369"/>
      <c r="D2" s="369"/>
      <c r="E2" s="369"/>
      <c r="F2" s="369"/>
      <c r="G2" s="369"/>
      <c r="H2" s="369"/>
      <c r="I2" s="383"/>
    </row>
    <row r="3" ht="27.95" customHeight="1" spans="2:9">
      <c r="B3" s="370"/>
      <c r="C3" s="371"/>
      <c r="D3" s="372" t="s">
        <v>33</v>
      </c>
      <c r="E3" s="373"/>
      <c r="F3" s="374" t="s">
        <v>34</v>
      </c>
      <c r="G3" s="375"/>
      <c r="H3" s="372" t="s">
        <v>35</v>
      </c>
      <c r="I3" s="384"/>
    </row>
    <row r="4" ht="27.95" customHeight="1" spans="2:9">
      <c r="B4" s="370" t="s">
        <v>36</v>
      </c>
      <c r="C4" s="371" t="s">
        <v>37</v>
      </c>
      <c r="D4" s="371" t="s">
        <v>38</v>
      </c>
      <c r="E4" s="371" t="s">
        <v>39</v>
      </c>
      <c r="F4" s="376" t="s">
        <v>38</v>
      </c>
      <c r="G4" s="376" t="s">
        <v>39</v>
      </c>
      <c r="H4" s="371" t="s">
        <v>38</v>
      </c>
      <c r="I4" s="385" t="s">
        <v>39</v>
      </c>
    </row>
    <row r="5" ht="27.95" customHeight="1" spans="2:9">
      <c r="B5" s="377" t="s">
        <v>40</v>
      </c>
      <c r="C5" s="15">
        <v>13</v>
      </c>
      <c r="D5" s="15">
        <v>0</v>
      </c>
      <c r="E5" s="15">
        <v>1</v>
      </c>
      <c r="F5" s="378">
        <v>0</v>
      </c>
      <c r="G5" s="378">
        <v>1</v>
      </c>
      <c r="H5" s="15">
        <v>1</v>
      </c>
      <c r="I5" s="386">
        <v>2</v>
      </c>
    </row>
    <row r="6" ht="27.95" customHeight="1" spans="2:9">
      <c r="B6" s="377" t="s">
        <v>41</v>
      </c>
      <c r="C6" s="15">
        <v>20</v>
      </c>
      <c r="D6" s="15">
        <v>0</v>
      </c>
      <c r="E6" s="15">
        <v>1</v>
      </c>
      <c r="F6" s="378">
        <v>1</v>
      </c>
      <c r="G6" s="378">
        <v>2</v>
      </c>
      <c r="H6" s="15">
        <v>2</v>
      </c>
      <c r="I6" s="386">
        <v>3</v>
      </c>
    </row>
    <row r="7" ht="27.95" customHeight="1" spans="2:9">
      <c r="B7" s="377" t="s">
        <v>42</v>
      </c>
      <c r="C7" s="15">
        <v>32</v>
      </c>
      <c r="D7" s="15">
        <v>0</v>
      </c>
      <c r="E7" s="15">
        <v>1</v>
      </c>
      <c r="F7" s="378">
        <v>2</v>
      </c>
      <c r="G7" s="378">
        <v>3</v>
      </c>
      <c r="H7" s="15">
        <v>3</v>
      </c>
      <c r="I7" s="386">
        <v>4</v>
      </c>
    </row>
    <row r="8" ht="27.95" customHeight="1" spans="2:9">
      <c r="B8" s="377" t="s">
        <v>43</v>
      </c>
      <c r="C8" s="15">
        <v>50</v>
      </c>
      <c r="D8" s="15">
        <v>1</v>
      </c>
      <c r="E8" s="15">
        <v>2</v>
      </c>
      <c r="F8" s="378">
        <v>3</v>
      </c>
      <c r="G8" s="378">
        <v>4</v>
      </c>
      <c r="H8" s="15">
        <v>5</v>
      </c>
      <c r="I8" s="386">
        <v>6</v>
      </c>
    </row>
    <row r="9" ht="27.95" customHeight="1" spans="2:9">
      <c r="B9" s="377" t="s">
        <v>44</v>
      </c>
      <c r="C9" s="15">
        <v>80</v>
      </c>
      <c r="D9" s="15">
        <v>2</v>
      </c>
      <c r="E9" s="15">
        <v>3</v>
      </c>
      <c r="F9" s="378">
        <v>5</v>
      </c>
      <c r="G9" s="378">
        <v>6</v>
      </c>
      <c r="H9" s="15">
        <v>7</v>
      </c>
      <c r="I9" s="386">
        <v>8</v>
      </c>
    </row>
    <row r="10" ht="27.95" customHeight="1" spans="2:9">
      <c r="B10" s="377" t="s">
        <v>45</v>
      </c>
      <c r="C10" s="15">
        <v>125</v>
      </c>
      <c r="D10" s="15">
        <v>3</v>
      </c>
      <c r="E10" s="15">
        <v>4</v>
      </c>
      <c r="F10" s="378">
        <v>7</v>
      </c>
      <c r="G10" s="378">
        <v>8</v>
      </c>
      <c r="H10" s="15">
        <v>10</v>
      </c>
      <c r="I10" s="386">
        <v>11</v>
      </c>
    </row>
    <row r="11" ht="27.95" customHeight="1" spans="2:9">
      <c r="B11" s="377" t="s">
        <v>46</v>
      </c>
      <c r="C11" s="15">
        <v>200</v>
      </c>
      <c r="D11" s="15">
        <v>5</v>
      </c>
      <c r="E11" s="15">
        <v>6</v>
      </c>
      <c r="F11" s="378">
        <v>10</v>
      </c>
      <c r="G11" s="378">
        <v>11</v>
      </c>
      <c r="H11" s="15">
        <v>14</v>
      </c>
      <c r="I11" s="386">
        <v>15</v>
      </c>
    </row>
    <row r="12" ht="27.95" customHeight="1" spans="2:9">
      <c r="B12" s="379" t="s">
        <v>47</v>
      </c>
      <c r="C12" s="380">
        <v>315</v>
      </c>
      <c r="D12" s="380">
        <v>7</v>
      </c>
      <c r="E12" s="380">
        <v>8</v>
      </c>
      <c r="F12" s="381">
        <v>14</v>
      </c>
      <c r="G12" s="381">
        <v>15</v>
      </c>
      <c r="H12" s="380">
        <v>21</v>
      </c>
      <c r="I12" s="387">
        <v>22</v>
      </c>
    </row>
    <row r="14" spans="2:4">
      <c r="B14" s="382" t="s">
        <v>48</v>
      </c>
      <c r="C14" s="382"/>
      <c r="D14" s="38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30" workbookViewId="0">
      <selection activeCell="B5" sqref="B5:C5"/>
    </sheetView>
  </sheetViews>
  <sheetFormatPr defaultColWidth="10.375" defaultRowHeight="16.5" customHeight="1"/>
  <cols>
    <col min="1" max="9" width="10.375" style="187"/>
    <col min="10" max="10" width="8.875" style="187" customWidth="1"/>
    <col min="11" max="11" width="12" style="187" customWidth="1"/>
    <col min="12" max="16384" width="10.375" style="187"/>
  </cols>
  <sheetData>
    <row r="1" ht="21" spans="1:11">
      <c r="A1" s="302" t="s">
        <v>49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ht="15" spans="1:11">
      <c r="A2" s="189" t="s">
        <v>50</v>
      </c>
      <c r="B2" s="190" t="s">
        <v>51</v>
      </c>
      <c r="C2" s="190"/>
      <c r="D2" s="191" t="s">
        <v>52</v>
      </c>
      <c r="E2" s="191"/>
      <c r="F2" s="192" t="s">
        <v>53</v>
      </c>
      <c r="G2" s="192"/>
      <c r="H2" s="193" t="s">
        <v>54</v>
      </c>
      <c r="I2" s="264" t="s">
        <v>55</v>
      </c>
      <c r="J2" s="264"/>
      <c r="K2" s="265"/>
    </row>
    <row r="3" ht="14.25" spans="1:11">
      <c r="A3" s="194" t="s">
        <v>56</v>
      </c>
      <c r="B3" s="195"/>
      <c r="C3" s="196"/>
      <c r="D3" s="197" t="s">
        <v>57</v>
      </c>
      <c r="E3" s="198"/>
      <c r="F3" s="198"/>
      <c r="G3" s="199"/>
      <c r="H3" s="197" t="s">
        <v>58</v>
      </c>
      <c r="I3" s="198"/>
      <c r="J3" s="198"/>
      <c r="K3" s="199"/>
    </row>
    <row r="4" ht="14.25" spans="1:11">
      <c r="A4" s="200" t="s">
        <v>59</v>
      </c>
      <c r="B4" s="225" t="s">
        <v>60</v>
      </c>
      <c r="C4" s="266"/>
      <c r="D4" s="200" t="s">
        <v>61</v>
      </c>
      <c r="E4" s="203"/>
      <c r="F4" s="204">
        <v>45377</v>
      </c>
      <c r="G4" s="205"/>
      <c r="H4" s="200" t="s">
        <v>62</v>
      </c>
      <c r="I4" s="203"/>
      <c r="J4" s="225" t="s">
        <v>63</v>
      </c>
      <c r="K4" s="266" t="s">
        <v>64</v>
      </c>
    </row>
    <row r="5" ht="14.25" spans="1:11">
      <c r="A5" s="206" t="s">
        <v>65</v>
      </c>
      <c r="B5" s="225" t="s">
        <v>66</v>
      </c>
      <c r="C5" s="266"/>
      <c r="D5" s="200" t="s">
        <v>67</v>
      </c>
      <c r="E5" s="203"/>
      <c r="F5" s="204"/>
      <c r="G5" s="205"/>
      <c r="H5" s="200" t="s">
        <v>68</v>
      </c>
      <c r="I5" s="203"/>
      <c r="J5" s="225" t="s">
        <v>63</v>
      </c>
      <c r="K5" s="266" t="s">
        <v>64</v>
      </c>
    </row>
    <row r="6" ht="14.25" spans="1:11">
      <c r="A6" s="200" t="s">
        <v>69</v>
      </c>
      <c r="B6" s="201">
        <v>3</v>
      </c>
      <c r="C6" s="202">
        <v>6</v>
      </c>
      <c r="D6" s="206" t="s">
        <v>70</v>
      </c>
      <c r="E6" s="227"/>
      <c r="F6" s="204"/>
      <c r="G6" s="205"/>
      <c r="H6" s="200" t="s">
        <v>71</v>
      </c>
      <c r="I6" s="203"/>
      <c r="J6" s="225" t="s">
        <v>63</v>
      </c>
      <c r="K6" s="266" t="s">
        <v>64</v>
      </c>
    </row>
    <row r="7" ht="14.25" spans="1:11">
      <c r="A7" s="200" t="s">
        <v>72</v>
      </c>
      <c r="B7" s="303">
        <v>10679</v>
      </c>
      <c r="C7" s="304"/>
      <c r="D7" s="206" t="s">
        <v>73</v>
      </c>
      <c r="E7" s="226"/>
      <c r="F7" s="204"/>
      <c r="G7" s="205"/>
      <c r="H7" s="200" t="s">
        <v>74</v>
      </c>
      <c r="I7" s="203"/>
      <c r="J7" s="225" t="s">
        <v>63</v>
      </c>
      <c r="K7" s="266" t="s">
        <v>64</v>
      </c>
    </row>
    <row r="8" ht="15" spans="1:11">
      <c r="A8" s="305"/>
      <c r="B8" s="212"/>
      <c r="C8" s="213"/>
      <c r="D8" s="211" t="s">
        <v>75</v>
      </c>
      <c r="E8" s="214"/>
      <c r="F8" s="215"/>
      <c r="G8" s="216"/>
      <c r="H8" s="211" t="s">
        <v>76</v>
      </c>
      <c r="I8" s="214"/>
      <c r="J8" s="235" t="s">
        <v>63</v>
      </c>
      <c r="K8" s="268" t="s">
        <v>64</v>
      </c>
    </row>
    <row r="9" ht="15" spans="1:11">
      <c r="A9" s="306" t="s">
        <v>77</v>
      </c>
      <c r="B9" s="307"/>
      <c r="C9" s="307"/>
      <c r="D9" s="307"/>
      <c r="E9" s="307"/>
      <c r="F9" s="307"/>
      <c r="G9" s="307"/>
      <c r="H9" s="307"/>
      <c r="I9" s="307"/>
      <c r="J9" s="307"/>
      <c r="K9" s="349"/>
    </row>
    <row r="10" ht="15" spans="1:11">
      <c r="A10" s="308" t="s">
        <v>78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50"/>
    </row>
    <row r="11" ht="14.25" spans="1:11">
      <c r="A11" s="310" t="s">
        <v>79</v>
      </c>
      <c r="B11" s="311" t="s">
        <v>80</v>
      </c>
      <c r="C11" s="312" t="s">
        <v>81</v>
      </c>
      <c r="D11" s="313"/>
      <c r="E11" s="314" t="s">
        <v>82</v>
      </c>
      <c r="F11" s="311" t="s">
        <v>80</v>
      </c>
      <c r="G11" s="312" t="s">
        <v>81</v>
      </c>
      <c r="H11" s="312" t="s">
        <v>83</v>
      </c>
      <c r="I11" s="314" t="s">
        <v>84</v>
      </c>
      <c r="J11" s="311" t="s">
        <v>80</v>
      </c>
      <c r="K11" s="351" t="s">
        <v>81</v>
      </c>
    </row>
    <row r="12" ht="14.25" spans="1:11">
      <c r="A12" s="206" t="s">
        <v>85</v>
      </c>
      <c r="B12" s="224" t="s">
        <v>80</v>
      </c>
      <c r="C12" s="225" t="s">
        <v>81</v>
      </c>
      <c r="D12" s="226"/>
      <c r="E12" s="227" t="s">
        <v>86</v>
      </c>
      <c r="F12" s="224" t="s">
        <v>80</v>
      </c>
      <c r="G12" s="225" t="s">
        <v>81</v>
      </c>
      <c r="H12" s="225" t="s">
        <v>83</v>
      </c>
      <c r="I12" s="227" t="s">
        <v>87</v>
      </c>
      <c r="J12" s="224" t="s">
        <v>80</v>
      </c>
      <c r="K12" s="266" t="s">
        <v>81</v>
      </c>
    </row>
    <row r="13" ht="14.25" spans="1:11">
      <c r="A13" s="206" t="s">
        <v>88</v>
      </c>
      <c r="B13" s="224" t="s">
        <v>80</v>
      </c>
      <c r="C13" s="225" t="s">
        <v>81</v>
      </c>
      <c r="D13" s="226"/>
      <c r="E13" s="227" t="s">
        <v>89</v>
      </c>
      <c r="F13" s="225" t="s">
        <v>90</v>
      </c>
      <c r="G13" s="225" t="s">
        <v>91</v>
      </c>
      <c r="H13" s="225" t="s">
        <v>83</v>
      </c>
      <c r="I13" s="227" t="s">
        <v>92</v>
      </c>
      <c r="J13" s="224" t="s">
        <v>80</v>
      </c>
      <c r="K13" s="266" t="s">
        <v>81</v>
      </c>
    </row>
    <row r="14" ht="15" spans="1:11">
      <c r="A14" s="211" t="s">
        <v>93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70"/>
    </row>
    <row r="15" ht="15" spans="1:11">
      <c r="A15" s="308" t="s">
        <v>94</v>
      </c>
      <c r="B15" s="309"/>
      <c r="C15" s="309"/>
      <c r="D15" s="309"/>
      <c r="E15" s="309"/>
      <c r="F15" s="309"/>
      <c r="G15" s="309"/>
      <c r="H15" s="309"/>
      <c r="I15" s="309"/>
      <c r="J15" s="309"/>
      <c r="K15" s="350"/>
    </row>
    <row r="16" ht="14.25" spans="1:11">
      <c r="A16" s="315" t="s">
        <v>95</v>
      </c>
      <c r="B16" s="312" t="s">
        <v>90</v>
      </c>
      <c r="C16" s="312" t="s">
        <v>91</v>
      </c>
      <c r="D16" s="316"/>
      <c r="E16" s="317" t="s">
        <v>96</v>
      </c>
      <c r="F16" s="312" t="s">
        <v>90</v>
      </c>
      <c r="G16" s="312" t="s">
        <v>91</v>
      </c>
      <c r="H16" s="318"/>
      <c r="I16" s="317" t="s">
        <v>97</v>
      </c>
      <c r="J16" s="312" t="s">
        <v>90</v>
      </c>
      <c r="K16" s="351" t="s">
        <v>91</v>
      </c>
    </row>
    <row r="17" customHeight="1" spans="1:22">
      <c r="A17" s="209" t="s">
        <v>98</v>
      </c>
      <c r="B17" s="225" t="s">
        <v>90</v>
      </c>
      <c r="C17" s="225" t="s">
        <v>91</v>
      </c>
      <c r="D17" s="201"/>
      <c r="E17" s="241" t="s">
        <v>99</v>
      </c>
      <c r="F17" s="225" t="s">
        <v>90</v>
      </c>
      <c r="G17" s="225" t="s">
        <v>91</v>
      </c>
      <c r="H17" s="319"/>
      <c r="I17" s="241" t="s">
        <v>100</v>
      </c>
      <c r="J17" s="225" t="s">
        <v>90</v>
      </c>
      <c r="K17" s="266" t="s">
        <v>91</v>
      </c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</row>
    <row r="18" ht="18" customHeight="1" spans="1:11">
      <c r="A18" s="320" t="s">
        <v>101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53"/>
    </row>
    <row r="19" s="301" customFormat="1" ht="18" customHeight="1" spans="1:11">
      <c r="A19" s="308" t="s">
        <v>102</v>
      </c>
      <c r="B19" s="309"/>
      <c r="C19" s="309"/>
      <c r="D19" s="309"/>
      <c r="E19" s="309"/>
      <c r="F19" s="309"/>
      <c r="G19" s="309"/>
      <c r="H19" s="309"/>
      <c r="I19" s="309"/>
      <c r="J19" s="309"/>
      <c r="K19" s="350"/>
    </row>
    <row r="20" customHeight="1" spans="1:11">
      <c r="A20" s="322" t="s">
        <v>103</v>
      </c>
      <c r="B20" s="323"/>
      <c r="C20" s="323"/>
      <c r="D20" s="323"/>
      <c r="E20" s="323"/>
      <c r="F20" s="323"/>
      <c r="G20" s="323"/>
      <c r="H20" s="323"/>
      <c r="I20" s="323"/>
      <c r="J20" s="323"/>
      <c r="K20" s="354"/>
    </row>
    <row r="21" ht="21.75" customHeight="1" spans="1:11">
      <c r="A21" s="324" t="s">
        <v>104</v>
      </c>
      <c r="B21" s="241" t="s">
        <v>105</v>
      </c>
      <c r="C21" s="241" t="s">
        <v>106</v>
      </c>
      <c r="D21" s="241" t="s">
        <v>107</v>
      </c>
      <c r="E21" s="241" t="s">
        <v>108</v>
      </c>
      <c r="F21" s="241" t="s">
        <v>109</v>
      </c>
      <c r="G21" s="241" t="s">
        <v>110</v>
      </c>
      <c r="H21" s="241" t="s">
        <v>111</v>
      </c>
      <c r="I21" s="241" t="s">
        <v>112</v>
      </c>
      <c r="J21" s="241" t="s">
        <v>113</v>
      </c>
      <c r="K21" s="278" t="s">
        <v>114</v>
      </c>
    </row>
    <row r="22" customHeight="1" spans="1:11">
      <c r="A22" s="11" t="s">
        <v>115</v>
      </c>
      <c r="B22" s="325"/>
      <c r="C22" s="325"/>
      <c r="D22" s="325">
        <v>1</v>
      </c>
      <c r="E22" s="325">
        <v>1</v>
      </c>
      <c r="F22" s="325">
        <v>1</v>
      </c>
      <c r="G22" s="325">
        <v>1</v>
      </c>
      <c r="H22" s="325">
        <v>1</v>
      </c>
      <c r="I22" s="325">
        <v>1</v>
      </c>
      <c r="J22" s="325"/>
      <c r="K22" s="355"/>
    </row>
    <row r="23" customHeight="1" spans="1:11">
      <c r="A23" s="14" t="s">
        <v>116</v>
      </c>
      <c r="B23" s="325"/>
      <c r="C23" s="325"/>
      <c r="D23" s="325">
        <v>1</v>
      </c>
      <c r="E23" s="325">
        <v>1</v>
      </c>
      <c r="F23" s="325">
        <v>1</v>
      </c>
      <c r="G23" s="325">
        <v>1</v>
      </c>
      <c r="H23" s="325">
        <v>1</v>
      </c>
      <c r="I23" s="325">
        <v>1</v>
      </c>
      <c r="J23" s="325"/>
      <c r="K23" s="356"/>
    </row>
    <row r="24" customHeight="1" spans="1:11">
      <c r="A24" s="14" t="s">
        <v>117</v>
      </c>
      <c r="B24" s="325"/>
      <c r="C24" s="325"/>
      <c r="D24" s="325">
        <v>1</v>
      </c>
      <c r="E24" s="325">
        <v>1</v>
      </c>
      <c r="F24" s="325">
        <v>1</v>
      </c>
      <c r="G24" s="325">
        <v>1</v>
      </c>
      <c r="H24" s="325">
        <v>1</v>
      </c>
      <c r="I24" s="325">
        <v>1</v>
      </c>
      <c r="J24" s="325"/>
      <c r="K24" s="356"/>
    </row>
    <row r="25" customHeight="1" spans="1:11">
      <c r="A25" s="210"/>
      <c r="B25" s="325"/>
      <c r="C25" s="325"/>
      <c r="D25" s="325"/>
      <c r="E25" s="325"/>
      <c r="F25" s="325"/>
      <c r="G25" s="325"/>
      <c r="H25" s="325"/>
      <c r="I25" s="325"/>
      <c r="J25" s="325"/>
      <c r="K25" s="357"/>
    </row>
    <row r="26" customHeight="1" spans="1:11">
      <c r="A26" s="210"/>
      <c r="B26" s="325"/>
      <c r="C26" s="325"/>
      <c r="D26" s="325"/>
      <c r="E26" s="325"/>
      <c r="F26" s="325"/>
      <c r="G26" s="325"/>
      <c r="H26" s="325"/>
      <c r="I26" s="325"/>
      <c r="J26" s="325"/>
      <c r="K26" s="357"/>
    </row>
    <row r="27" customHeight="1" spans="1:11">
      <c r="A27" s="210"/>
      <c r="B27" s="325"/>
      <c r="C27" s="325"/>
      <c r="D27" s="325"/>
      <c r="E27" s="325"/>
      <c r="F27" s="325"/>
      <c r="G27" s="325"/>
      <c r="H27" s="325"/>
      <c r="I27" s="325"/>
      <c r="J27" s="325"/>
      <c r="K27" s="357"/>
    </row>
    <row r="28" customHeight="1" spans="1:11">
      <c r="A28" s="210"/>
      <c r="B28" s="325"/>
      <c r="C28" s="325"/>
      <c r="D28" s="325"/>
      <c r="E28" s="325"/>
      <c r="F28" s="325"/>
      <c r="G28" s="325"/>
      <c r="H28" s="325"/>
      <c r="I28" s="325"/>
      <c r="J28" s="325"/>
      <c r="K28" s="357"/>
    </row>
    <row r="29" ht="18" customHeight="1" spans="1:11">
      <c r="A29" s="326" t="s">
        <v>118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58"/>
    </row>
    <row r="30" ht="18.75" customHeight="1" spans="1:11">
      <c r="A30" s="328"/>
      <c r="B30" s="329"/>
      <c r="C30" s="329"/>
      <c r="D30" s="329"/>
      <c r="E30" s="329"/>
      <c r="F30" s="329"/>
      <c r="G30" s="329"/>
      <c r="H30" s="329"/>
      <c r="I30" s="329"/>
      <c r="J30" s="329"/>
      <c r="K30" s="359"/>
    </row>
    <row r="31" ht="18.75" customHeight="1" spans="1:1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60"/>
    </row>
    <row r="32" ht="18" customHeight="1" spans="1:11">
      <c r="A32" s="326" t="s">
        <v>119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58"/>
    </row>
    <row r="33" ht="14.25" spans="1:11">
      <c r="A33" s="332" t="s">
        <v>120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61"/>
    </row>
    <row r="34" ht="15" spans="1:11">
      <c r="A34" s="116" t="s">
        <v>121</v>
      </c>
      <c r="B34" s="118"/>
      <c r="C34" s="225" t="s">
        <v>63</v>
      </c>
      <c r="D34" s="225" t="s">
        <v>64</v>
      </c>
      <c r="E34" s="334" t="s">
        <v>122</v>
      </c>
      <c r="F34" s="335"/>
      <c r="G34" s="335"/>
      <c r="H34" s="335"/>
      <c r="I34" s="335"/>
      <c r="J34" s="335"/>
      <c r="K34" s="362"/>
    </row>
    <row r="35" ht="15" spans="1:11">
      <c r="A35" s="336" t="s">
        <v>123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ht="14.25" spans="1:11">
      <c r="A36" s="337"/>
      <c r="B36" s="338"/>
      <c r="C36" s="338"/>
      <c r="D36" s="338"/>
      <c r="E36" s="338"/>
      <c r="F36" s="338"/>
      <c r="G36" s="338"/>
      <c r="H36" s="338"/>
      <c r="I36" s="338"/>
      <c r="J36" s="338"/>
      <c r="K36" s="363"/>
    </row>
    <row r="37" ht="14.25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ht="14.25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ht="14.25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ht="14.25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ht="14.25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1"/>
    </row>
    <row r="42" ht="14.25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1"/>
    </row>
    <row r="43" ht="15" spans="1:11">
      <c r="A43" s="243" t="s">
        <v>124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9"/>
    </row>
    <row r="44" ht="15" spans="1:11">
      <c r="A44" s="308" t="s">
        <v>125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50"/>
    </row>
    <row r="45" ht="14.25" spans="1:11">
      <c r="A45" s="315" t="s">
        <v>126</v>
      </c>
      <c r="B45" s="312" t="s">
        <v>90</v>
      </c>
      <c r="C45" s="312" t="s">
        <v>91</v>
      </c>
      <c r="D45" s="312" t="s">
        <v>83</v>
      </c>
      <c r="E45" s="317" t="s">
        <v>127</v>
      </c>
      <c r="F45" s="312" t="s">
        <v>90</v>
      </c>
      <c r="G45" s="312" t="s">
        <v>91</v>
      </c>
      <c r="H45" s="312" t="s">
        <v>83</v>
      </c>
      <c r="I45" s="317" t="s">
        <v>128</v>
      </c>
      <c r="J45" s="312" t="s">
        <v>90</v>
      </c>
      <c r="K45" s="351" t="s">
        <v>91</v>
      </c>
    </row>
    <row r="46" ht="14.25" spans="1:11">
      <c r="A46" s="209" t="s">
        <v>82</v>
      </c>
      <c r="B46" s="225" t="s">
        <v>90</v>
      </c>
      <c r="C46" s="225" t="s">
        <v>91</v>
      </c>
      <c r="D46" s="225" t="s">
        <v>83</v>
      </c>
      <c r="E46" s="241" t="s">
        <v>89</v>
      </c>
      <c r="F46" s="225" t="s">
        <v>90</v>
      </c>
      <c r="G46" s="225" t="s">
        <v>91</v>
      </c>
      <c r="H46" s="225" t="s">
        <v>83</v>
      </c>
      <c r="I46" s="241" t="s">
        <v>100</v>
      </c>
      <c r="J46" s="225" t="s">
        <v>90</v>
      </c>
      <c r="K46" s="266" t="s">
        <v>91</v>
      </c>
    </row>
    <row r="47" ht="15" spans="1:11">
      <c r="A47" s="211" t="s">
        <v>93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70"/>
    </row>
    <row r="48" ht="15" spans="1:11">
      <c r="A48" s="336" t="s">
        <v>129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ht="15" spans="1:11">
      <c r="A49" s="337"/>
      <c r="B49" s="338"/>
      <c r="C49" s="338"/>
      <c r="D49" s="338"/>
      <c r="E49" s="338"/>
      <c r="F49" s="338"/>
      <c r="G49" s="338"/>
      <c r="H49" s="338"/>
      <c r="I49" s="338"/>
      <c r="J49" s="338"/>
      <c r="K49" s="363"/>
    </row>
    <row r="50" ht="15" spans="1:11">
      <c r="A50" s="339" t="s">
        <v>130</v>
      </c>
      <c r="B50" s="340" t="s">
        <v>131</v>
      </c>
      <c r="C50" s="340"/>
      <c r="D50" s="341" t="s">
        <v>132</v>
      </c>
      <c r="E50" s="342" t="s">
        <v>133</v>
      </c>
      <c r="F50" s="343" t="s">
        <v>134</v>
      </c>
      <c r="G50" s="344"/>
      <c r="H50" s="345" t="s">
        <v>135</v>
      </c>
      <c r="I50" s="364"/>
      <c r="J50" s="365" t="s">
        <v>136</v>
      </c>
      <c r="K50" s="366"/>
    </row>
    <row r="51" ht="15" spans="1:11">
      <c r="A51" s="336" t="s">
        <v>137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ht="15" spans="1:11">
      <c r="A52" s="346"/>
      <c r="B52" s="347"/>
      <c r="C52" s="347"/>
      <c r="D52" s="347"/>
      <c r="E52" s="347"/>
      <c r="F52" s="347"/>
      <c r="G52" s="347"/>
      <c r="H52" s="347"/>
      <c r="I52" s="347"/>
      <c r="J52" s="347"/>
      <c r="K52" s="367"/>
    </row>
    <row r="53" ht="15" spans="1:11">
      <c r="A53" s="339" t="s">
        <v>130</v>
      </c>
      <c r="B53" s="340" t="s">
        <v>131</v>
      </c>
      <c r="C53" s="340"/>
      <c r="D53" s="341" t="s">
        <v>132</v>
      </c>
      <c r="E53" s="348" t="s">
        <v>133</v>
      </c>
      <c r="F53" s="343" t="s">
        <v>138</v>
      </c>
      <c r="G53" s="344"/>
      <c r="H53" s="345" t="s">
        <v>135</v>
      </c>
      <c r="I53" s="364"/>
      <c r="J53" s="365" t="s">
        <v>136</v>
      </c>
      <c r="K53" s="36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0" workbookViewId="0">
      <selection activeCell="K10" sqref="K10"/>
    </sheetView>
  </sheetViews>
  <sheetFormatPr defaultColWidth="9" defaultRowHeight="26.1" customHeight="1"/>
  <cols>
    <col min="1" max="1" width="17.125" style="83" customWidth="1"/>
    <col min="2" max="7" width="9.375" style="83" customWidth="1"/>
    <col min="8" max="8" width="1.375" style="83" customWidth="1"/>
    <col min="9" max="9" width="16.5" style="83" customWidth="1"/>
    <col min="10" max="10" width="17" style="83" customWidth="1"/>
    <col min="11" max="11" width="18.5" style="83" customWidth="1"/>
    <col min="12" max="12" width="16.625" style="83" customWidth="1"/>
    <col min="13" max="13" width="14.125" style="83" customWidth="1"/>
    <col min="14" max="14" width="16.375" style="83" customWidth="1"/>
    <col min="15" max="16384" width="9" style="83"/>
  </cols>
  <sheetData>
    <row r="1" ht="30" customHeight="1" spans="1:14">
      <c r="A1" s="61" t="s">
        <v>139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9.1" customHeight="1" spans="1:14">
      <c r="A2" s="63" t="s">
        <v>59</v>
      </c>
      <c r="B2" s="64" t="s">
        <v>60</v>
      </c>
      <c r="C2" s="64"/>
      <c r="D2" s="65" t="s">
        <v>65</v>
      </c>
      <c r="E2" s="64" t="s">
        <v>66</v>
      </c>
      <c r="F2" s="64"/>
      <c r="G2" s="64"/>
      <c r="H2" s="66"/>
      <c r="I2" s="85" t="s">
        <v>54</v>
      </c>
      <c r="J2" s="64" t="s">
        <v>140</v>
      </c>
      <c r="K2" s="64"/>
      <c r="L2" s="64"/>
      <c r="M2" s="64"/>
      <c r="N2" s="86"/>
    </row>
    <row r="3" ht="29.1" customHeight="1" spans="1:14">
      <c r="A3" s="67" t="s">
        <v>141</v>
      </c>
      <c r="B3" s="68" t="s">
        <v>142</v>
      </c>
      <c r="C3" s="68"/>
      <c r="D3" s="68"/>
      <c r="E3" s="68"/>
      <c r="F3" s="68"/>
      <c r="G3" s="68"/>
      <c r="H3" s="69"/>
      <c r="I3" s="87" t="s">
        <v>143</v>
      </c>
      <c r="J3" s="87"/>
      <c r="K3" s="87"/>
      <c r="L3" s="87"/>
      <c r="M3" s="87"/>
      <c r="N3" s="88"/>
    </row>
    <row r="4" ht="29.1" customHeight="1" spans="1:14">
      <c r="A4" s="67"/>
      <c r="B4" s="70" t="s">
        <v>107</v>
      </c>
      <c r="C4" s="70" t="s">
        <v>108</v>
      </c>
      <c r="D4" s="71" t="s">
        <v>109</v>
      </c>
      <c r="E4" s="70" t="s">
        <v>110</v>
      </c>
      <c r="F4" s="70" t="s">
        <v>111</v>
      </c>
      <c r="G4" s="70" t="s">
        <v>112</v>
      </c>
      <c r="H4" s="69"/>
      <c r="I4" s="90" t="s">
        <v>144</v>
      </c>
      <c r="J4" s="90" t="s">
        <v>145</v>
      </c>
      <c r="K4" s="90" t="s">
        <v>146</v>
      </c>
      <c r="L4" s="90" t="s">
        <v>147</v>
      </c>
      <c r="M4" s="90" t="s">
        <v>148</v>
      </c>
      <c r="N4" s="180" t="s">
        <v>149</v>
      </c>
    </row>
    <row r="5" ht="29.1" customHeight="1" spans="1:14">
      <c r="A5" s="67"/>
      <c r="B5" s="72"/>
      <c r="C5" s="72"/>
      <c r="D5" s="71"/>
      <c r="E5" s="72"/>
      <c r="F5" s="72"/>
      <c r="G5" s="72"/>
      <c r="H5" s="69"/>
      <c r="I5" s="181" t="s">
        <v>150</v>
      </c>
      <c r="J5" s="181" t="s">
        <v>150</v>
      </c>
      <c r="K5" s="181" t="s">
        <v>150</v>
      </c>
      <c r="L5" s="181" t="s">
        <v>150</v>
      </c>
      <c r="M5" s="181" t="s">
        <v>150</v>
      </c>
      <c r="N5" s="181" t="s">
        <v>150</v>
      </c>
    </row>
    <row r="6" ht="29.1" customHeight="1" spans="1:14">
      <c r="A6" s="73" t="s">
        <v>151</v>
      </c>
      <c r="B6" s="74">
        <f>C6-1</f>
        <v>65</v>
      </c>
      <c r="C6" s="74">
        <f>D6-2</f>
        <v>66</v>
      </c>
      <c r="D6" s="75">
        <v>68</v>
      </c>
      <c r="E6" s="74">
        <f>D6+2</f>
        <v>70</v>
      </c>
      <c r="F6" s="74">
        <f>E6+2</f>
        <v>72</v>
      </c>
      <c r="G6" s="74">
        <f>F6+1</f>
        <v>73</v>
      </c>
      <c r="H6" s="69"/>
      <c r="I6" s="178" t="s">
        <v>152</v>
      </c>
      <c r="J6" s="178" t="s">
        <v>153</v>
      </c>
      <c r="K6" s="178" t="s">
        <v>154</v>
      </c>
      <c r="L6" s="178" t="s">
        <v>155</v>
      </c>
      <c r="M6" s="178" t="s">
        <v>156</v>
      </c>
      <c r="N6" s="292" t="s">
        <v>157</v>
      </c>
    </row>
    <row r="7" ht="29.1" customHeight="1" spans="1:14">
      <c r="A7" s="76" t="s">
        <v>158</v>
      </c>
      <c r="B7" s="74">
        <f t="shared" ref="B7:B9" si="0">C7-4</f>
        <v>98</v>
      </c>
      <c r="C7" s="74">
        <f t="shared" ref="C7:C9" si="1">D7-4</f>
        <v>102</v>
      </c>
      <c r="D7" s="77" t="s">
        <v>159</v>
      </c>
      <c r="E7" s="74">
        <f t="shared" ref="E7:E9" si="2">D7+4</f>
        <v>110</v>
      </c>
      <c r="F7" s="74">
        <f>E7+4</f>
        <v>114</v>
      </c>
      <c r="G7" s="74">
        <f t="shared" ref="G7:G9" si="3">F7+6</f>
        <v>120</v>
      </c>
      <c r="H7" s="69"/>
      <c r="I7" s="178" t="s">
        <v>160</v>
      </c>
      <c r="J7" s="178" t="s">
        <v>161</v>
      </c>
      <c r="K7" s="178" t="s">
        <v>162</v>
      </c>
      <c r="L7" s="178" t="s">
        <v>163</v>
      </c>
      <c r="M7" s="183" t="s">
        <v>164</v>
      </c>
      <c r="N7" s="293" t="s">
        <v>163</v>
      </c>
    </row>
    <row r="8" ht="29.1" customHeight="1" spans="1:14">
      <c r="A8" s="76" t="s">
        <v>165</v>
      </c>
      <c r="B8" s="74">
        <f t="shared" si="0"/>
        <v>94</v>
      </c>
      <c r="C8" s="74">
        <f t="shared" si="1"/>
        <v>98</v>
      </c>
      <c r="D8" s="77" t="s">
        <v>166</v>
      </c>
      <c r="E8" s="74">
        <f t="shared" si="2"/>
        <v>106</v>
      </c>
      <c r="F8" s="74">
        <f>E8+5</f>
        <v>111</v>
      </c>
      <c r="G8" s="74">
        <f t="shared" si="3"/>
        <v>117</v>
      </c>
      <c r="H8" s="69"/>
      <c r="I8" s="178"/>
      <c r="J8" s="178"/>
      <c r="K8" s="178"/>
      <c r="L8" s="178"/>
      <c r="M8" s="183"/>
      <c r="N8" s="293"/>
    </row>
    <row r="9" ht="29.1" customHeight="1" spans="1:14">
      <c r="A9" s="76" t="s">
        <v>167</v>
      </c>
      <c r="B9" s="78">
        <f t="shared" si="0"/>
        <v>98</v>
      </c>
      <c r="C9" s="78">
        <f t="shared" si="1"/>
        <v>102</v>
      </c>
      <c r="D9" s="79" t="s">
        <v>159</v>
      </c>
      <c r="E9" s="78">
        <f t="shared" si="2"/>
        <v>110</v>
      </c>
      <c r="F9" s="78">
        <f>E9+5</f>
        <v>115</v>
      </c>
      <c r="G9" s="78">
        <f t="shared" si="3"/>
        <v>121</v>
      </c>
      <c r="H9" s="69"/>
      <c r="I9" s="178" t="s">
        <v>168</v>
      </c>
      <c r="J9" s="178" t="s">
        <v>169</v>
      </c>
      <c r="K9" s="178" t="s">
        <v>170</v>
      </c>
      <c r="L9" s="178" t="s">
        <v>171</v>
      </c>
      <c r="M9" s="183" t="s">
        <v>172</v>
      </c>
      <c r="N9" s="184" t="s">
        <v>173</v>
      </c>
    </row>
    <row r="10" ht="29.1" customHeight="1" spans="1:14">
      <c r="A10" s="76" t="s">
        <v>174</v>
      </c>
      <c r="B10" s="74">
        <f>C10-1.2</f>
        <v>42.6</v>
      </c>
      <c r="C10" s="74">
        <f>D10-1.2</f>
        <v>43.8</v>
      </c>
      <c r="D10" s="75">
        <v>45</v>
      </c>
      <c r="E10" s="74">
        <f>D10+1.2</f>
        <v>46.2</v>
      </c>
      <c r="F10" s="74">
        <f>E10+1.2</f>
        <v>47.4</v>
      </c>
      <c r="G10" s="74">
        <f>F10+1.4</f>
        <v>48.8</v>
      </c>
      <c r="H10" s="69"/>
      <c r="I10" s="178" t="s">
        <v>175</v>
      </c>
      <c r="J10" s="178" t="s">
        <v>176</v>
      </c>
      <c r="K10" s="178" t="s">
        <v>173</v>
      </c>
      <c r="L10" s="178" t="s">
        <v>177</v>
      </c>
      <c r="M10" s="183" t="s">
        <v>178</v>
      </c>
      <c r="N10" s="294" t="s">
        <v>179</v>
      </c>
    </row>
    <row r="11" ht="29.1" customHeight="1" spans="1:14">
      <c r="A11" s="76" t="s">
        <v>180</v>
      </c>
      <c r="B11" s="74">
        <f>C11-0.5</f>
        <v>21</v>
      </c>
      <c r="C11" s="74">
        <f>D11-0.5</f>
        <v>21.5</v>
      </c>
      <c r="D11" s="75">
        <v>22</v>
      </c>
      <c r="E11" s="74">
        <f t="shared" ref="E11:G11" si="4">D11+0.5</f>
        <v>22.5</v>
      </c>
      <c r="F11" s="74">
        <f t="shared" si="4"/>
        <v>23</v>
      </c>
      <c r="G11" s="74">
        <f t="shared" si="4"/>
        <v>23.5</v>
      </c>
      <c r="H11" s="69"/>
      <c r="I11" s="178" t="s">
        <v>173</v>
      </c>
      <c r="J11" s="178" t="s">
        <v>181</v>
      </c>
      <c r="K11" s="178" t="s">
        <v>182</v>
      </c>
      <c r="L11" s="178" t="s">
        <v>183</v>
      </c>
      <c r="M11" s="183" t="s">
        <v>184</v>
      </c>
      <c r="N11" s="293" t="s">
        <v>185</v>
      </c>
    </row>
    <row r="12" ht="29.1" customHeight="1" spans="1:14">
      <c r="A12" s="76" t="s">
        <v>186</v>
      </c>
      <c r="B12" s="74">
        <f>C12-0.7</f>
        <v>18.1</v>
      </c>
      <c r="C12" s="74">
        <f>D12-0.7</f>
        <v>18.8</v>
      </c>
      <c r="D12" s="75">
        <v>19.5</v>
      </c>
      <c r="E12" s="74">
        <f>D12+0.7</f>
        <v>20.2</v>
      </c>
      <c r="F12" s="74">
        <f>E12+0.7</f>
        <v>20.9</v>
      </c>
      <c r="G12" s="74">
        <f>F12+1</f>
        <v>21.9</v>
      </c>
      <c r="H12" s="69"/>
      <c r="I12" s="178" t="s">
        <v>187</v>
      </c>
      <c r="J12" s="178" t="s">
        <v>181</v>
      </c>
      <c r="K12" s="178" t="s">
        <v>188</v>
      </c>
      <c r="L12" s="178" t="s">
        <v>189</v>
      </c>
      <c r="M12" s="183" t="s">
        <v>190</v>
      </c>
      <c r="N12" s="293" t="s">
        <v>184</v>
      </c>
    </row>
    <row r="13" ht="29.1" customHeight="1" spans="1:14">
      <c r="A13" s="76" t="s">
        <v>191</v>
      </c>
      <c r="B13" s="74">
        <f>C13-0.7</f>
        <v>16.1</v>
      </c>
      <c r="C13" s="74">
        <f>D13-0.7</f>
        <v>16.8</v>
      </c>
      <c r="D13" s="75">
        <v>17.5</v>
      </c>
      <c r="E13" s="74">
        <f>D13+0.7</f>
        <v>18.2</v>
      </c>
      <c r="F13" s="74">
        <f>E13+0.7</f>
        <v>18.9</v>
      </c>
      <c r="G13" s="74">
        <f>F13+1</f>
        <v>19.9</v>
      </c>
      <c r="H13" s="69"/>
      <c r="I13" s="178" t="s">
        <v>164</v>
      </c>
      <c r="J13" s="178" t="s">
        <v>181</v>
      </c>
      <c r="K13" s="178" t="s">
        <v>192</v>
      </c>
      <c r="L13" s="178" t="s">
        <v>193</v>
      </c>
      <c r="M13" s="183" t="s">
        <v>194</v>
      </c>
      <c r="N13" s="184" t="s">
        <v>195</v>
      </c>
    </row>
    <row r="14" ht="29.1" customHeight="1" spans="1:14">
      <c r="A14" s="76" t="s">
        <v>196</v>
      </c>
      <c r="B14" s="74">
        <f>C14</f>
        <v>19.1</v>
      </c>
      <c r="C14" s="74">
        <f>D14-0.4</f>
        <v>19.1</v>
      </c>
      <c r="D14" s="75">
        <v>19.5</v>
      </c>
      <c r="E14" s="74">
        <f>D14+0.4</f>
        <v>19.9</v>
      </c>
      <c r="F14" s="74">
        <f>E14+0.4</f>
        <v>20.3</v>
      </c>
      <c r="G14" s="74">
        <f>F14+0.6</f>
        <v>20.9</v>
      </c>
      <c r="H14" s="69"/>
      <c r="I14" s="178"/>
      <c r="J14" s="178"/>
      <c r="K14" s="178"/>
      <c r="L14" s="178"/>
      <c r="M14" s="183"/>
      <c r="N14" s="295"/>
    </row>
    <row r="15" ht="29.1" customHeight="1" spans="1:14">
      <c r="A15" s="80" t="s">
        <v>197</v>
      </c>
      <c r="B15" s="74">
        <f>C15</f>
        <v>10.8</v>
      </c>
      <c r="C15" s="74">
        <f>D15-0.2</f>
        <v>10.8</v>
      </c>
      <c r="D15" s="75">
        <v>11</v>
      </c>
      <c r="E15" s="74">
        <f>D15+0.2</f>
        <v>11.2</v>
      </c>
      <c r="F15" s="74">
        <f>E15+0.2</f>
        <v>11.4</v>
      </c>
      <c r="G15" s="74">
        <f>F15+0.25</f>
        <v>11.65</v>
      </c>
      <c r="H15" s="81"/>
      <c r="I15" s="296"/>
      <c r="J15" s="297"/>
      <c r="K15" s="298"/>
      <c r="L15" s="299"/>
      <c r="M15" s="299"/>
      <c r="N15" s="300"/>
    </row>
    <row r="16" ht="15" spans="1:14">
      <c r="A16" s="289" t="s">
        <v>122</v>
      </c>
      <c r="B16" s="290"/>
      <c r="C16" s="290"/>
      <c r="D16" s="291"/>
      <c r="E16" s="291"/>
      <c r="F16" s="291"/>
      <c r="G16" s="291"/>
      <c r="H16" s="84"/>
      <c r="I16" s="84"/>
      <c r="J16" s="84"/>
      <c r="K16" s="84"/>
      <c r="L16" s="84"/>
      <c r="M16" s="84"/>
      <c r="N16" s="84"/>
    </row>
    <row r="17" ht="14.25" spans="1:14">
      <c r="A17" s="83" t="s">
        <v>198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ht="14.25" spans="1:13">
      <c r="A18" s="84"/>
      <c r="B18" s="84"/>
      <c r="C18" s="84"/>
      <c r="D18" s="84"/>
      <c r="E18" s="84"/>
      <c r="F18" s="84"/>
      <c r="G18" s="84"/>
      <c r="H18" s="84"/>
      <c r="I18" s="82" t="s">
        <v>199</v>
      </c>
      <c r="J18" s="99"/>
      <c r="K18" s="82" t="s">
        <v>200</v>
      </c>
      <c r="L18" s="82"/>
      <c r="M18" s="82" t="s">
        <v>201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zoomScalePageLayoutView="125" topLeftCell="A18" workbookViewId="0">
      <selection activeCell="A36" sqref="A36:K36"/>
    </sheetView>
  </sheetViews>
  <sheetFormatPr defaultColWidth="10" defaultRowHeight="16.5" customHeight="1"/>
  <cols>
    <col min="1" max="16384" width="10" style="187"/>
  </cols>
  <sheetData>
    <row r="1" ht="22.5" customHeight="1" spans="1:11">
      <c r="A1" s="188" t="s">
        <v>202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ht="17.25" customHeight="1" spans="1:11">
      <c r="A2" s="189" t="s">
        <v>50</v>
      </c>
      <c r="B2" s="190" t="s">
        <v>51</v>
      </c>
      <c r="C2" s="190"/>
      <c r="D2" s="191" t="s">
        <v>52</v>
      </c>
      <c r="E2" s="191"/>
      <c r="F2" s="192" t="s">
        <v>53</v>
      </c>
      <c r="G2" s="192"/>
      <c r="H2" s="193" t="s">
        <v>54</v>
      </c>
      <c r="I2" s="264" t="s">
        <v>140</v>
      </c>
      <c r="J2" s="264"/>
      <c r="K2" s="265"/>
    </row>
    <row r="3" customHeight="1" spans="1:11">
      <c r="A3" s="194" t="s">
        <v>56</v>
      </c>
      <c r="B3" s="195"/>
      <c r="C3" s="196"/>
      <c r="D3" s="197" t="s">
        <v>57</v>
      </c>
      <c r="E3" s="198"/>
      <c r="F3" s="198"/>
      <c r="G3" s="199"/>
      <c r="H3" s="197" t="s">
        <v>58</v>
      </c>
      <c r="I3" s="198"/>
      <c r="J3" s="198"/>
      <c r="K3" s="199"/>
    </row>
    <row r="4" customHeight="1" spans="1:11">
      <c r="A4" s="200" t="s">
        <v>59</v>
      </c>
      <c r="B4" s="201" t="s">
        <v>60</v>
      </c>
      <c r="C4" s="202"/>
      <c r="D4" s="200" t="s">
        <v>61</v>
      </c>
      <c r="E4" s="203"/>
      <c r="F4" s="204"/>
      <c r="G4" s="205"/>
      <c r="H4" s="200" t="s">
        <v>203</v>
      </c>
      <c r="I4" s="203"/>
      <c r="J4" s="225" t="s">
        <v>63</v>
      </c>
      <c r="K4" s="266" t="s">
        <v>64</v>
      </c>
    </row>
    <row r="5" customHeight="1" spans="1:11">
      <c r="A5" s="206" t="s">
        <v>65</v>
      </c>
      <c r="B5" s="207" t="s">
        <v>66</v>
      </c>
      <c r="C5" s="208"/>
      <c r="D5" s="200" t="s">
        <v>204</v>
      </c>
      <c r="E5" s="203"/>
      <c r="F5" s="201"/>
      <c r="G5" s="202"/>
      <c r="H5" s="200" t="s">
        <v>205</v>
      </c>
      <c r="I5" s="203"/>
      <c r="J5" s="225" t="s">
        <v>63</v>
      </c>
      <c r="K5" s="266" t="s">
        <v>64</v>
      </c>
    </row>
    <row r="6" customHeight="1" spans="1:11">
      <c r="A6" s="200" t="s">
        <v>69</v>
      </c>
      <c r="B6" s="201">
        <v>3</v>
      </c>
      <c r="C6" s="202">
        <v>6</v>
      </c>
      <c r="D6" s="200" t="s">
        <v>206</v>
      </c>
      <c r="E6" s="203"/>
      <c r="F6" s="201"/>
      <c r="G6" s="202"/>
      <c r="H6" s="209" t="s">
        <v>207</v>
      </c>
      <c r="I6" s="241"/>
      <c r="J6" s="241"/>
      <c r="K6" s="267"/>
    </row>
    <row r="7" customHeight="1" spans="1:11">
      <c r="A7" s="200" t="s">
        <v>72</v>
      </c>
      <c r="B7" s="201">
        <v>10679</v>
      </c>
      <c r="C7" s="202"/>
      <c r="D7" s="200" t="s">
        <v>208</v>
      </c>
      <c r="E7" s="203"/>
      <c r="F7" s="201"/>
      <c r="G7" s="202"/>
      <c r="H7" s="210"/>
      <c r="I7" s="225"/>
      <c r="J7" s="225"/>
      <c r="K7" s="266"/>
    </row>
    <row r="8" customHeight="1" spans="1:11">
      <c r="A8" s="211"/>
      <c r="B8" s="212"/>
      <c r="C8" s="213"/>
      <c r="D8" s="211" t="s">
        <v>75</v>
      </c>
      <c r="E8" s="214"/>
      <c r="F8" s="215"/>
      <c r="G8" s="216"/>
      <c r="H8" s="217"/>
      <c r="I8" s="235"/>
      <c r="J8" s="235"/>
      <c r="K8" s="268"/>
    </row>
    <row r="9" customHeight="1" spans="1:11">
      <c r="A9" s="218" t="s">
        <v>209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customHeight="1" spans="1:11">
      <c r="A10" s="219" t="s">
        <v>79</v>
      </c>
      <c r="B10" s="220" t="s">
        <v>80</v>
      </c>
      <c r="C10" s="221" t="s">
        <v>81</v>
      </c>
      <c r="D10" s="222"/>
      <c r="E10" s="223" t="s">
        <v>84</v>
      </c>
      <c r="F10" s="220" t="s">
        <v>80</v>
      </c>
      <c r="G10" s="221" t="s">
        <v>81</v>
      </c>
      <c r="H10" s="220"/>
      <c r="I10" s="223" t="s">
        <v>82</v>
      </c>
      <c r="J10" s="220" t="s">
        <v>80</v>
      </c>
      <c r="K10" s="269" t="s">
        <v>81</v>
      </c>
    </row>
    <row r="11" customHeight="1" spans="1:11">
      <c r="A11" s="206" t="s">
        <v>85</v>
      </c>
      <c r="B11" s="224" t="s">
        <v>80</v>
      </c>
      <c r="C11" s="225" t="s">
        <v>81</v>
      </c>
      <c r="D11" s="226"/>
      <c r="E11" s="227" t="s">
        <v>87</v>
      </c>
      <c r="F11" s="224" t="s">
        <v>80</v>
      </c>
      <c r="G11" s="225" t="s">
        <v>81</v>
      </c>
      <c r="H11" s="224"/>
      <c r="I11" s="227" t="s">
        <v>92</v>
      </c>
      <c r="J11" s="224" t="s">
        <v>80</v>
      </c>
      <c r="K11" s="266" t="s">
        <v>81</v>
      </c>
    </row>
    <row r="12" customHeight="1" spans="1:11">
      <c r="A12" s="211" t="s">
        <v>122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70"/>
    </row>
    <row r="13" customHeight="1" spans="1:11">
      <c r="A13" s="228" t="s">
        <v>210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customHeight="1" spans="1:11">
      <c r="A14" s="229"/>
      <c r="B14" s="230"/>
      <c r="C14" s="230"/>
      <c r="D14" s="230"/>
      <c r="E14" s="230"/>
      <c r="F14" s="230"/>
      <c r="G14" s="230"/>
      <c r="H14" s="230"/>
      <c r="I14" s="271"/>
      <c r="J14" s="271"/>
      <c r="K14" s="272"/>
    </row>
    <row r="15" customHeight="1" spans="1:11">
      <c r="A15" s="231"/>
      <c r="B15" s="232"/>
      <c r="C15" s="232"/>
      <c r="D15" s="233"/>
      <c r="E15" s="234"/>
      <c r="F15" s="232"/>
      <c r="G15" s="232"/>
      <c r="H15" s="233"/>
      <c r="I15" s="273"/>
      <c r="J15" s="274"/>
      <c r="K15" s="275"/>
    </row>
    <row r="16" customHeight="1" spans="1:11">
      <c r="A16" s="217"/>
      <c r="B16" s="235"/>
      <c r="C16" s="235"/>
      <c r="D16" s="235"/>
      <c r="E16" s="235"/>
      <c r="F16" s="235"/>
      <c r="G16" s="235"/>
      <c r="H16" s="235"/>
      <c r="I16" s="235"/>
      <c r="J16" s="235"/>
      <c r="K16" s="268"/>
    </row>
    <row r="17" customHeight="1" spans="1:11">
      <c r="A17" s="228" t="s">
        <v>211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customHeight="1" spans="1:11">
      <c r="A18" s="229"/>
      <c r="B18" s="230"/>
      <c r="C18" s="230"/>
      <c r="D18" s="230"/>
      <c r="E18" s="230"/>
      <c r="F18" s="230"/>
      <c r="G18" s="230"/>
      <c r="H18" s="230"/>
      <c r="I18" s="271"/>
      <c r="J18" s="271"/>
      <c r="K18" s="272"/>
    </row>
    <row r="19" customHeight="1" spans="1:11">
      <c r="A19" s="231"/>
      <c r="B19" s="232"/>
      <c r="C19" s="232"/>
      <c r="D19" s="233"/>
      <c r="E19" s="234"/>
      <c r="F19" s="232"/>
      <c r="G19" s="232"/>
      <c r="H19" s="233"/>
      <c r="I19" s="273"/>
      <c r="J19" s="274"/>
      <c r="K19" s="275"/>
    </row>
    <row r="20" customHeight="1" spans="1:11">
      <c r="A20" s="217"/>
      <c r="B20" s="235"/>
      <c r="C20" s="235"/>
      <c r="D20" s="235"/>
      <c r="E20" s="235"/>
      <c r="F20" s="235"/>
      <c r="G20" s="235"/>
      <c r="H20" s="235"/>
      <c r="I20" s="235"/>
      <c r="J20" s="235"/>
      <c r="K20" s="268"/>
    </row>
    <row r="21" customHeight="1" spans="1:11">
      <c r="A21" s="236" t="s">
        <v>119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customHeight="1" spans="1:11">
      <c r="A22" s="104" t="s">
        <v>120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68"/>
    </row>
    <row r="23" customHeight="1" spans="1:11">
      <c r="A23" s="116" t="s">
        <v>121</v>
      </c>
      <c r="B23" s="118"/>
      <c r="C23" s="225" t="s">
        <v>63</v>
      </c>
      <c r="D23" s="225" t="s">
        <v>64</v>
      </c>
      <c r="E23" s="115"/>
      <c r="F23" s="115"/>
      <c r="G23" s="115"/>
      <c r="H23" s="115"/>
      <c r="I23" s="115"/>
      <c r="J23" s="115"/>
      <c r="K23" s="162"/>
    </row>
    <row r="24" customHeight="1" spans="1:11">
      <c r="A24" s="237" t="s">
        <v>212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76"/>
    </row>
    <row r="25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77"/>
    </row>
    <row r="26" customHeight="1" spans="1:11">
      <c r="A26" s="218" t="s">
        <v>125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customHeight="1" spans="1:11">
      <c r="A27" s="194" t="s">
        <v>126</v>
      </c>
      <c r="B27" s="221" t="s">
        <v>90</v>
      </c>
      <c r="C27" s="221" t="s">
        <v>91</v>
      </c>
      <c r="D27" s="221" t="s">
        <v>83</v>
      </c>
      <c r="E27" s="195" t="s">
        <v>127</v>
      </c>
      <c r="F27" s="221" t="s">
        <v>90</v>
      </c>
      <c r="G27" s="221" t="s">
        <v>91</v>
      </c>
      <c r="H27" s="221" t="s">
        <v>83</v>
      </c>
      <c r="I27" s="195" t="s">
        <v>128</v>
      </c>
      <c r="J27" s="221" t="s">
        <v>90</v>
      </c>
      <c r="K27" s="269" t="s">
        <v>91</v>
      </c>
    </row>
    <row r="28" customHeight="1" spans="1:11">
      <c r="A28" s="209" t="s">
        <v>82</v>
      </c>
      <c r="B28" s="225" t="s">
        <v>90</v>
      </c>
      <c r="C28" s="225" t="s">
        <v>91</v>
      </c>
      <c r="D28" s="225" t="s">
        <v>83</v>
      </c>
      <c r="E28" s="241" t="s">
        <v>89</v>
      </c>
      <c r="F28" s="225" t="s">
        <v>90</v>
      </c>
      <c r="G28" s="225" t="s">
        <v>91</v>
      </c>
      <c r="H28" s="225" t="s">
        <v>83</v>
      </c>
      <c r="I28" s="241" t="s">
        <v>100</v>
      </c>
      <c r="J28" s="225" t="s">
        <v>90</v>
      </c>
      <c r="K28" s="266" t="s">
        <v>91</v>
      </c>
    </row>
    <row r="29" customHeight="1" spans="1:11">
      <c r="A29" s="200" t="s">
        <v>93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78"/>
    </row>
    <row r="30" customHeight="1" spans="1:1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79"/>
    </row>
    <row r="31" customHeight="1" spans="1:11">
      <c r="A31" s="245" t="s">
        <v>213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ht="17.25" customHeight="1" spans="1:11">
      <c r="A32" s="246"/>
      <c r="B32" s="247"/>
      <c r="C32" s="247"/>
      <c r="D32" s="247"/>
      <c r="E32" s="247"/>
      <c r="F32" s="247"/>
      <c r="G32" s="247"/>
      <c r="H32" s="247"/>
      <c r="I32" s="247"/>
      <c r="J32" s="247"/>
      <c r="K32" s="280"/>
    </row>
    <row r="33" ht="17.25" customHeight="1" spans="1:11">
      <c r="A33" s="248"/>
      <c r="B33" s="249"/>
      <c r="C33" s="249"/>
      <c r="D33" s="249"/>
      <c r="E33" s="249"/>
      <c r="F33" s="249"/>
      <c r="G33" s="249"/>
      <c r="H33" s="249"/>
      <c r="I33" s="249"/>
      <c r="J33" s="249"/>
      <c r="K33" s="281"/>
    </row>
    <row r="34" ht="17.25" customHeight="1" spans="1:1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81"/>
    </row>
    <row r="35" ht="17.25" customHeight="1" spans="1:1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81"/>
    </row>
    <row r="36" ht="17.25" customHeight="1" spans="1:1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81"/>
    </row>
    <row r="37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81"/>
    </row>
    <row r="38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1"/>
    </row>
    <row r="39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1"/>
    </row>
    <row r="40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1"/>
    </row>
    <row r="4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1"/>
    </row>
    <row r="42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1"/>
    </row>
    <row r="43" ht="17.25" customHeight="1" spans="1:11">
      <c r="A43" s="243" t="s">
        <v>124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79"/>
    </row>
    <row r="44" customHeight="1" spans="1:11">
      <c r="A44" s="245" t="s">
        <v>214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  <row r="45" ht="18" customHeight="1" spans="1:11">
      <c r="A45" s="250" t="s">
        <v>122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82"/>
    </row>
    <row r="46" ht="18" customHeight="1" spans="1:11">
      <c r="A46" s="250"/>
      <c r="B46" s="251"/>
      <c r="C46" s="251"/>
      <c r="D46" s="251"/>
      <c r="E46" s="251"/>
      <c r="F46" s="251"/>
      <c r="G46" s="251"/>
      <c r="H46" s="251"/>
      <c r="I46" s="251"/>
      <c r="J46" s="251"/>
      <c r="K46" s="282"/>
    </row>
    <row r="47" ht="18" customHeight="1" spans="1:11">
      <c r="A47" s="239"/>
      <c r="B47" s="240"/>
      <c r="C47" s="240"/>
      <c r="D47" s="240"/>
      <c r="E47" s="240"/>
      <c r="F47" s="240"/>
      <c r="G47" s="240"/>
      <c r="H47" s="240"/>
      <c r="I47" s="240"/>
      <c r="J47" s="240"/>
      <c r="K47" s="277"/>
    </row>
    <row r="48" ht="21" customHeight="1" spans="1:11">
      <c r="A48" s="252" t="s">
        <v>130</v>
      </c>
      <c r="B48" s="253" t="s">
        <v>131</v>
      </c>
      <c r="C48" s="253"/>
      <c r="D48" s="254" t="s">
        <v>132</v>
      </c>
      <c r="E48" s="255"/>
      <c r="F48" s="254" t="s">
        <v>134</v>
      </c>
      <c r="G48" s="256"/>
      <c r="H48" s="257" t="s">
        <v>135</v>
      </c>
      <c r="I48" s="257"/>
      <c r="J48" s="253"/>
      <c r="K48" s="283"/>
    </row>
    <row r="49" customHeight="1" spans="1:11">
      <c r="A49" s="258" t="s">
        <v>137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84"/>
    </row>
    <row r="50" customHeight="1" spans="1:11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85"/>
    </row>
    <row r="51" customHeight="1" spans="1:1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86"/>
    </row>
    <row r="52" ht="21" customHeight="1" spans="1:11">
      <c r="A52" s="252" t="s">
        <v>130</v>
      </c>
      <c r="B52" s="253" t="s">
        <v>131</v>
      </c>
      <c r="C52" s="253"/>
      <c r="D52" s="254" t="s">
        <v>132</v>
      </c>
      <c r="E52" s="254"/>
      <c r="F52" s="254" t="s">
        <v>134</v>
      </c>
      <c r="G52" s="254"/>
      <c r="H52" s="257" t="s">
        <v>135</v>
      </c>
      <c r="I52" s="257"/>
      <c r="J52" s="287"/>
      <c r="K52" s="28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opLeftCell="A4" workbookViewId="0">
      <selection activeCell="G14" sqref="G14"/>
    </sheetView>
  </sheetViews>
  <sheetFormatPr defaultColWidth="9" defaultRowHeight="26.1" customHeight="1"/>
  <cols>
    <col min="1" max="1" width="17.125" style="83" customWidth="1"/>
    <col min="2" max="7" width="9.375" style="83" customWidth="1"/>
    <col min="8" max="8" width="1.375" style="83" customWidth="1"/>
    <col min="9" max="14" width="15.625" style="83" customWidth="1"/>
    <col min="15" max="16384" width="9" style="83"/>
  </cols>
  <sheetData>
    <row r="1" ht="30" customHeight="1" spans="1:14">
      <c r="A1" s="61" t="s">
        <v>139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9.1" customHeight="1" spans="1:14">
      <c r="A2" s="63" t="s">
        <v>59</v>
      </c>
      <c r="B2" s="64"/>
      <c r="C2" s="64"/>
      <c r="D2" s="65" t="s">
        <v>65</v>
      </c>
      <c r="E2" s="64"/>
      <c r="F2" s="64"/>
      <c r="G2" s="64"/>
      <c r="H2" s="66"/>
      <c r="I2" s="85" t="s">
        <v>54</v>
      </c>
      <c r="J2" s="64"/>
      <c r="K2" s="64"/>
      <c r="L2" s="64"/>
      <c r="M2" s="64"/>
      <c r="N2" s="86"/>
    </row>
    <row r="3" ht="29.1" customHeight="1" spans="1:14">
      <c r="A3" s="67" t="s">
        <v>141</v>
      </c>
      <c r="B3" s="68" t="s">
        <v>142</v>
      </c>
      <c r="C3" s="68"/>
      <c r="D3" s="68"/>
      <c r="E3" s="68"/>
      <c r="F3" s="68"/>
      <c r="G3" s="68"/>
      <c r="H3" s="69"/>
      <c r="I3" s="87" t="s">
        <v>143</v>
      </c>
      <c r="J3" s="87"/>
      <c r="K3" s="87"/>
      <c r="L3" s="87"/>
      <c r="M3" s="87"/>
      <c r="N3" s="88"/>
    </row>
    <row r="4" ht="29.1" customHeight="1" spans="1:14">
      <c r="A4" s="67"/>
      <c r="B4" s="70" t="s">
        <v>107</v>
      </c>
      <c r="C4" s="70" t="s">
        <v>108</v>
      </c>
      <c r="D4" s="71" t="s">
        <v>109</v>
      </c>
      <c r="E4" s="70" t="s">
        <v>110</v>
      </c>
      <c r="F4" s="70" t="s">
        <v>111</v>
      </c>
      <c r="G4" s="70" t="s">
        <v>112</v>
      </c>
      <c r="H4" s="69"/>
      <c r="I4" s="90" t="s">
        <v>144</v>
      </c>
      <c r="J4" s="90" t="s">
        <v>145</v>
      </c>
      <c r="K4" s="90" t="s">
        <v>146</v>
      </c>
      <c r="L4" s="90" t="s">
        <v>147</v>
      </c>
      <c r="M4" s="90" t="s">
        <v>148</v>
      </c>
      <c r="N4" s="180"/>
    </row>
    <row r="5" ht="29.1" customHeight="1" spans="1:14">
      <c r="A5" s="67"/>
      <c r="B5" s="72"/>
      <c r="C5" s="72"/>
      <c r="D5" s="71"/>
      <c r="E5" s="72"/>
      <c r="F5" s="72"/>
      <c r="G5" s="72"/>
      <c r="H5" s="69"/>
      <c r="I5" s="181" t="s">
        <v>150</v>
      </c>
      <c r="J5" s="181" t="s">
        <v>150</v>
      </c>
      <c r="K5" s="181" t="s">
        <v>150</v>
      </c>
      <c r="L5" s="181" t="s">
        <v>150</v>
      </c>
      <c r="M5" s="181" t="s">
        <v>150</v>
      </c>
      <c r="N5" s="182"/>
    </row>
    <row r="6" ht="29.1" customHeight="1" spans="1:14">
      <c r="A6" s="73" t="s">
        <v>151</v>
      </c>
      <c r="B6" s="74">
        <f>C6-2</f>
        <v>66</v>
      </c>
      <c r="C6" s="75">
        <v>68</v>
      </c>
      <c r="D6" s="74">
        <f>C6+2</f>
        <v>70</v>
      </c>
      <c r="E6" s="74">
        <f>D6+2</f>
        <v>72</v>
      </c>
      <c r="F6" s="74">
        <f>E6+1</f>
        <v>73</v>
      </c>
      <c r="G6" s="72"/>
      <c r="H6" s="69"/>
      <c r="I6" s="178" t="s">
        <v>152</v>
      </c>
      <c r="J6" s="178" t="s">
        <v>153</v>
      </c>
      <c r="K6" s="178" t="s">
        <v>154</v>
      </c>
      <c r="L6" s="178" t="s">
        <v>155</v>
      </c>
      <c r="M6" s="178" t="s">
        <v>156</v>
      </c>
      <c r="N6" s="93"/>
    </row>
    <row r="7" ht="29.1" customHeight="1" spans="1:14">
      <c r="A7" s="76" t="s">
        <v>158</v>
      </c>
      <c r="B7" s="74">
        <f t="shared" ref="B7:B9" si="0">C7-4</f>
        <v>102</v>
      </c>
      <c r="C7" s="77" t="s">
        <v>159</v>
      </c>
      <c r="D7" s="74">
        <f t="shared" ref="D7:D9" si="1">C7+4</f>
        <v>110</v>
      </c>
      <c r="E7" s="74">
        <f>D7+4</f>
        <v>114</v>
      </c>
      <c r="F7" s="74">
        <f t="shared" ref="F7:F9" si="2">E7+6</f>
        <v>120</v>
      </c>
      <c r="G7" s="72"/>
      <c r="H7" s="69"/>
      <c r="I7" s="178" t="s">
        <v>160</v>
      </c>
      <c r="J7" s="178" t="s">
        <v>161</v>
      </c>
      <c r="K7" s="178" t="s">
        <v>162</v>
      </c>
      <c r="L7" s="178" t="s">
        <v>163</v>
      </c>
      <c r="M7" s="183" t="s">
        <v>164</v>
      </c>
      <c r="N7" s="184"/>
    </row>
    <row r="8" ht="29.1" customHeight="1" spans="1:14">
      <c r="A8" s="76" t="s">
        <v>165</v>
      </c>
      <c r="B8" s="74">
        <f t="shared" si="0"/>
        <v>98</v>
      </c>
      <c r="C8" s="77" t="s">
        <v>166</v>
      </c>
      <c r="D8" s="74">
        <f t="shared" si="1"/>
        <v>106</v>
      </c>
      <c r="E8" s="74">
        <f>D8+5</f>
        <v>111</v>
      </c>
      <c r="F8" s="74">
        <f t="shared" si="2"/>
        <v>117</v>
      </c>
      <c r="G8" s="72"/>
      <c r="H8" s="69"/>
      <c r="I8" s="178"/>
      <c r="J8" s="178"/>
      <c r="K8" s="178"/>
      <c r="L8" s="178"/>
      <c r="M8" s="183"/>
      <c r="N8" s="184"/>
    </row>
    <row r="9" ht="29.1" customHeight="1" spans="1:14">
      <c r="A9" s="76" t="s">
        <v>167</v>
      </c>
      <c r="B9" s="78">
        <f t="shared" si="0"/>
        <v>102</v>
      </c>
      <c r="C9" s="79" t="s">
        <v>159</v>
      </c>
      <c r="D9" s="78">
        <f t="shared" si="1"/>
        <v>110</v>
      </c>
      <c r="E9" s="78">
        <f>D9+5</f>
        <v>115</v>
      </c>
      <c r="F9" s="78">
        <f t="shared" si="2"/>
        <v>121</v>
      </c>
      <c r="G9" s="72"/>
      <c r="H9" s="69"/>
      <c r="I9" s="178" t="s">
        <v>168</v>
      </c>
      <c r="J9" s="178" t="s">
        <v>169</v>
      </c>
      <c r="K9" s="178" t="s">
        <v>170</v>
      </c>
      <c r="L9" s="178" t="s">
        <v>171</v>
      </c>
      <c r="M9" s="183" t="s">
        <v>172</v>
      </c>
      <c r="N9" s="95"/>
    </row>
    <row r="10" ht="29.1" customHeight="1" spans="1:14">
      <c r="A10" s="76" t="s">
        <v>174</v>
      </c>
      <c r="B10" s="74">
        <f>C10-1.2</f>
        <v>43.8</v>
      </c>
      <c r="C10" s="75">
        <v>45</v>
      </c>
      <c r="D10" s="74">
        <f>C10+1.2</f>
        <v>46.2</v>
      </c>
      <c r="E10" s="74">
        <f>D10+1.2</f>
        <v>47.4</v>
      </c>
      <c r="F10" s="74">
        <f>E10+1.4</f>
        <v>48.8</v>
      </c>
      <c r="G10" s="72"/>
      <c r="H10" s="69"/>
      <c r="I10" s="178" t="s">
        <v>175</v>
      </c>
      <c r="J10" s="178" t="s">
        <v>176</v>
      </c>
      <c r="K10" s="178" t="s">
        <v>173</v>
      </c>
      <c r="L10" s="178" t="s">
        <v>177</v>
      </c>
      <c r="M10" s="183" t="s">
        <v>178</v>
      </c>
      <c r="N10" s="184"/>
    </row>
    <row r="11" ht="29.1" customHeight="1" spans="1:14">
      <c r="A11" s="76" t="s">
        <v>180</v>
      </c>
      <c r="B11" s="74">
        <f>C11-0.5</f>
        <v>21.5</v>
      </c>
      <c r="C11" s="75">
        <v>22</v>
      </c>
      <c r="D11" s="74">
        <f>C11+0.5</f>
        <v>22.5</v>
      </c>
      <c r="E11" s="74">
        <f>D11+0.5</f>
        <v>23</v>
      </c>
      <c r="F11" s="74">
        <f>E11+0.5</f>
        <v>23.5</v>
      </c>
      <c r="G11" s="72"/>
      <c r="H11" s="69"/>
      <c r="I11" s="178" t="s">
        <v>173</v>
      </c>
      <c r="J11" s="178" t="s">
        <v>181</v>
      </c>
      <c r="K11" s="178" t="s">
        <v>182</v>
      </c>
      <c r="L11" s="178" t="s">
        <v>183</v>
      </c>
      <c r="M11" s="183" t="s">
        <v>184</v>
      </c>
      <c r="N11" s="184"/>
    </row>
    <row r="12" ht="29.1" customHeight="1" spans="1:14">
      <c r="A12" s="76" t="s">
        <v>186</v>
      </c>
      <c r="B12" s="74">
        <f>C12-0.7</f>
        <v>18.8</v>
      </c>
      <c r="C12" s="75">
        <v>19.5</v>
      </c>
      <c r="D12" s="74">
        <f>C12+0.7</f>
        <v>20.2</v>
      </c>
      <c r="E12" s="74">
        <f>D12+0.7</f>
        <v>20.9</v>
      </c>
      <c r="F12" s="74">
        <f>E12+1</f>
        <v>21.9</v>
      </c>
      <c r="G12" s="72"/>
      <c r="H12" s="69"/>
      <c r="I12" s="178" t="s">
        <v>187</v>
      </c>
      <c r="J12" s="178" t="s">
        <v>181</v>
      </c>
      <c r="K12" s="178" t="s">
        <v>188</v>
      </c>
      <c r="L12" s="178" t="s">
        <v>189</v>
      </c>
      <c r="M12" s="183" t="s">
        <v>190</v>
      </c>
      <c r="N12" s="184"/>
    </row>
    <row r="13" ht="29.1" customHeight="1" spans="1:14">
      <c r="A13" s="76" t="s">
        <v>191</v>
      </c>
      <c r="B13" s="74">
        <f>C13-0.7</f>
        <v>16.8</v>
      </c>
      <c r="C13" s="75">
        <v>17.5</v>
      </c>
      <c r="D13" s="74">
        <f>C13+0.7</f>
        <v>18.2</v>
      </c>
      <c r="E13" s="74">
        <f>D13+0.7</f>
        <v>18.9</v>
      </c>
      <c r="F13" s="74">
        <f>E13+1</f>
        <v>19.9</v>
      </c>
      <c r="G13" s="177"/>
      <c r="H13" s="69"/>
      <c r="I13" s="178" t="s">
        <v>164</v>
      </c>
      <c r="J13" s="178" t="s">
        <v>181</v>
      </c>
      <c r="K13" s="178" t="s">
        <v>192</v>
      </c>
      <c r="L13" s="178" t="s">
        <v>193</v>
      </c>
      <c r="M13" s="183" t="s">
        <v>194</v>
      </c>
      <c r="N13" s="184"/>
    </row>
    <row r="14" ht="29.1" customHeight="1" spans="1:14">
      <c r="A14" s="76" t="s">
        <v>196</v>
      </c>
      <c r="B14" s="74">
        <f>C14-0.4</f>
        <v>19.1</v>
      </c>
      <c r="C14" s="75">
        <v>19.5</v>
      </c>
      <c r="D14" s="74">
        <f>C14+0.4</f>
        <v>19.9</v>
      </c>
      <c r="E14" s="74">
        <f>D14+0.4</f>
        <v>20.3</v>
      </c>
      <c r="F14" s="74">
        <f>E14+0.6</f>
        <v>20.9</v>
      </c>
      <c r="G14" s="178"/>
      <c r="H14" s="69"/>
      <c r="I14" s="178"/>
      <c r="J14" s="178"/>
      <c r="K14" s="178"/>
      <c r="L14" s="178"/>
      <c r="M14" s="183"/>
      <c r="N14" s="184"/>
    </row>
    <row r="15" ht="29.1" customHeight="1" spans="1:14">
      <c r="A15" s="80" t="s">
        <v>197</v>
      </c>
      <c r="B15" s="74">
        <f>C15-0.2</f>
        <v>10.8</v>
      </c>
      <c r="C15" s="75">
        <v>11</v>
      </c>
      <c r="D15" s="74">
        <f>C15+0.2</f>
        <v>11.2</v>
      </c>
      <c r="E15" s="74">
        <f>D15+0.2</f>
        <v>11.4</v>
      </c>
      <c r="F15" s="74">
        <f>E15+0.25</f>
        <v>11.65</v>
      </c>
      <c r="G15" s="179"/>
      <c r="H15" s="81"/>
      <c r="I15" s="179"/>
      <c r="J15" s="179"/>
      <c r="K15" s="185"/>
      <c r="L15" s="179"/>
      <c r="M15" s="179"/>
      <c r="N15" s="186"/>
    </row>
    <row r="16" ht="15" spans="1:14">
      <c r="A16" s="82" t="s">
        <v>122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ht="14.25" spans="1:14">
      <c r="A17" s="83" t="s">
        <v>198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ht="14.25" spans="1:13">
      <c r="A18" s="84"/>
      <c r="B18" s="84"/>
      <c r="C18" s="84"/>
      <c r="D18" s="84"/>
      <c r="E18" s="84"/>
      <c r="F18" s="84"/>
      <c r="G18" s="84"/>
      <c r="H18" s="84"/>
      <c r="I18" s="82" t="s">
        <v>199</v>
      </c>
      <c r="J18" s="99"/>
      <c r="K18" s="82" t="s">
        <v>200</v>
      </c>
      <c r="L18" s="82"/>
      <c r="M18" s="82" t="s">
        <v>201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156944444444444" right="0.118055555555556" top="0.75" bottom="0.75" header="0.3" footer="0.3"/>
  <pageSetup paperSize="9" scale="81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zoomScalePageLayoutView="125" workbookViewId="0">
      <selection activeCell="M21" sqref="M21"/>
    </sheetView>
  </sheetViews>
  <sheetFormatPr defaultColWidth="10.125" defaultRowHeight="14.25"/>
  <cols>
    <col min="1" max="1" width="9.625" style="102" customWidth="1"/>
    <col min="2" max="2" width="11.125" style="102" customWidth="1"/>
    <col min="3" max="3" width="9.125" style="102" customWidth="1"/>
    <col min="4" max="4" width="9.5" style="102" customWidth="1"/>
    <col min="5" max="5" width="10.4" style="102" customWidth="1"/>
    <col min="6" max="6" width="10.375" style="102" customWidth="1"/>
    <col min="7" max="7" width="9.5" style="102" customWidth="1"/>
    <col min="8" max="8" width="9.125" style="102" customWidth="1"/>
    <col min="9" max="9" width="8.125" style="102" customWidth="1"/>
    <col min="10" max="10" width="10.5" style="102" customWidth="1"/>
    <col min="11" max="11" width="12.125" style="102" customWidth="1"/>
    <col min="12" max="16384" width="10.125" style="102"/>
  </cols>
  <sheetData>
    <row r="1" ht="26.25" spans="1:11">
      <c r="A1" s="103" t="s">
        <v>215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ht="15" spans="1:11">
      <c r="A2" s="104" t="s">
        <v>50</v>
      </c>
      <c r="B2" s="105" t="s">
        <v>51</v>
      </c>
      <c r="C2" s="105"/>
      <c r="D2" s="106" t="s">
        <v>59</v>
      </c>
      <c r="E2" s="107" t="s">
        <v>60</v>
      </c>
      <c r="F2" s="108" t="s">
        <v>216</v>
      </c>
      <c r="G2" s="109" t="s">
        <v>66</v>
      </c>
      <c r="H2" s="109"/>
      <c r="I2" s="139" t="s">
        <v>54</v>
      </c>
      <c r="J2" s="109" t="s">
        <v>140</v>
      </c>
      <c r="K2" s="161"/>
    </row>
    <row r="3" spans="1:11">
      <c r="A3" s="110" t="s">
        <v>72</v>
      </c>
      <c r="B3" s="111">
        <v>10679</v>
      </c>
      <c r="C3" s="111"/>
      <c r="D3" s="112" t="s">
        <v>217</v>
      </c>
      <c r="E3" s="113">
        <v>45377</v>
      </c>
      <c r="F3" s="114"/>
      <c r="G3" s="114"/>
      <c r="H3" s="115" t="s">
        <v>218</v>
      </c>
      <c r="I3" s="115"/>
      <c r="J3" s="115"/>
      <c r="K3" s="162"/>
    </row>
    <row r="4" spans="1:11">
      <c r="A4" s="116" t="s">
        <v>69</v>
      </c>
      <c r="B4" s="117">
        <v>3</v>
      </c>
      <c r="C4" s="117">
        <v>6</v>
      </c>
      <c r="D4" s="118" t="s">
        <v>219</v>
      </c>
      <c r="E4" s="114" t="s">
        <v>220</v>
      </c>
      <c r="F4" s="114"/>
      <c r="G4" s="114"/>
      <c r="H4" s="118" t="s">
        <v>221</v>
      </c>
      <c r="I4" s="118"/>
      <c r="J4" s="132" t="s">
        <v>63</v>
      </c>
      <c r="K4" s="163" t="s">
        <v>64</v>
      </c>
    </row>
    <row r="5" spans="1:11">
      <c r="A5" s="116" t="s">
        <v>222</v>
      </c>
      <c r="B5" s="111">
        <v>3</v>
      </c>
      <c r="C5" s="111"/>
      <c r="D5" s="112" t="s">
        <v>220</v>
      </c>
      <c r="E5" s="112" t="s">
        <v>223</v>
      </c>
      <c r="F5" s="112" t="s">
        <v>224</v>
      </c>
      <c r="G5" s="112" t="s">
        <v>225</v>
      </c>
      <c r="H5" s="118" t="s">
        <v>226</v>
      </c>
      <c r="I5" s="118"/>
      <c r="J5" s="132" t="s">
        <v>63</v>
      </c>
      <c r="K5" s="163" t="s">
        <v>64</v>
      </c>
    </row>
    <row r="6" spans="1:11">
      <c r="A6" s="119" t="s">
        <v>227</v>
      </c>
      <c r="B6" s="120">
        <v>135</v>
      </c>
      <c r="C6" s="120"/>
      <c r="D6" s="121" t="s">
        <v>228</v>
      </c>
      <c r="E6" s="122"/>
      <c r="F6" s="123">
        <v>2547</v>
      </c>
      <c r="G6" s="121"/>
      <c r="H6" s="124" t="s">
        <v>229</v>
      </c>
      <c r="I6" s="124"/>
      <c r="J6" s="123" t="s">
        <v>63</v>
      </c>
      <c r="K6" s="164" t="s">
        <v>64</v>
      </c>
    </row>
    <row r="7" ht="1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230</v>
      </c>
      <c r="B8" s="129" t="s">
        <v>231</v>
      </c>
      <c r="C8" s="129" t="s">
        <v>232</v>
      </c>
      <c r="D8" s="129" t="s">
        <v>233</v>
      </c>
      <c r="E8" s="129" t="s">
        <v>234</v>
      </c>
      <c r="F8" s="129" t="s">
        <v>235</v>
      </c>
      <c r="G8" s="130"/>
      <c r="H8" s="131"/>
      <c r="I8" s="131"/>
      <c r="J8" s="131"/>
      <c r="K8" s="165"/>
    </row>
    <row r="9" spans="1:11">
      <c r="A9" s="116" t="s">
        <v>236</v>
      </c>
      <c r="B9" s="118"/>
      <c r="C9" s="132" t="s">
        <v>63</v>
      </c>
      <c r="D9" s="132" t="s">
        <v>64</v>
      </c>
      <c r="E9" s="112" t="s">
        <v>237</v>
      </c>
      <c r="F9" s="133" t="s">
        <v>238</v>
      </c>
      <c r="G9" s="134"/>
      <c r="H9" s="135"/>
      <c r="I9" s="135"/>
      <c r="J9" s="135"/>
      <c r="K9" s="166"/>
    </row>
    <row r="10" spans="1:11">
      <c r="A10" s="116" t="s">
        <v>239</v>
      </c>
      <c r="B10" s="118"/>
      <c r="C10" s="132" t="s">
        <v>63</v>
      </c>
      <c r="D10" s="132" t="s">
        <v>64</v>
      </c>
      <c r="E10" s="112" t="s">
        <v>240</v>
      </c>
      <c r="F10" s="133" t="s">
        <v>241</v>
      </c>
      <c r="G10" s="134" t="s">
        <v>242</v>
      </c>
      <c r="H10" s="135"/>
      <c r="I10" s="135"/>
      <c r="J10" s="135"/>
      <c r="K10" s="166"/>
    </row>
    <row r="11" spans="1:11">
      <c r="A11" s="136" t="s">
        <v>209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67"/>
    </row>
    <row r="12" spans="1:11">
      <c r="A12" s="110" t="s">
        <v>84</v>
      </c>
      <c r="B12" s="132" t="s">
        <v>80</v>
      </c>
      <c r="C12" s="132" t="s">
        <v>81</v>
      </c>
      <c r="D12" s="133"/>
      <c r="E12" s="112" t="s">
        <v>82</v>
      </c>
      <c r="F12" s="132" t="s">
        <v>80</v>
      </c>
      <c r="G12" s="132" t="s">
        <v>81</v>
      </c>
      <c r="H12" s="132"/>
      <c r="I12" s="112" t="s">
        <v>243</v>
      </c>
      <c r="J12" s="132" t="s">
        <v>80</v>
      </c>
      <c r="K12" s="163" t="s">
        <v>81</v>
      </c>
    </row>
    <row r="13" spans="1:11">
      <c r="A13" s="110" t="s">
        <v>87</v>
      </c>
      <c r="B13" s="132" t="s">
        <v>80</v>
      </c>
      <c r="C13" s="132" t="s">
        <v>81</v>
      </c>
      <c r="D13" s="133"/>
      <c r="E13" s="112" t="s">
        <v>92</v>
      </c>
      <c r="F13" s="132" t="s">
        <v>80</v>
      </c>
      <c r="G13" s="132" t="s">
        <v>81</v>
      </c>
      <c r="H13" s="132"/>
      <c r="I13" s="112" t="s">
        <v>244</v>
      </c>
      <c r="J13" s="132" t="s">
        <v>80</v>
      </c>
      <c r="K13" s="163" t="s">
        <v>81</v>
      </c>
    </row>
    <row r="14" ht="15" spans="1:11">
      <c r="A14" s="119" t="s">
        <v>245</v>
      </c>
      <c r="B14" s="123" t="s">
        <v>80</v>
      </c>
      <c r="C14" s="123" t="s">
        <v>81</v>
      </c>
      <c r="D14" s="122"/>
      <c r="E14" s="121" t="s">
        <v>246</v>
      </c>
      <c r="F14" s="123" t="s">
        <v>80</v>
      </c>
      <c r="G14" s="123" t="s">
        <v>81</v>
      </c>
      <c r="H14" s="123"/>
      <c r="I14" s="121" t="s">
        <v>247</v>
      </c>
      <c r="J14" s="123" t="s">
        <v>80</v>
      </c>
      <c r="K14" s="164" t="s">
        <v>81</v>
      </c>
    </row>
    <row r="15" ht="15" spans="1:11">
      <c r="A15" s="125"/>
      <c r="B15" s="138"/>
      <c r="C15" s="138"/>
      <c r="D15" s="126"/>
      <c r="E15" s="125"/>
      <c r="F15" s="138"/>
      <c r="G15" s="138"/>
      <c r="H15" s="138"/>
      <c r="I15" s="125"/>
      <c r="J15" s="138"/>
      <c r="K15" s="138"/>
    </row>
    <row r="16" s="100" customFormat="1" spans="1:11">
      <c r="A16" s="104" t="s">
        <v>248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68"/>
    </row>
    <row r="17" spans="1:11">
      <c r="A17" s="116" t="s">
        <v>249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69"/>
    </row>
    <row r="18" spans="1:11">
      <c r="A18" s="116" t="s">
        <v>250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69"/>
    </row>
    <row r="19" spans="1:11">
      <c r="A19" s="140" t="s">
        <v>251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63"/>
    </row>
    <row r="20" spans="1:11">
      <c r="A20" s="141" t="s">
        <v>252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70"/>
    </row>
    <row r="2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70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70"/>
    </row>
    <row r="23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71"/>
    </row>
    <row r="24" spans="1:11">
      <c r="A24" s="116" t="s">
        <v>121</v>
      </c>
      <c r="B24" s="118"/>
      <c r="C24" s="132" t="s">
        <v>63</v>
      </c>
      <c r="D24" s="132" t="s">
        <v>64</v>
      </c>
      <c r="E24" s="115"/>
      <c r="F24" s="115"/>
      <c r="G24" s="115"/>
      <c r="H24" s="115"/>
      <c r="I24" s="115"/>
      <c r="J24" s="115"/>
      <c r="K24" s="162"/>
    </row>
    <row r="25" ht="15" spans="1:11">
      <c r="A25" s="145" t="s">
        <v>253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72"/>
    </row>
    <row r="26" ht="15" spans="1:11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pans="1:11">
      <c r="A27" s="148" t="s">
        <v>254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73"/>
    </row>
    <row r="28" spans="1:11">
      <c r="A28" s="141" t="s">
        <v>255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70"/>
    </row>
    <row r="29" spans="1:11">
      <c r="A29" s="150" t="s">
        <v>256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70"/>
    </row>
    <row r="30" spans="1:11">
      <c r="A30" s="141" t="s">
        <v>257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70"/>
    </row>
    <row r="31" spans="1:11">
      <c r="A31" s="141" t="s">
        <v>258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70"/>
    </row>
    <row r="32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70"/>
    </row>
    <row r="33" ht="23.1" customHeight="1" spans="1:1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70"/>
    </row>
    <row r="34" ht="23.1" customHeight="1" spans="1:11">
      <c r="A34" s="151"/>
      <c r="B34" s="142"/>
      <c r="C34" s="142"/>
      <c r="D34" s="142"/>
      <c r="E34" s="142"/>
      <c r="F34" s="142"/>
      <c r="G34" s="142"/>
      <c r="H34" s="142"/>
      <c r="I34" s="142"/>
      <c r="J34" s="142"/>
      <c r="K34" s="170"/>
    </row>
    <row r="35" ht="23.1" customHeight="1" spans="1:11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74"/>
    </row>
    <row r="36" ht="18.75" customHeight="1" spans="1:11">
      <c r="A36" s="154" t="s">
        <v>259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75"/>
    </row>
    <row r="37" s="101" customFormat="1" ht="18.75" customHeight="1" spans="1:11">
      <c r="A37" s="116" t="s">
        <v>260</v>
      </c>
      <c r="B37" s="118"/>
      <c r="C37" s="118"/>
      <c r="D37" s="115" t="s">
        <v>261</v>
      </c>
      <c r="E37" s="115"/>
      <c r="F37" s="156" t="s">
        <v>262</v>
      </c>
      <c r="G37" s="157"/>
      <c r="H37" s="118" t="s">
        <v>263</v>
      </c>
      <c r="I37" s="118"/>
      <c r="J37" s="118" t="s">
        <v>264</v>
      </c>
      <c r="K37" s="169"/>
    </row>
    <row r="38" ht="18.75" customHeight="1" spans="1:13">
      <c r="A38" s="116" t="s">
        <v>122</v>
      </c>
      <c r="B38" s="118" t="s">
        <v>265</v>
      </c>
      <c r="C38" s="118"/>
      <c r="D38" s="118"/>
      <c r="E38" s="118"/>
      <c r="F38" s="118"/>
      <c r="G38" s="118"/>
      <c r="H38" s="118"/>
      <c r="I38" s="118"/>
      <c r="J38" s="118"/>
      <c r="K38" s="169"/>
      <c r="M38" s="101"/>
    </row>
    <row r="39" ht="30.95" customHeight="1" spans="1:11">
      <c r="A39" s="116" t="s">
        <v>266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69"/>
    </row>
    <row r="40" ht="18.75" customHeight="1" spans="1:11">
      <c r="A40" s="116"/>
      <c r="B40" s="118"/>
      <c r="C40" s="118"/>
      <c r="D40" s="118"/>
      <c r="E40" s="118"/>
      <c r="F40" s="118"/>
      <c r="G40" s="118"/>
      <c r="H40" s="118"/>
      <c r="I40" s="118"/>
      <c r="J40" s="118"/>
      <c r="K40" s="169"/>
    </row>
    <row r="41" ht="32.1" customHeight="1" spans="1:11">
      <c r="A41" s="119" t="s">
        <v>130</v>
      </c>
      <c r="B41" s="158" t="s">
        <v>267</v>
      </c>
      <c r="C41" s="158"/>
      <c r="D41" s="121" t="s">
        <v>268</v>
      </c>
      <c r="E41" s="122" t="s">
        <v>133</v>
      </c>
      <c r="F41" s="121" t="s">
        <v>134</v>
      </c>
      <c r="G41" s="159">
        <v>45399</v>
      </c>
      <c r="H41" s="160" t="s">
        <v>135</v>
      </c>
      <c r="I41" s="160"/>
      <c r="J41" s="158" t="s">
        <v>136</v>
      </c>
      <c r="K41" s="176"/>
    </row>
    <row r="42" ht="16.5" customHeight="1"/>
    <row r="43" ht="16.5" customHeight="1"/>
    <row r="44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369570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352425</xdr:colOff>
                    <xdr:row>7</xdr:row>
                    <xdr:rowOff>1905</xdr:rowOff>
                  </from>
                  <to>
                    <xdr:col>3</xdr:col>
                    <xdr:colOff>573405</xdr:colOff>
                    <xdr:row>8</xdr:row>
                    <xdr:rowOff>33020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zoomScale="75" zoomScaleNormal="75" topLeftCell="A5" workbookViewId="0">
      <selection activeCell="P26" sqref="P26"/>
    </sheetView>
  </sheetViews>
  <sheetFormatPr defaultColWidth="9" defaultRowHeight="14.25"/>
  <cols>
    <col min="2" max="7" width="9.375" customWidth="1"/>
    <col min="9" max="9" width="18.3333333333333" customWidth="1"/>
    <col min="10" max="14" width="15.625" customWidth="1"/>
  </cols>
  <sheetData>
    <row r="1" ht="30" customHeight="1" spans="1:14">
      <c r="A1" s="61" t="s">
        <v>139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8.5" customHeight="1" spans="1:14">
      <c r="A2" s="63" t="s">
        <v>59</v>
      </c>
      <c r="B2" s="64" t="s">
        <v>60</v>
      </c>
      <c r="C2" s="64"/>
      <c r="D2" s="65" t="s">
        <v>65</v>
      </c>
      <c r="E2" s="64" t="s">
        <v>66</v>
      </c>
      <c r="F2" s="64"/>
      <c r="G2" s="64"/>
      <c r="H2" s="66"/>
      <c r="I2" s="85" t="s">
        <v>54</v>
      </c>
      <c r="J2" s="64" t="s">
        <v>140</v>
      </c>
      <c r="K2" s="64"/>
      <c r="L2" s="64"/>
      <c r="M2" s="64"/>
      <c r="N2" s="86"/>
    </row>
    <row r="3" ht="28.5" customHeight="1" spans="1:14">
      <c r="A3" s="67" t="s">
        <v>141</v>
      </c>
      <c r="B3" s="68" t="s">
        <v>142</v>
      </c>
      <c r="C3" s="68"/>
      <c r="D3" s="68"/>
      <c r="E3" s="68"/>
      <c r="F3" s="68"/>
      <c r="G3" s="68"/>
      <c r="H3" s="69"/>
      <c r="I3" s="87" t="s">
        <v>143</v>
      </c>
      <c r="J3" s="87"/>
      <c r="K3" s="87"/>
      <c r="L3" s="87"/>
      <c r="M3" s="87"/>
      <c r="N3" s="88"/>
    </row>
    <row r="4" ht="28.5" customHeight="1" spans="1:14">
      <c r="A4" s="67"/>
      <c r="B4" s="70" t="s">
        <v>107</v>
      </c>
      <c r="C4" s="70" t="s">
        <v>108</v>
      </c>
      <c r="D4" s="71" t="s">
        <v>109</v>
      </c>
      <c r="E4" s="70" t="s">
        <v>110</v>
      </c>
      <c r="F4" s="70" t="s">
        <v>111</v>
      </c>
      <c r="G4" s="70" t="s">
        <v>112</v>
      </c>
      <c r="H4" s="69"/>
      <c r="I4" s="89"/>
      <c r="J4" s="90" t="s">
        <v>269</v>
      </c>
      <c r="K4" s="89" t="s">
        <v>269</v>
      </c>
      <c r="L4" s="89" t="s">
        <v>270</v>
      </c>
      <c r="M4" s="89" t="s">
        <v>270</v>
      </c>
      <c r="N4" s="89" t="s">
        <v>270</v>
      </c>
    </row>
    <row r="5" ht="28.5" customHeight="1" spans="1:14">
      <c r="A5" s="67"/>
      <c r="B5" s="72"/>
      <c r="C5" s="72"/>
      <c r="D5" s="71"/>
      <c r="E5" s="72"/>
      <c r="F5" s="72"/>
      <c r="G5" s="72"/>
      <c r="H5" s="69"/>
      <c r="I5" s="91"/>
      <c r="J5" s="91" t="s">
        <v>108</v>
      </c>
      <c r="K5" s="71" t="s">
        <v>109</v>
      </c>
      <c r="L5" s="91" t="s">
        <v>110</v>
      </c>
      <c r="M5" s="91" t="s">
        <v>111</v>
      </c>
      <c r="N5" s="91" t="s">
        <v>112</v>
      </c>
    </row>
    <row r="6" ht="28.5" customHeight="1" spans="1:14">
      <c r="A6" s="73" t="s">
        <v>151</v>
      </c>
      <c r="B6" s="74">
        <f>C6-1</f>
        <v>65</v>
      </c>
      <c r="C6" s="74">
        <f>D6-2</f>
        <v>66</v>
      </c>
      <c r="D6" s="75">
        <v>68</v>
      </c>
      <c r="E6" s="74">
        <f>D6+2</f>
        <v>70</v>
      </c>
      <c r="F6" s="74">
        <f>E6+2</f>
        <v>72</v>
      </c>
      <c r="G6" s="74">
        <f>F6+1</f>
        <v>73</v>
      </c>
      <c r="H6" s="69"/>
      <c r="I6" s="92"/>
      <c r="J6" s="92" t="s">
        <v>271</v>
      </c>
      <c r="K6" s="92" t="s">
        <v>272</v>
      </c>
      <c r="L6" s="92" t="s">
        <v>273</v>
      </c>
      <c r="M6" s="92" t="s">
        <v>274</v>
      </c>
      <c r="N6" s="93" t="s">
        <v>275</v>
      </c>
    </row>
    <row r="7" ht="28.5" customHeight="1" spans="1:14">
      <c r="A7" s="76" t="s">
        <v>158</v>
      </c>
      <c r="B7" s="74">
        <f t="shared" ref="B7:B9" si="0">C7-4</f>
        <v>98</v>
      </c>
      <c r="C7" s="74">
        <f t="shared" ref="C7:C9" si="1">D7-4</f>
        <v>102</v>
      </c>
      <c r="D7" s="77" t="s">
        <v>159</v>
      </c>
      <c r="E7" s="74">
        <f t="shared" ref="E7:E9" si="2">D7+4</f>
        <v>110</v>
      </c>
      <c r="F7" s="74">
        <f>E7+4</f>
        <v>114</v>
      </c>
      <c r="G7" s="74">
        <f t="shared" ref="G7:G9" si="3">F7+6</f>
        <v>120</v>
      </c>
      <c r="H7" s="69"/>
      <c r="I7" s="92"/>
      <c r="J7" s="92" t="s">
        <v>276</v>
      </c>
      <c r="K7" s="92" t="s">
        <v>277</v>
      </c>
      <c r="L7" s="92" t="s">
        <v>278</v>
      </c>
      <c r="M7" s="94" t="s">
        <v>279</v>
      </c>
      <c r="N7" s="95" t="s">
        <v>280</v>
      </c>
    </row>
    <row r="8" ht="28.5" customHeight="1" spans="1:14">
      <c r="A8" s="76" t="s">
        <v>165</v>
      </c>
      <c r="B8" s="74">
        <f t="shared" si="0"/>
        <v>94</v>
      </c>
      <c r="C8" s="74">
        <f t="shared" si="1"/>
        <v>98</v>
      </c>
      <c r="D8" s="77" t="s">
        <v>166</v>
      </c>
      <c r="E8" s="74">
        <f t="shared" si="2"/>
        <v>106</v>
      </c>
      <c r="F8" s="74">
        <f>E8+5</f>
        <v>111</v>
      </c>
      <c r="G8" s="74">
        <f t="shared" si="3"/>
        <v>117</v>
      </c>
      <c r="H8" s="69"/>
      <c r="I8" s="92"/>
      <c r="J8" s="92"/>
      <c r="K8" s="92"/>
      <c r="L8" s="92"/>
      <c r="M8" s="94"/>
      <c r="N8" s="95"/>
    </row>
    <row r="9" ht="28.5" customHeight="1" spans="1:14">
      <c r="A9" s="76" t="s">
        <v>167</v>
      </c>
      <c r="B9" s="78">
        <f t="shared" si="0"/>
        <v>98</v>
      </c>
      <c r="C9" s="78">
        <f t="shared" si="1"/>
        <v>102</v>
      </c>
      <c r="D9" s="79" t="s">
        <v>159</v>
      </c>
      <c r="E9" s="78">
        <f t="shared" si="2"/>
        <v>110</v>
      </c>
      <c r="F9" s="78">
        <f>E9+5</f>
        <v>115</v>
      </c>
      <c r="G9" s="78">
        <f t="shared" si="3"/>
        <v>121</v>
      </c>
      <c r="H9" s="69"/>
      <c r="I9" s="92"/>
      <c r="J9" s="92" t="s">
        <v>281</v>
      </c>
      <c r="K9" s="92" t="s">
        <v>282</v>
      </c>
      <c r="L9" s="92" t="s">
        <v>283</v>
      </c>
      <c r="M9" s="94" t="s">
        <v>284</v>
      </c>
      <c r="N9" s="95" t="s">
        <v>285</v>
      </c>
    </row>
    <row r="10" ht="28.5" customHeight="1" spans="1:14">
      <c r="A10" s="76" t="s">
        <v>174</v>
      </c>
      <c r="B10" s="74">
        <f>C10-1.2</f>
        <v>42.6</v>
      </c>
      <c r="C10" s="74">
        <f>D10-1.2</f>
        <v>43.8</v>
      </c>
      <c r="D10" s="75">
        <v>45</v>
      </c>
      <c r="E10" s="74">
        <f>D10+1.2</f>
        <v>46.2</v>
      </c>
      <c r="F10" s="74">
        <f>E10+1.2</f>
        <v>47.4</v>
      </c>
      <c r="G10" s="74">
        <f>F10+1.4</f>
        <v>48.8</v>
      </c>
      <c r="H10" s="69"/>
      <c r="I10" s="92"/>
      <c r="J10" s="92" t="s">
        <v>286</v>
      </c>
      <c r="K10" s="92" t="s">
        <v>287</v>
      </c>
      <c r="L10" s="92" t="s">
        <v>288</v>
      </c>
      <c r="M10" s="94" t="s">
        <v>289</v>
      </c>
      <c r="N10" s="95" t="s">
        <v>290</v>
      </c>
    </row>
    <row r="11" ht="28.5" customHeight="1" spans="1:14">
      <c r="A11" s="76" t="s">
        <v>180</v>
      </c>
      <c r="B11" s="74">
        <f>C11-0.5</f>
        <v>21</v>
      </c>
      <c r="C11" s="74">
        <f>D11-0.5</f>
        <v>21.5</v>
      </c>
      <c r="D11" s="75">
        <v>22</v>
      </c>
      <c r="E11" s="74">
        <f t="shared" ref="E11:G11" si="4">D11+0.5</f>
        <v>22.5</v>
      </c>
      <c r="F11" s="74">
        <f t="shared" si="4"/>
        <v>23</v>
      </c>
      <c r="G11" s="74">
        <f t="shared" si="4"/>
        <v>23.5</v>
      </c>
      <c r="H11" s="69"/>
      <c r="I11" s="92"/>
      <c r="J11" s="92" t="s">
        <v>291</v>
      </c>
      <c r="K11" s="92" t="s">
        <v>292</v>
      </c>
      <c r="L11" s="92" t="s">
        <v>293</v>
      </c>
      <c r="M11" s="94" t="s">
        <v>294</v>
      </c>
      <c r="N11" s="95" t="s">
        <v>295</v>
      </c>
    </row>
    <row r="12" ht="28.5" customHeight="1" spans="1:14">
      <c r="A12" s="76" t="s">
        <v>186</v>
      </c>
      <c r="B12" s="74">
        <f>C12-0.7</f>
        <v>18.1</v>
      </c>
      <c r="C12" s="74">
        <f>D12-0.7</f>
        <v>18.8</v>
      </c>
      <c r="D12" s="75">
        <v>19.5</v>
      </c>
      <c r="E12" s="74">
        <f>D12+0.7</f>
        <v>20.2</v>
      </c>
      <c r="F12" s="74">
        <f>E12+0.7</f>
        <v>20.9</v>
      </c>
      <c r="G12" s="74">
        <f>F12+1</f>
        <v>21.9</v>
      </c>
      <c r="H12" s="69"/>
      <c r="I12" s="92"/>
      <c r="J12" s="92" t="s">
        <v>296</v>
      </c>
      <c r="K12" s="92" t="s">
        <v>297</v>
      </c>
      <c r="L12" s="92" t="s">
        <v>298</v>
      </c>
      <c r="M12" s="94" t="s">
        <v>299</v>
      </c>
      <c r="N12" s="95" t="s">
        <v>300</v>
      </c>
    </row>
    <row r="13" ht="28.5" customHeight="1" spans="1:14">
      <c r="A13" s="76" t="s">
        <v>191</v>
      </c>
      <c r="B13" s="74">
        <f>C13-0.7</f>
        <v>16.1</v>
      </c>
      <c r="C13" s="74">
        <f>D13-0.7</f>
        <v>16.8</v>
      </c>
      <c r="D13" s="75">
        <v>17.5</v>
      </c>
      <c r="E13" s="74">
        <f>D13+0.7</f>
        <v>18.2</v>
      </c>
      <c r="F13" s="74">
        <f>E13+0.7</f>
        <v>18.9</v>
      </c>
      <c r="G13" s="74">
        <f>F13+1</f>
        <v>19.9</v>
      </c>
      <c r="H13" s="69"/>
      <c r="I13" s="92"/>
      <c r="J13" s="92" t="s">
        <v>301</v>
      </c>
      <c r="K13" s="92" t="s">
        <v>302</v>
      </c>
      <c r="L13" s="92" t="s">
        <v>303</v>
      </c>
      <c r="M13" s="94" t="s">
        <v>304</v>
      </c>
      <c r="N13" s="95" t="s">
        <v>305</v>
      </c>
    </row>
    <row r="14" ht="28.5" customHeight="1" spans="1:14">
      <c r="A14" s="76" t="s">
        <v>196</v>
      </c>
      <c r="B14" s="74">
        <f>C14</f>
        <v>19.1</v>
      </c>
      <c r="C14" s="74">
        <f>D14-0.4</f>
        <v>19.1</v>
      </c>
      <c r="D14" s="75">
        <v>19.5</v>
      </c>
      <c r="E14" s="74">
        <f>D14+0.4</f>
        <v>19.9</v>
      </c>
      <c r="F14" s="74">
        <f>E14+0.4</f>
        <v>20.3</v>
      </c>
      <c r="G14" s="74">
        <f>F14+0.6</f>
        <v>20.9</v>
      </c>
      <c r="H14" s="69"/>
      <c r="I14" s="92"/>
      <c r="J14" s="92"/>
      <c r="K14" s="92"/>
      <c r="L14" s="92"/>
      <c r="M14" s="94"/>
      <c r="N14" s="95"/>
    </row>
    <row r="15" ht="28.5" customHeight="1" spans="1:14">
      <c r="A15" s="80" t="s">
        <v>197</v>
      </c>
      <c r="B15" s="74">
        <f>C15</f>
        <v>10.8</v>
      </c>
      <c r="C15" s="74">
        <f>D15-0.2</f>
        <v>10.8</v>
      </c>
      <c r="D15" s="75">
        <v>11</v>
      </c>
      <c r="E15" s="74">
        <f>D15+0.2</f>
        <v>11.2</v>
      </c>
      <c r="F15" s="74">
        <f>E15+0.2</f>
        <v>11.4</v>
      </c>
      <c r="G15" s="74">
        <f>F15+0.25</f>
        <v>11.65</v>
      </c>
      <c r="H15" s="81"/>
      <c r="I15" s="96"/>
      <c r="J15" s="96"/>
      <c r="K15" s="97"/>
      <c r="L15" s="96"/>
      <c r="M15" s="96"/>
      <c r="N15" s="98"/>
    </row>
    <row r="16" ht="15" spans="1:14">
      <c r="A16" s="82" t="s">
        <v>122</v>
      </c>
      <c r="B16" s="83"/>
      <c r="C16" s="83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ht="20" customHeight="1" spans="1:14">
      <c r="A17" s="83" t="s">
        <v>198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pans="1:14">
      <c r="A18" s="84"/>
      <c r="B18" s="84"/>
      <c r="C18" s="84"/>
      <c r="D18" s="84"/>
      <c r="E18" s="84"/>
      <c r="F18" s="84"/>
      <c r="G18" s="84"/>
      <c r="H18" s="84"/>
      <c r="I18" s="82" t="s">
        <v>306</v>
      </c>
      <c r="J18" s="99"/>
      <c r="K18" s="82" t="s">
        <v>307</v>
      </c>
      <c r="L18" s="82"/>
      <c r="M18" s="82" t="s">
        <v>308</v>
      </c>
      <c r="N18" s="83"/>
    </row>
    <row r="19" spans="1:14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</row>
    <row r="20" spans="1:14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pans="1:14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118055555555556" right="0.118055555555556" top="1" bottom="1" header="0.5" footer="0.5"/>
  <pageSetup paperSize="9" scale="81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zoomScalePageLayoutView="125" workbookViewId="0">
      <selection activeCell="E13" sqref="E13"/>
    </sheetView>
  </sheetViews>
  <sheetFormatPr defaultColWidth="9" defaultRowHeight="14.25" outlineLevelRow="7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310</v>
      </c>
      <c r="B2" s="5" t="s">
        <v>311</v>
      </c>
      <c r="C2" s="5" t="s">
        <v>312</v>
      </c>
      <c r="D2" s="5" t="s">
        <v>313</v>
      </c>
      <c r="E2" s="5" t="s">
        <v>314</v>
      </c>
      <c r="F2" s="5" t="s">
        <v>315</v>
      </c>
      <c r="G2" s="5" t="s">
        <v>316</v>
      </c>
      <c r="H2" s="5" t="s">
        <v>317</v>
      </c>
      <c r="I2" s="4" t="s">
        <v>318</v>
      </c>
      <c r="J2" s="4" t="s">
        <v>319</v>
      </c>
      <c r="K2" s="4" t="s">
        <v>320</v>
      </c>
      <c r="L2" s="4" t="s">
        <v>321</v>
      </c>
      <c r="M2" s="4" t="s">
        <v>322</v>
      </c>
      <c r="N2" s="5" t="s">
        <v>323</v>
      </c>
      <c r="O2" s="5" t="s">
        <v>324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325</v>
      </c>
      <c r="J3" s="4" t="s">
        <v>325</v>
      </c>
      <c r="K3" s="4" t="s">
        <v>325</v>
      </c>
      <c r="L3" s="4" t="s">
        <v>325</v>
      </c>
      <c r="M3" s="4" t="s">
        <v>325</v>
      </c>
      <c r="N3" s="7"/>
      <c r="O3" s="7"/>
    </row>
    <row r="4" ht="17" customHeight="1" spans="1:15">
      <c r="A4" s="10">
        <v>1</v>
      </c>
      <c r="B4" s="26">
        <v>40103035</v>
      </c>
      <c r="C4" s="10" t="s">
        <v>326</v>
      </c>
      <c r="D4" s="11" t="s">
        <v>115</v>
      </c>
      <c r="E4" s="12" t="s">
        <v>60</v>
      </c>
      <c r="F4" s="12" t="s">
        <v>327</v>
      </c>
      <c r="G4" s="10"/>
      <c r="H4" s="10"/>
      <c r="I4" s="58">
        <v>1</v>
      </c>
      <c r="J4" s="58">
        <v>3</v>
      </c>
      <c r="K4" s="58">
        <v>0</v>
      </c>
      <c r="L4" s="58">
        <v>0</v>
      </c>
      <c r="M4" s="58">
        <v>0</v>
      </c>
      <c r="N4" s="13"/>
      <c r="O4" s="13" t="s">
        <v>328</v>
      </c>
    </row>
    <row r="5" customFormat="1" ht="17" customHeight="1" spans="1:15">
      <c r="A5" s="10">
        <v>2</v>
      </c>
      <c r="B5" s="27">
        <v>40108905</v>
      </c>
      <c r="C5" s="10" t="s">
        <v>326</v>
      </c>
      <c r="D5" s="14" t="s">
        <v>116</v>
      </c>
      <c r="E5" s="12" t="s">
        <v>60</v>
      </c>
      <c r="F5" s="12" t="s">
        <v>327</v>
      </c>
      <c r="G5" s="10"/>
      <c r="H5" s="10"/>
      <c r="I5" s="58">
        <v>2</v>
      </c>
      <c r="J5" s="58">
        <v>5</v>
      </c>
      <c r="K5" s="58">
        <v>0</v>
      </c>
      <c r="L5" s="58">
        <v>0</v>
      </c>
      <c r="M5" s="58">
        <v>1</v>
      </c>
      <c r="N5" s="13"/>
      <c r="O5" s="13" t="s">
        <v>328</v>
      </c>
    </row>
    <row r="6" customFormat="1" ht="17" customHeight="1" spans="1:15">
      <c r="A6" s="10">
        <v>3</v>
      </c>
      <c r="B6" s="27">
        <v>40108906</v>
      </c>
      <c r="C6" s="10" t="s">
        <v>326</v>
      </c>
      <c r="D6" s="14" t="s">
        <v>117</v>
      </c>
      <c r="E6" s="12" t="s">
        <v>60</v>
      </c>
      <c r="F6" s="12" t="s">
        <v>327</v>
      </c>
      <c r="G6" s="10"/>
      <c r="H6" s="10"/>
      <c r="I6" s="58">
        <v>0</v>
      </c>
      <c r="J6" s="58">
        <v>4</v>
      </c>
      <c r="K6" s="58">
        <v>1</v>
      </c>
      <c r="L6" s="58">
        <v>0</v>
      </c>
      <c r="M6" s="58">
        <v>0</v>
      </c>
      <c r="N6" s="13"/>
      <c r="O6" s="13" t="s">
        <v>328</v>
      </c>
    </row>
    <row r="7" s="2" customFormat="1" spans="1:15">
      <c r="A7" s="53" t="s">
        <v>329</v>
      </c>
      <c r="B7" s="54"/>
      <c r="C7" s="54"/>
      <c r="D7" s="55"/>
      <c r="E7" s="56"/>
      <c r="F7" s="57"/>
      <c r="G7" s="57"/>
      <c r="H7" s="57"/>
      <c r="I7" s="59"/>
      <c r="J7" s="53" t="s">
        <v>330</v>
      </c>
      <c r="K7" s="54"/>
      <c r="L7" s="54"/>
      <c r="M7" s="55"/>
      <c r="N7" s="54"/>
      <c r="O7" s="60"/>
    </row>
    <row r="8" ht="16.5" spans="1:15">
      <c r="A8" s="21" t="s">
        <v>331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6 O7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2024-04-18T06:32:43Z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3EEE2EC28F7640CBAF498BA285495964_13</vt:lpwstr>
  </property>
  <property fmtid="{D5CDD505-2E9C-101B-9397-08002B2CF9AE}" pid="3" name="KSOProductBuildVer">
    <vt:lpwstr>2052-12.1.0.16417</vt:lpwstr>
  </property>
</Properties>
</file>