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桌面文件\源莱美24SS\美妙TAJJCM82620\4-8尾期验货远程1400件\"/>
    </mc:Choice>
  </mc:AlternateContent>
  <xr:revisionPtr revIDLastSave="0" documentId="13_ncr:1_{F4391D6A-1E2E-4AA5-B474-882150B12385}" xr6:coauthVersionLast="47" xr6:coauthVersionMax="47" xr10:uidLastSave="{00000000-0000-0000-0000-000000000000}"/>
  <bookViews>
    <workbookView xWindow="-120" yWindow="-120" windowWidth="20730" windowHeight="11160" tabRatio="830" activeTab="6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CELL_RANGE">#REF!</definedName>
  </definedNames>
  <calcPr calcId="191029" concurrentCalc="0"/>
</workbook>
</file>

<file path=xl/calcChain.xml><?xml version="1.0" encoding="utf-8"?>
<calcChain xmlns="http://schemas.openxmlformats.org/spreadsheetml/2006/main">
  <c r="G17" i="15" l="1"/>
  <c r="F17" i="15"/>
  <c r="E17" i="15"/>
  <c r="D17" i="15"/>
  <c r="B17" i="15"/>
  <c r="G16" i="15"/>
  <c r="F16" i="15"/>
  <c r="E16" i="15"/>
  <c r="D16" i="15"/>
  <c r="B16" i="15"/>
  <c r="G15" i="15"/>
  <c r="F15" i="15"/>
  <c r="E15" i="15"/>
  <c r="D15" i="15"/>
  <c r="B15" i="15"/>
  <c r="G14" i="15"/>
  <c r="F14" i="15"/>
  <c r="E14" i="15"/>
  <c r="D14" i="15"/>
  <c r="B14" i="15"/>
  <c r="G13" i="15"/>
  <c r="F13" i="15"/>
  <c r="E13" i="15"/>
  <c r="D13" i="15"/>
  <c r="B13" i="15"/>
  <c r="G12" i="15"/>
  <c r="F12" i="15"/>
  <c r="E12" i="15"/>
  <c r="D12" i="15"/>
  <c r="B12" i="15"/>
  <c r="G11" i="15"/>
  <c r="F11" i="15"/>
  <c r="E11" i="15"/>
  <c r="D11" i="15"/>
  <c r="B11" i="15"/>
  <c r="G10" i="15"/>
  <c r="F10" i="15"/>
  <c r="E10" i="15"/>
  <c r="D10" i="15"/>
  <c r="B10" i="15"/>
  <c r="G9" i="15"/>
  <c r="F9" i="15"/>
  <c r="E9" i="15"/>
  <c r="D9" i="15"/>
  <c r="B9" i="15"/>
  <c r="G8" i="15"/>
  <c r="F8" i="15"/>
  <c r="E8" i="15"/>
  <c r="D8" i="15"/>
  <c r="B8" i="15"/>
  <c r="G7" i="15"/>
  <c r="F7" i="15"/>
  <c r="E7" i="15"/>
  <c r="D7" i="15"/>
  <c r="B7" i="15"/>
  <c r="G6" i="15"/>
  <c r="F6" i="15"/>
  <c r="E6" i="15"/>
  <c r="D6" i="15"/>
  <c r="B6" i="15"/>
  <c r="G17" i="14"/>
  <c r="F17" i="14"/>
  <c r="E17" i="14"/>
  <c r="D17" i="14"/>
  <c r="B17" i="14"/>
  <c r="G16" i="14"/>
  <c r="F16" i="14"/>
  <c r="E16" i="14"/>
  <c r="D16" i="14"/>
  <c r="B16" i="14"/>
  <c r="G15" i="14"/>
  <c r="F15" i="14"/>
  <c r="E15" i="14"/>
  <c r="D15" i="14"/>
  <c r="B15" i="14"/>
  <c r="G14" i="14"/>
  <c r="F14" i="14"/>
  <c r="E14" i="14"/>
  <c r="D14" i="14"/>
  <c r="B14" i="14"/>
  <c r="G13" i="14"/>
  <c r="F13" i="14"/>
  <c r="E13" i="14"/>
  <c r="D13" i="14"/>
  <c r="B13" i="14"/>
  <c r="G12" i="14"/>
  <c r="F12" i="14"/>
  <c r="E12" i="14"/>
  <c r="D12" i="14"/>
  <c r="B12" i="14"/>
  <c r="G11" i="14"/>
  <c r="F11" i="14"/>
  <c r="E11" i="14"/>
  <c r="D11" i="14"/>
  <c r="B11" i="14"/>
  <c r="G10" i="14"/>
  <c r="F10" i="14"/>
  <c r="E10" i="14"/>
  <c r="D10" i="14"/>
  <c r="B10" i="14"/>
  <c r="G9" i="14"/>
  <c r="F9" i="14"/>
  <c r="E9" i="14"/>
  <c r="D9" i="14"/>
  <c r="B9" i="14"/>
  <c r="G8" i="14"/>
  <c r="F8" i="14"/>
  <c r="E8" i="14"/>
  <c r="D8" i="14"/>
  <c r="B8" i="14"/>
  <c r="G7" i="14"/>
  <c r="F7" i="14"/>
  <c r="E7" i="14"/>
  <c r="D7" i="14"/>
  <c r="B7" i="14"/>
  <c r="G6" i="14"/>
  <c r="F6" i="14"/>
  <c r="E6" i="14"/>
  <c r="D6" i="14"/>
  <c r="B6" i="14"/>
  <c r="G17" i="13"/>
  <c r="F17" i="13"/>
  <c r="E17" i="13"/>
  <c r="D17" i="13"/>
  <c r="B17" i="13"/>
  <c r="G16" i="13"/>
  <c r="F16" i="13"/>
  <c r="E16" i="13"/>
  <c r="D16" i="13"/>
  <c r="B16" i="13"/>
  <c r="G15" i="13"/>
  <c r="F15" i="13"/>
  <c r="E15" i="13"/>
  <c r="D15" i="13"/>
  <c r="B15" i="13"/>
  <c r="G14" i="13"/>
  <c r="F14" i="13"/>
  <c r="E14" i="13"/>
  <c r="D14" i="13"/>
  <c r="B14" i="13"/>
  <c r="G13" i="13"/>
  <c r="F13" i="13"/>
  <c r="E13" i="13"/>
  <c r="D13" i="13"/>
  <c r="B13" i="13"/>
  <c r="G12" i="13"/>
  <c r="F12" i="13"/>
  <c r="E12" i="13"/>
  <c r="D12" i="13"/>
  <c r="B12" i="13"/>
  <c r="G11" i="13"/>
  <c r="F11" i="13"/>
  <c r="E11" i="13"/>
  <c r="D11" i="13"/>
  <c r="B11" i="13"/>
  <c r="G10" i="13"/>
  <c r="F10" i="13"/>
  <c r="E10" i="13"/>
  <c r="D10" i="13"/>
  <c r="B10" i="13"/>
  <c r="G9" i="13"/>
  <c r="F9" i="13"/>
  <c r="E9" i="13"/>
  <c r="D9" i="13"/>
  <c r="B9" i="13"/>
  <c r="G8" i="13"/>
  <c r="F8" i="13"/>
  <c r="E8" i="13"/>
  <c r="D8" i="13"/>
  <c r="B8" i="13"/>
  <c r="G7" i="13"/>
  <c r="F7" i="13"/>
  <c r="E7" i="13"/>
  <c r="D7" i="13"/>
  <c r="B7" i="13"/>
  <c r="G6" i="13"/>
  <c r="F6" i="13"/>
  <c r="E6" i="13"/>
  <c r="D6" i="13"/>
  <c r="B6" i="13"/>
</calcChain>
</file>

<file path=xl/sharedStrings.xml><?xml version="1.0" encoding="utf-8"?>
<sst xmlns="http://schemas.openxmlformats.org/spreadsheetml/2006/main" count="905" uniqueCount="372">
  <si>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</si>
  <si>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</si>
  <si>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</si>
  <si>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</si>
  <si>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</si>
  <si>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</si>
  <si>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</si>
  <si>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</si>
  <si>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</si>
  <si>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</si>
  <si>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</si>
  <si>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</si>
  <si>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</si>
  <si>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</si>
  <si>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</si>
  <si>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</si>
  <si>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</si>
  <si>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</si>
  <si>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</si>
  <si>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</si>
  <si>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</si>
  <si>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</si>
  <si>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</si>
  <si>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</si>
  <si>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</si>
  <si>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</si>
  <si>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</si>
  <si>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</si>
  <si>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</si>
  <si>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</si>
  <si>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</si>
  <si>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</si>
  <si>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</si>
  <si>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</si>
  <si>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</si>
  <si>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</si>
  <si>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</si>
  <si>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</si>
  <si>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</si>
  <si>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</si>
  <si>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</si>
  <si>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</si>
  <si>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</si>
  <si>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</si>
  <si>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</si>
  <si>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</si>
  <si>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</si>
  <si>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</si>
  <si>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</si>
  <si>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</si>
  <si>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</si>
  <si>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临时订单</t>
  </si>
  <si>
    <t>合同签订方</t>
  </si>
  <si>
    <t>佛山市源莱美纺织服饰有限公司</t>
  </si>
  <si>
    <t>生产工厂</t>
  </si>
  <si>
    <t>佛山航宇达</t>
  </si>
  <si>
    <t>订单基础信息</t>
  </si>
  <si>
    <t>生产•出货进度</t>
  </si>
  <si>
    <t>指示•确认资料</t>
  </si>
  <si>
    <t>款号</t>
  </si>
  <si>
    <t>TAJJCM82620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</si>
  <si>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</si>
  <si>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</si>
  <si>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</si>
  <si>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</si>
  <si>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</si>
  <si>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</si>
  <si>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</si>
  <si>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</si>
  <si>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</si>
  <si>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</si>
  <si>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</si>
  <si>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</si>
  <si>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</si>
  <si>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</si>
  <si>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</si>
  <si>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</si>
  <si>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</si>
  <si>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</si>
  <si>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</si>
  <si>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</si>
  <si>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</si>
  <si>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</si>
  <si>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</si>
  <si>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</si>
  <si>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</si>
  <si>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</si>
  <si>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</si>
  <si>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</si>
  <si>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</si>
  <si>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</si>
  <si>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</si>
  <si>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</si>
  <si>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</si>
  <si>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</si>
  <si>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</si>
  <si>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</si>
  <si>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</si>
  <si>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</si>
  <si>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</si>
  <si>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</si>
  <si>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</si>
  <si>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</si>
  <si>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</si>
  <si>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</si>
  <si>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</si>
  <si>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</si>
  <si>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</si>
  <si>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</si>
  <si>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</si>
  <si>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</si>
  <si>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</si>
  <si>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</si>
  <si>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</si>
  <si>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</si>
  <si>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暮紫色</t>
  </si>
  <si>
    <t>米色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</si>
  <si>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</si>
  <si>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</si>
  <si>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</si>
  <si>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</si>
  <si>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</si>
  <si>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</si>
  <si>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</si>
  <si>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</si>
  <si>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</si>
  <si>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</si>
  <si>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</si>
  <si>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</si>
  <si>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</si>
  <si>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</si>
  <si>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</si>
  <si>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周志刚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</si>
  <si>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</si>
  <si>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</si>
  <si>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</si>
  <si>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</si>
  <si>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</si>
  <si>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</si>
  <si>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</si>
  <si>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</si>
  <si>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155/84B</t>
  </si>
  <si>
    <t>160/88B</t>
  </si>
  <si>
    <t>165/92B</t>
  </si>
  <si>
    <t>170/96B</t>
  </si>
  <si>
    <t>175/100B</t>
  </si>
  <si>
    <t>180/104B</t>
  </si>
  <si>
    <t>后中长</t>
  </si>
  <si>
    <t>+1</t>
  </si>
  <si>
    <t>胸围</t>
  </si>
  <si>
    <t>92</t>
  </si>
  <si>
    <t>-1.5</t>
  </si>
  <si>
    <t>腰围</t>
  </si>
  <si>
    <t>88</t>
  </si>
  <si>
    <t>-1</t>
  </si>
  <si>
    <t>摆围</t>
  </si>
  <si>
    <t>94</t>
  </si>
  <si>
    <t>肩宽</t>
  </si>
  <si>
    <t>-0.5</t>
  </si>
  <si>
    <t>短袖长</t>
  </si>
  <si>
    <t>+0.5</t>
  </si>
  <si>
    <t>袖肥/2</t>
  </si>
  <si>
    <t>+0.2</t>
  </si>
  <si>
    <t>袖口围/2</t>
  </si>
  <si>
    <t>下领围</t>
  </si>
  <si>
    <t>+0</t>
  </si>
  <si>
    <t>前门禁长</t>
  </si>
  <si>
    <t>前门禁宽</t>
  </si>
  <si>
    <t>扁机宽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</si>
  <si>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</si>
  <si>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</si>
  <si>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</si>
  <si>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</si>
  <si>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</si>
  <si>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期货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</si>
  <si>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</si>
  <si>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</si>
  <si>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</si>
  <si>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</si>
  <si>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</si>
  <si>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</si>
  <si>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</si>
  <si>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</si>
  <si>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</si>
  <si>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</si>
  <si>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</si>
  <si>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</si>
  <si>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S米色</t>
  </si>
  <si>
    <t>M米色</t>
  </si>
  <si>
    <t>XL米色</t>
  </si>
  <si>
    <t>M暮紫色</t>
  </si>
  <si>
    <t>XL暮紫色</t>
  </si>
  <si>
    <t>洗前/洗后</t>
  </si>
  <si>
    <t>QC出货报告书</t>
  </si>
  <si>
    <t>产品名称</t>
  </si>
  <si>
    <t>合同日期</t>
  </si>
  <si>
    <t>检验资料确认</t>
  </si>
  <si>
    <t>交货形式</t>
  </si>
  <si>
    <t>美妙仓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</si>
  <si>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</si>
  <si>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</si>
  <si>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</si>
  <si>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</si>
  <si>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</si>
  <si>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</si>
  <si>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</si>
  <si>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</si>
  <si>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</si>
  <si>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</si>
  <si>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</si>
  <si>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</si>
  <si>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</si>
  <si>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</si>
  <si>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</si>
  <si>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</si>
  <si>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</si>
  <si>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</si>
  <si>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</si>
  <si>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</si>
  <si>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</si>
  <si>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</si>
  <si>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</si>
  <si>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</si>
  <si>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</si>
  <si>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</si>
  <si>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</si>
  <si>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</si>
  <si>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</si>
  <si>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②检验明细：齐色齐码5件共和50件</t>
  </si>
  <si>
    <t>情况说明：</t>
  </si>
  <si>
    <t>【问题点描述】  露底筒1件，钮扣不居中1件，袖骨倒错1件，肩平不合1件，线头2件。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</si>
  <si>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</si>
  <si>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</si>
  <si>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</si>
  <si>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</si>
  <si>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</si>
  <si>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</si>
  <si>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</si>
  <si>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</si>
  <si>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米色/暮紫</t>
  </si>
  <si>
    <t>暮紫</t>
  </si>
  <si>
    <t>+1.3+1.5</t>
  </si>
  <si>
    <t>+1+1.5</t>
  </si>
  <si>
    <t>+1+1.3</t>
  </si>
  <si>
    <t>+1.5+2</t>
  </si>
  <si>
    <t>+0+1</t>
  </si>
  <si>
    <t>-0.3</t>
  </si>
  <si>
    <t>-0.4</t>
  </si>
  <si>
    <t>-0.1</t>
  </si>
  <si>
    <t>-0.</t>
  </si>
  <si>
    <t>-2-1</t>
  </si>
  <si>
    <t>-1.5-0.5</t>
  </si>
  <si>
    <t>+1.8+0.5</t>
  </si>
  <si>
    <t>+0+0.5</t>
  </si>
  <si>
    <t>-2</t>
  </si>
  <si>
    <t>-1-1</t>
  </si>
  <si>
    <t>-1-0.8</t>
  </si>
  <si>
    <t>-2+0</t>
  </si>
  <si>
    <t>-0.8</t>
  </si>
  <si>
    <t>+0+0</t>
  </si>
  <si>
    <t>-1-0.5</t>
  </si>
  <si>
    <t>-0.5-0.5</t>
  </si>
  <si>
    <t>-0.5+0</t>
  </si>
  <si>
    <t>-0.7-0.5</t>
  </si>
  <si>
    <t>+0.5+0.4</t>
  </si>
  <si>
    <t>+0.5+0.5</t>
  </si>
  <si>
    <t>+0.5+0.3</t>
  </si>
  <si>
    <t>-0.5-0.3</t>
  </si>
  <si>
    <t>+0.4</t>
  </si>
  <si>
    <t>+0.3+0.3</t>
  </si>
  <si>
    <t>+0.3+0</t>
  </si>
  <si>
    <t>+0.2+0.3</t>
  </si>
  <si>
    <t>-0.3-0.3</t>
  </si>
  <si>
    <t>-0.2-0.2</t>
  </si>
  <si>
    <t>+0.3</t>
  </si>
  <si>
    <t>-0.2</t>
  </si>
  <si>
    <t>+0.2+0</t>
  </si>
  <si>
    <t>+0.2+0.2</t>
  </si>
  <si>
    <t>-1+0</t>
  </si>
  <si>
    <t>-0.3-0.2</t>
  </si>
  <si>
    <t>+0.</t>
  </si>
  <si>
    <t>-0</t>
  </si>
  <si>
    <t>跟单QC:周志刚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</si>
  <si>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</si>
  <si>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</si>
  <si>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</si>
  <si>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</si>
  <si>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</si>
  <si>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</si>
  <si>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</si>
  <si>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</si>
  <si>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</si>
  <si>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</si>
  <si>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</si>
  <si>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</si>
  <si>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</si>
  <si>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</si>
  <si>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</si>
  <si>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</si>
  <si>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</si>
  <si>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T400珠地</t>
  </si>
  <si>
    <t>源莱美</t>
  </si>
  <si>
    <t>YES</t>
  </si>
  <si>
    <t>制表时间：2024年3月20日</t>
  </si>
  <si>
    <t>测试人签名:周志刚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</si>
  <si>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</si>
  <si>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</si>
  <si>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</si>
  <si>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</si>
  <si>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</si>
  <si>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</si>
  <si>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</si>
  <si>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</si>
  <si>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</si>
  <si>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制表时间：2024年1月30日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</si>
  <si>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</si>
  <si>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</si>
  <si>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</si>
  <si>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</si>
  <si>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</si>
  <si>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</si>
  <si>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</si>
  <si>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</si>
  <si>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</si>
  <si>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</si>
  <si>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</si>
  <si>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</si>
  <si>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</si>
  <si>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</si>
  <si>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</si>
  <si>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</si>
  <si>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</si>
  <si>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</si>
  <si>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</si>
  <si>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</si>
  <si>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</si>
  <si>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</si>
  <si>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</si>
  <si>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</si>
  <si>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</si>
  <si>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</si>
  <si>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</si>
  <si>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</si>
  <si>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</si>
  <si>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</si>
  <si>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</si>
  <si>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</si>
  <si>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</si>
  <si>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</si>
  <si>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</si>
  <si>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</si>
  <si>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</si>
  <si>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</si>
  <si>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转印标</t>
  </si>
  <si>
    <t>未脱落</t>
  </si>
  <si>
    <t>门襟、领、袖口、下摆</t>
  </si>
  <si>
    <t>无缝</t>
  </si>
  <si>
    <t>黑色</t>
  </si>
  <si>
    <t>后领中</t>
  </si>
  <si>
    <t>尺码转印标</t>
  </si>
  <si>
    <t>栾雾紫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</si>
  <si>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</si>
  <si>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</si>
  <si>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</si>
  <si>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</si>
  <si>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</si>
  <si>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制表时间：2024/2/20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</si>
  <si>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</si>
  <si>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验货时间：</t>
    <phoneticPr fontId="39" type="noConversion"/>
  </si>
  <si>
    <t>直发</t>
    <phoneticPr fontId="41" type="noConversion"/>
  </si>
  <si>
    <t>尾期验货，抽验125件，不良品数量在可接受范围内，允许出货，验货过程中出现的不良品已经改正，可以出货</t>
    <phoneticPr fontId="41" type="noConversion"/>
  </si>
  <si>
    <t>张超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</si>
</sst>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4" x14ac:knownFonts="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Calibri"/>
    </font>
    <font>
      <sz val="9"/>
      <color rgb="FF000000"/>
      <name val="宋体"/>
      <charset val="134"/>
    </font>
    <font>
      <sz val="9"/>
      <name val="宋体"/>
      <charset val="134"/>
      <scheme val="minor"/>
    </font>
    <font>
      <b/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11" fillId="0" borderId="0">
      <alignment vertical="center"/>
    </xf>
    <xf numFmtId="0" fontId="21" fillId="0" borderId="0">
      <alignment vertical="center"/>
    </xf>
    <xf numFmtId="0" fontId="21" fillId="0" borderId="0"/>
    <xf numFmtId="0" fontId="11" fillId="0" borderId="0">
      <alignment vertical="center"/>
    </xf>
    <xf numFmtId="0" fontId="21" fillId="0" borderId="0"/>
    <xf numFmtId="0" fontId="21" fillId="0" borderId="0">
      <alignment vertical="center"/>
    </xf>
  </cellStyleXfs>
  <cellXfs count="40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7" xfId="0" applyBorder="1"/>
    <xf numFmtId="0" fontId="0" fillId="0" borderId="5" xfId="0" applyBorder="1"/>
    <xf numFmtId="0" fontId="1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4" fillId="3" borderId="9" xfId="2" applyFont="1" applyFill="1" applyBorder="1" applyAlignment="1">
      <alignment horizontal="left" vertical="center"/>
    </xf>
    <xf numFmtId="0" fontId="14" fillId="3" borderId="10" xfId="2" applyFont="1" applyFill="1" applyBorder="1">
      <alignment vertical="center"/>
    </xf>
    <xf numFmtId="178" fontId="0" fillId="3" borderId="2" xfId="0" applyNumberFormat="1" applyFill="1" applyBorder="1" applyAlignment="1">
      <alignment horizontal="center"/>
    </xf>
    <xf numFmtId="178" fontId="16" fillId="3" borderId="2" xfId="0" applyNumberFormat="1" applyFont="1" applyFill="1" applyBorder="1" applyAlignment="1">
      <alignment horizontal="center"/>
    </xf>
    <xf numFmtId="0" fontId="17" fillId="0" borderId="2" xfId="5" applyFont="1" applyBorder="1" applyAlignment="1">
      <alignment horizontal="center"/>
    </xf>
    <xf numFmtId="0" fontId="18" fillId="0" borderId="2" xfId="5" applyFont="1" applyBorder="1" applyAlignment="1">
      <alignment horizontal="center"/>
    </xf>
    <xf numFmtId="0" fontId="17" fillId="0" borderId="4" xfId="5" applyFont="1" applyBorder="1" applyAlignment="1">
      <alignment horizontal="center"/>
    </xf>
    <xf numFmtId="178" fontId="19" fillId="0" borderId="2" xfId="5" applyNumberFormat="1" applyFont="1" applyBorder="1" applyAlignment="1">
      <alignment horizontal="center"/>
    </xf>
    <xf numFmtId="0" fontId="18" fillId="0" borderId="2" xfId="0" applyFont="1" applyBorder="1" applyAlignment="1">
      <alignment horizontal="center" vertical="center"/>
    </xf>
    <xf numFmtId="49" fontId="18" fillId="4" borderId="4" xfId="6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178" fontId="20" fillId="0" borderId="2" xfId="5" applyNumberFormat="1" applyFont="1" applyBorder="1" applyAlignment="1">
      <alignment horizontal="center"/>
    </xf>
    <xf numFmtId="0" fontId="14" fillId="3" borderId="0" xfId="3" applyFont="1" applyFill="1"/>
    <xf numFmtId="0" fontId="15" fillId="3" borderId="0" xfId="3" applyFont="1" applyFill="1"/>
    <xf numFmtId="0" fontId="0" fillId="3" borderId="0" xfId="4" applyFont="1" applyFill="1">
      <alignment vertical="center"/>
    </xf>
    <xf numFmtId="0" fontId="14" fillId="3" borderId="10" xfId="2" applyFont="1" applyFill="1" applyBorder="1" applyAlignment="1">
      <alignment horizontal="left" vertical="center"/>
    </xf>
    <xf numFmtId="178" fontId="0" fillId="3" borderId="2" xfId="0" applyNumberFormat="1" applyFill="1" applyBorder="1" applyAlignment="1">
      <alignment horizontal="center" vertical="center"/>
    </xf>
    <xf numFmtId="49" fontId="14" fillId="3" borderId="2" xfId="4" applyNumberFormat="1" applyFont="1" applyFill="1" applyBorder="1" applyAlignment="1">
      <alignment horizontal="center" vertical="center"/>
    </xf>
    <xf numFmtId="49" fontId="14" fillId="3" borderId="15" xfId="4" applyNumberFormat="1" applyFont="1" applyFill="1" applyBorder="1" applyAlignment="1">
      <alignment horizontal="center" vertical="center"/>
    </xf>
    <xf numFmtId="49" fontId="14" fillId="3" borderId="6" xfId="4" applyNumberFormat="1" applyFont="1" applyFill="1" applyBorder="1" applyAlignment="1">
      <alignment horizontal="center" vertical="center"/>
    </xf>
    <xf numFmtId="49" fontId="14" fillId="3" borderId="14" xfId="4" applyNumberFormat="1" applyFont="1" applyFill="1" applyBorder="1" applyAlignment="1">
      <alignment horizontal="center" vertical="center"/>
    </xf>
    <xf numFmtId="49" fontId="14" fillId="3" borderId="12" xfId="3" applyNumberFormat="1" applyFont="1" applyFill="1" applyBorder="1" applyAlignment="1">
      <alignment horizontal="center"/>
    </xf>
    <xf numFmtId="49" fontId="14" fillId="3" borderId="12" xfId="4" applyNumberFormat="1" applyFont="1" applyFill="1" applyBorder="1" applyAlignment="1">
      <alignment horizontal="center" vertical="center"/>
    </xf>
    <xf numFmtId="49" fontId="14" fillId="3" borderId="16" xfId="3" applyNumberFormat="1" applyFont="1" applyFill="1" applyBorder="1" applyAlignment="1">
      <alignment horizontal="center"/>
    </xf>
    <xf numFmtId="14" fontId="14" fillId="3" borderId="0" xfId="3" applyNumberFormat="1" applyFont="1" applyFill="1"/>
    <xf numFmtId="0" fontId="21" fillId="0" borderId="0" xfId="2" applyAlignment="1">
      <alignment horizontal="left" vertical="center"/>
    </xf>
    <xf numFmtId="0" fontId="23" fillId="0" borderId="18" xfId="2" applyFont="1" applyBorder="1" applyAlignment="1">
      <alignment horizontal="left" vertical="center"/>
    </xf>
    <xf numFmtId="0" fontId="23" fillId="0" borderId="19" xfId="2" applyFont="1" applyBorder="1" applyAlignment="1">
      <alignment horizontal="center" vertical="center"/>
    </xf>
    <xf numFmtId="0" fontId="25" fillId="3" borderId="10" xfId="2" applyFont="1" applyFill="1" applyBorder="1">
      <alignment vertical="center"/>
    </xf>
    <xf numFmtId="0" fontId="15" fillId="3" borderId="10" xfId="2" applyFont="1" applyFill="1" applyBorder="1">
      <alignment vertical="center"/>
    </xf>
    <xf numFmtId="0" fontId="23" fillId="0" borderId="20" xfId="2" applyFont="1" applyBorder="1">
      <alignment vertical="center"/>
    </xf>
    <xf numFmtId="0" fontId="24" fillId="0" borderId="21" xfId="2" applyFont="1" applyBorder="1" applyAlignment="1">
      <alignment horizontal="center" vertical="center"/>
    </xf>
    <xf numFmtId="0" fontId="23" fillId="0" borderId="21" xfId="2" applyFont="1" applyBorder="1">
      <alignment vertical="center"/>
    </xf>
    <xf numFmtId="0" fontId="23" fillId="0" borderId="20" xfId="2" applyFont="1" applyBorder="1" applyAlignment="1">
      <alignment horizontal="left" vertical="center"/>
    </xf>
    <xf numFmtId="0" fontId="23" fillId="0" borderId="21" xfId="2" applyFont="1" applyBorder="1" applyAlignment="1">
      <alignment horizontal="left" vertical="center"/>
    </xf>
    <xf numFmtId="0" fontId="23" fillId="0" borderId="22" xfId="2" applyFont="1" applyBorder="1">
      <alignment vertical="center"/>
    </xf>
    <xf numFmtId="0" fontId="23" fillId="0" borderId="23" xfId="2" applyFont="1" applyBorder="1">
      <alignment vertical="center"/>
    </xf>
    <xf numFmtId="0" fontId="9" fillId="0" borderId="23" xfId="2" applyFont="1" applyBorder="1">
      <alignment vertical="center"/>
    </xf>
    <xf numFmtId="0" fontId="9" fillId="0" borderId="23" xfId="2" applyFont="1" applyBorder="1" applyAlignment="1">
      <alignment horizontal="left" vertical="center"/>
    </xf>
    <xf numFmtId="0" fontId="23" fillId="0" borderId="0" xfId="2" applyFo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23" fillId="0" borderId="18" xfId="2" applyFont="1" applyBorder="1">
      <alignment vertical="center"/>
    </xf>
    <xf numFmtId="0" fontId="23" fillId="0" borderId="19" xfId="2" applyFont="1" applyBorder="1">
      <alignment vertical="center"/>
    </xf>
    <xf numFmtId="0" fontId="9" fillId="0" borderId="21" xfId="2" applyFont="1" applyBorder="1" applyAlignment="1">
      <alignment horizontal="left" vertical="center"/>
    </xf>
    <xf numFmtId="0" fontId="9" fillId="0" borderId="21" xfId="2" applyFont="1" applyBorder="1">
      <alignment vertical="center"/>
    </xf>
    <xf numFmtId="0" fontId="23" fillId="0" borderId="19" xfId="2" applyFont="1" applyBorder="1" applyAlignment="1">
      <alignment horizontal="left" vertical="center"/>
    </xf>
    <xf numFmtId="0" fontId="23" fillId="0" borderId="22" xfId="2" applyFont="1" applyBorder="1" applyAlignment="1">
      <alignment horizontal="left" vertical="center"/>
    </xf>
    <xf numFmtId="58" fontId="9" fillId="0" borderId="23" xfId="2" applyNumberFormat="1" applyFont="1" applyBorder="1">
      <alignment vertical="center"/>
    </xf>
    <xf numFmtId="0" fontId="9" fillId="0" borderId="35" xfId="2" applyFont="1" applyBorder="1" applyAlignment="1">
      <alignment horizontal="left" vertical="center"/>
    </xf>
    <xf numFmtId="0" fontId="9" fillId="0" borderId="36" xfId="2" applyFont="1" applyBorder="1" applyAlignment="1">
      <alignment horizontal="left" vertical="center"/>
    </xf>
    <xf numFmtId="0" fontId="23" fillId="0" borderId="35" xfId="2" applyFont="1" applyBorder="1" applyAlignment="1">
      <alignment horizontal="left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40" xfId="3" applyFont="1" applyFill="1" applyBorder="1" applyAlignment="1">
      <alignment horizontal="center" vertical="center"/>
    </xf>
    <xf numFmtId="0" fontId="14" fillId="3" borderId="2" xfId="4" applyFont="1" applyFill="1" applyBorder="1" applyAlignment="1">
      <alignment horizontal="center" vertical="center"/>
    </xf>
    <xf numFmtId="0" fontId="14" fillId="3" borderId="40" xfId="4" applyFont="1" applyFill="1" applyBorder="1" applyAlignment="1">
      <alignment horizontal="center" vertical="center"/>
    </xf>
    <xf numFmtId="49" fontId="15" fillId="3" borderId="14" xfId="4" applyNumberFormat="1" applyFont="1" applyFill="1" applyBorder="1" applyAlignment="1">
      <alignment horizontal="center" vertical="center"/>
    </xf>
    <xf numFmtId="49" fontId="15" fillId="3" borderId="12" xfId="3" applyNumberFormat="1" applyFont="1" applyFill="1" applyBorder="1" applyAlignment="1">
      <alignment horizontal="center"/>
    </xf>
    <xf numFmtId="49" fontId="15" fillId="3" borderId="12" xfId="4" applyNumberFormat="1" applyFont="1" applyFill="1" applyBorder="1" applyAlignment="1">
      <alignment horizontal="center" vertical="center"/>
    </xf>
    <xf numFmtId="49" fontId="15" fillId="3" borderId="16" xfId="3" applyNumberFormat="1" applyFont="1" applyFill="1" applyBorder="1" applyAlignment="1">
      <alignment horizontal="center"/>
    </xf>
    <xf numFmtId="0" fontId="27" fillId="0" borderId="41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6" fillId="0" borderId="18" xfId="2" applyFont="1" applyBorder="1" applyAlignment="1">
      <alignment horizontal="center" vertical="center"/>
    </xf>
    <xf numFmtId="0" fontId="16" fillId="0" borderId="19" xfId="2" applyFont="1" applyBorder="1" applyAlignment="1">
      <alignment horizontal="center" vertical="center"/>
    </xf>
    <xf numFmtId="0" fontId="16" fillId="0" borderId="20" xfId="2" applyFont="1" applyBorder="1" applyAlignment="1">
      <alignment horizontal="left" vertical="center"/>
    </xf>
    <xf numFmtId="0" fontId="24" fillId="0" borderId="35" xfId="2" applyFont="1" applyBorder="1" applyAlignment="1">
      <alignment horizontal="center" vertical="center"/>
    </xf>
    <xf numFmtId="0" fontId="16" fillId="0" borderId="21" xfId="2" applyFont="1" applyBorder="1" applyAlignment="1">
      <alignment horizontal="left" vertical="center"/>
    </xf>
    <xf numFmtId="0" fontId="16" fillId="0" borderId="20" xfId="2" applyFont="1" applyBorder="1">
      <alignment vertical="center"/>
    </xf>
    <xf numFmtId="0" fontId="16" fillId="0" borderId="20" xfId="2" applyFont="1" applyBorder="1" applyAlignment="1">
      <alignment horizontal="center" vertical="center"/>
    </xf>
    <xf numFmtId="0" fontId="24" fillId="0" borderId="20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6" fillId="0" borderId="18" xfId="2" applyFont="1" applyBorder="1">
      <alignment vertical="center"/>
    </xf>
    <xf numFmtId="0" fontId="21" fillId="0" borderId="19" xfId="2" applyBorder="1" applyAlignment="1">
      <alignment horizontal="left" vertical="center"/>
    </xf>
    <xf numFmtId="0" fontId="24" fillId="0" borderId="19" xfId="2" applyFont="1" applyBorder="1" applyAlignment="1">
      <alignment horizontal="left" vertical="center"/>
    </xf>
    <xf numFmtId="0" fontId="21" fillId="0" borderId="19" xfId="2" applyBorder="1">
      <alignment vertical="center"/>
    </xf>
    <xf numFmtId="0" fontId="16" fillId="0" borderId="19" xfId="2" applyFont="1" applyBorder="1">
      <alignment vertical="center"/>
    </xf>
    <xf numFmtId="0" fontId="21" fillId="0" borderId="21" xfId="2" applyBorder="1" applyAlignment="1">
      <alignment horizontal="left" vertical="center"/>
    </xf>
    <xf numFmtId="0" fontId="24" fillId="0" borderId="21" xfId="2" applyFont="1" applyBorder="1" applyAlignment="1">
      <alignment horizontal="left" vertical="center"/>
    </xf>
    <xf numFmtId="0" fontId="21" fillId="0" borderId="21" xfId="2" applyBorder="1">
      <alignment vertical="center"/>
    </xf>
    <xf numFmtId="0" fontId="16" fillId="0" borderId="21" xfId="2" applyFont="1" applyBorder="1">
      <alignment vertical="center"/>
    </xf>
    <xf numFmtId="0" fontId="24" fillId="0" borderId="23" xfId="2" applyFont="1" applyBorder="1" applyAlignment="1">
      <alignment horizontal="left" vertical="center"/>
    </xf>
    <xf numFmtId="0" fontId="16" fillId="0" borderId="21" xfId="2" applyFont="1" applyBorder="1" applyAlignment="1">
      <alignment horizontal="center" vertical="center"/>
    </xf>
    <xf numFmtId="0" fontId="27" fillId="0" borderId="43" xfId="2" applyFont="1" applyBorder="1">
      <alignment vertical="center"/>
    </xf>
    <xf numFmtId="0" fontId="27" fillId="0" borderId="44" xfId="2" applyFont="1" applyBorder="1">
      <alignment vertical="center"/>
    </xf>
    <xf numFmtId="0" fontId="24" fillId="0" borderId="44" xfId="2" applyFont="1" applyBorder="1">
      <alignment vertical="center"/>
    </xf>
    <xf numFmtId="58" fontId="21" fillId="0" borderId="44" xfId="2" applyNumberFormat="1" applyBorder="1">
      <alignment vertical="center"/>
    </xf>
    <xf numFmtId="0" fontId="24" fillId="0" borderId="35" xfId="2" applyFont="1" applyBorder="1" applyAlignment="1">
      <alignment horizontal="left" vertical="center"/>
    </xf>
    <xf numFmtId="0" fontId="24" fillId="0" borderId="36" xfId="2" applyFont="1" applyBorder="1" applyAlignment="1">
      <alignment horizontal="left" vertical="center"/>
    </xf>
    <xf numFmtId="0" fontId="24" fillId="0" borderId="34" xfId="2" applyFont="1" applyBorder="1" applyAlignment="1">
      <alignment horizontal="left" vertical="center"/>
    </xf>
    <xf numFmtId="0" fontId="14" fillId="3" borderId="52" xfId="3" applyFont="1" applyFill="1" applyBorder="1"/>
    <xf numFmtId="0" fontId="15" fillId="3" borderId="52" xfId="3" applyFont="1" applyFill="1" applyBorder="1"/>
    <xf numFmtId="0" fontId="0" fillId="3" borderId="52" xfId="4" applyFont="1" applyFill="1" applyBorder="1">
      <alignment vertical="center"/>
    </xf>
    <xf numFmtId="49" fontId="15" fillId="3" borderId="2" xfId="4" applyNumberFormat="1" applyFont="1" applyFill="1" applyBorder="1" applyAlignment="1">
      <alignment horizontal="center" vertical="center"/>
    </xf>
    <xf numFmtId="49" fontId="15" fillId="3" borderId="15" xfId="4" applyNumberFormat="1" applyFont="1" applyFill="1" applyBorder="1" applyAlignment="1">
      <alignment horizontal="center" vertical="center"/>
    </xf>
    <xf numFmtId="49" fontId="15" fillId="3" borderId="6" xfId="4" applyNumberFormat="1" applyFont="1" applyFill="1" applyBorder="1" applyAlignment="1">
      <alignment horizontal="center" vertical="center"/>
    </xf>
    <xf numFmtId="49" fontId="15" fillId="3" borderId="53" xfId="4" applyNumberFormat="1" applyFont="1" applyFill="1" applyBorder="1" applyAlignment="1">
      <alignment horizontal="center" vertical="center"/>
    </xf>
    <xf numFmtId="49" fontId="15" fillId="3" borderId="54" xfId="4" applyNumberFormat="1" applyFont="1" applyFill="1" applyBorder="1" applyAlignment="1">
      <alignment horizontal="center" vertical="center"/>
    </xf>
    <xf numFmtId="49" fontId="15" fillId="3" borderId="55" xfId="4" applyNumberFormat="1" applyFont="1" applyFill="1" applyBorder="1" applyAlignment="1">
      <alignment horizontal="center" vertical="center"/>
    </xf>
    <xf numFmtId="49" fontId="15" fillId="3" borderId="56" xfId="3" applyNumberFormat="1" applyFont="1" applyFill="1" applyBorder="1" applyAlignment="1">
      <alignment horizontal="center"/>
    </xf>
    <xf numFmtId="49" fontId="15" fillId="3" borderId="57" xfId="3" applyNumberFormat="1" applyFont="1" applyFill="1" applyBorder="1" applyAlignment="1">
      <alignment horizontal="center"/>
    </xf>
    <xf numFmtId="49" fontId="15" fillId="3" borderId="58" xfId="4" applyNumberFormat="1" applyFont="1" applyFill="1" applyBorder="1" applyAlignment="1">
      <alignment horizontal="center" vertical="center"/>
    </xf>
    <xf numFmtId="49" fontId="15" fillId="3" borderId="59" xfId="3" applyNumberFormat="1" applyFont="1" applyFill="1" applyBorder="1" applyAlignment="1">
      <alignment horizontal="center"/>
    </xf>
    <xf numFmtId="49" fontId="15" fillId="3" borderId="60" xfId="3" applyNumberFormat="1" applyFont="1" applyFill="1" applyBorder="1" applyAlignment="1">
      <alignment horizontal="center"/>
    </xf>
    <xf numFmtId="0" fontId="16" fillId="0" borderId="22" xfId="2" applyFont="1" applyBorder="1">
      <alignment vertical="center"/>
    </xf>
    <xf numFmtId="0" fontId="16" fillId="0" borderId="46" xfId="2" applyFont="1" applyBorder="1">
      <alignment vertical="center"/>
    </xf>
    <xf numFmtId="0" fontId="21" fillId="0" borderId="47" xfId="2" applyBorder="1" applyAlignment="1">
      <alignment horizontal="left" vertical="center"/>
    </xf>
    <xf numFmtId="0" fontId="24" fillId="0" borderId="47" xfId="2" applyFont="1" applyBorder="1" applyAlignment="1">
      <alignment horizontal="left" vertical="center"/>
    </xf>
    <xf numFmtId="0" fontId="21" fillId="0" borderId="47" xfId="2" applyBorder="1">
      <alignment vertical="center"/>
    </xf>
    <xf numFmtId="0" fontId="16" fillId="0" borderId="47" xfId="2" applyFont="1" applyBorder="1">
      <alignment vertical="center"/>
    </xf>
    <xf numFmtId="0" fontId="16" fillId="0" borderId="46" xfId="2" applyFont="1" applyBorder="1" applyAlignment="1">
      <alignment horizontal="center" vertical="center"/>
    </xf>
    <xf numFmtId="0" fontId="24" fillId="0" borderId="47" xfId="2" applyFont="1" applyBorder="1" applyAlignment="1">
      <alignment horizontal="center" vertical="center"/>
    </xf>
    <xf numFmtId="0" fontId="16" fillId="0" borderId="47" xfId="2" applyFont="1" applyBorder="1" applyAlignment="1">
      <alignment horizontal="center" vertical="center"/>
    </xf>
    <xf numFmtId="0" fontId="21" fillId="0" borderId="47" xfId="2" applyBorder="1" applyAlignment="1">
      <alignment horizontal="center" vertical="center"/>
    </xf>
    <xf numFmtId="0" fontId="21" fillId="0" borderId="21" xfId="2" applyBorder="1" applyAlignment="1">
      <alignment horizontal="center" vertical="center"/>
    </xf>
    <xf numFmtId="0" fontId="30" fillId="0" borderId="62" xfId="2" applyFont="1" applyBorder="1" applyAlignment="1">
      <alignment horizontal="left" vertical="center" wrapText="1"/>
    </xf>
    <xf numFmtId="9" fontId="24" fillId="0" borderId="21" xfId="2" applyNumberFormat="1" applyFont="1" applyBorder="1" applyAlignment="1">
      <alignment horizontal="center" vertical="center"/>
    </xf>
    <xf numFmtId="0" fontId="27" fillId="0" borderId="41" xfId="2" applyFont="1" applyBorder="1">
      <alignment vertical="center"/>
    </xf>
    <xf numFmtId="0" fontId="27" fillId="0" borderId="42" xfId="2" applyFont="1" applyBorder="1">
      <alignment vertical="center"/>
    </xf>
    <xf numFmtId="0" fontId="24" fillId="0" borderId="66" xfId="2" applyFont="1" applyBorder="1">
      <alignment vertical="center"/>
    </xf>
    <xf numFmtId="0" fontId="27" fillId="0" borderId="66" xfId="2" applyFont="1" applyBorder="1">
      <alignment vertical="center"/>
    </xf>
    <xf numFmtId="58" fontId="21" fillId="0" borderId="42" xfId="2" applyNumberFormat="1" applyBorder="1">
      <alignment vertical="center"/>
    </xf>
    <xf numFmtId="0" fontId="21" fillId="0" borderId="66" xfId="2" applyBorder="1">
      <alignment vertical="center"/>
    </xf>
    <xf numFmtId="0" fontId="24" fillId="0" borderId="51" xfId="2" applyFont="1" applyBorder="1" applyAlignment="1">
      <alignment horizontal="left" vertical="center"/>
    </xf>
    <xf numFmtId="0" fontId="16" fillId="0" borderId="0" xfId="2" applyFont="1">
      <alignment vertical="center"/>
    </xf>
    <xf numFmtId="0" fontId="32" fillId="0" borderId="35" xfId="2" applyFont="1" applyBorder="1" applyAlignment="1">
      <alignment horizontal="left" vertical="center" wrapText="1"/>
    </xf>
    <xf numFmtId="0" fontId="32" fillId="0" borderId="35" xfId="2" applyFont="1" applyBorder="1" applyAlignment="1">
      <alignment horizontal="left" vertical="center"/>
    </xf>
    <xf numFmtId="0" fontId="34" fillId="0" borderId="72" xfId="0" applyFont="1" applyBorder="1"/>
    <xf numFmtId="0" fontId="34" fillId="0" borderId="2" xfId="0" applyFont="1" applyBorder="1"/>
    <xf numFmtId="0" fontId="34" fillId="5" borderId="2" xfId="0" applyFont="1" applyFill="1" applyBorder="1"/>
    <xf numFmtId="0" fontId="0" fillId="0" borderId="72" xfId="0" applyBorder="1"/>
    <xf numFmtId="0" fontId="0" fillId="5" borderId="2" xfId="0" applyFill="1" applyBorder="1"/>
    <xf numFmtId="0" fontId="0" fillId="0" borderId="73" xfId="0" applyBorder="1"/>
    <xf numFmtId="0" fontId="0" fillId="0" borderId="74" xfId="0" applyBorder="1"/>
    <xf numFmtId="0" fontId="0" fillId="5" borderId="74" xfId="0" applyFill="1" applyBorder="1"/>
    <xf numFmtId="0" fontId="0" fillId="6" borderId="0" xfId="0" applyFill="1"/>
    <xf numFmtId="0" fontId="34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8" borderId="2" xfId="0" applyFill="1" applyBorder="1" applyAlignment="1">
      <alignment vertical="top" wrapText="1"/>
    </xf>
    <xf numFmtId="0" fontId="34" fillId="7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33" fillId="0" borderId="70" xfId="0" applyFont="1" applyBorder="1" applyAlignment="1">
      <alignment horizontal="center" vertical="center" wrapText="1"/>
    </xf>
    <xf numFmtId="0" fontId="33" fillId="0" borderId="71" xfId="0" applyFont="1" applyBorder="1" applyAlignment="1">
      <alignment horizontal="center" vertical="center" wrapText="1"/>
    </xf>
    <xf numFmtId="0" fontId="33" fillId="0" borderId="75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5" borderId="6" xfId="0" applyFont="1" applyFill="1" applyBorder="1" applyAlignment="1">
      <alignment horizontal="center" vertical="center"/>
    </xf>
    <xf numFmtId="0" fontId="34" fillId="5" borderId="5" xfId="0" applyFont="1" applyFill="1" applyBorder="1" applyAlignment="1">
      <alignment horizontal="center" vertical="center"/>
    </xf>
    <xf numFmtId="0" fontId="34" fillId="0" borderId="76" xfId="0" applyFont="1" applyBorder="1" applyAlignment="1">
      <alignment horizontal="center" vertical="center"/>
    </xf>
    <xf numFmtId="0" fontId="29" fillId="0" borderId="17" xfId="2" applyFont="1" applyBorder="1" applyAlignment="1">
      <alignment horizontal="center" vertical="top"/>
    </xf>
    <xf numFmtId="0" fontId="24" fillId="0" borderId="42" xfId="2" applyFont="1" applyBorder="1" applyAlignment="1">
      <alignment horizontal="center" vertical="center"/>
    </xf>
    <xf numFmtId="0" fontId="27" fillId="0" borderId="42" xfId="2" applyFont="1" applyBorder="1" applyAlignment="1">
      <alignment horizontal="center" vertical="center"/>
    </xf>
    <xf numFmtId="0" fontId="28" fillId="0" borderId="42" xfId="2" applyFont="1" applyBorder="1" applyAlignment="1">
      <alignment horizontal="center" vertical="center"/>
    </xf>
    <xf numFmtId="0" fontId="21" fillId="0" borderId="42" xfId="2" applyBorder="1" applyAlignment="1">
      <alignment horizontal="center" vertical="center"/>
    </xf>
    <xf numFmtId="0" fontId="21" fillId="0" borderId="48" xfId="2" applyBorder="1" applyAlignment="1">
      <alignment horizontal="center" vertical="center"/>
    </xf>
    <xf numFmtId="0" fontId="16" fillId="0" borderId="18" xfId="2" applyFont="1" applyBorder="1" applyAlignment="1">
      <alignment horizontal="center" vertical="center"/>
    </xf>
    <xf numFmtId="0" fontId="16" fillId="0" borderId="19" xfId="2" applyFont="1" applyBorder="1" applyAlignment="1">
      <alignment horizontal="center" vertical="center"/>
    </xf>
    <xf numFmtId="0" fontId="16" fillId="0" borderId="34" xfId="2" applyFont="1" applyBorder="1" applyAlignment="1">
      <alignment horizontal="center" vertical="center"/>
    </xf>
    <xf numFmtId="0" fontId="27" fillId="0" borderId="18" xfId="2" applyFont="1" applyBorder="1" applyAlignment="1">
      <alignment horizontal="center" vertical="center"/>
    </xf>
    <xf numFmtId="0" fontId="27" fillId="0" borderId="19" xfId="2" applyFont="1" applyBorder="1" applyAlignment="1">
      <alignment horizontal="center" vertical="center"/>
    </xf>
    <xf numFmtId="0" fontId="27" fillId="0" borderId="34" xfId="2" applyFont="1" applyBorder="1" applyAlignment="1">
      <alignment horizontal="center" vertical="center"/>
    </xf>
    <xf numFmtId="0" fontId="24" fillId="0" borderId="21" xfId="2" applyFont="1" applyBorder="1" applyAlignment="1">
      <alignment horizontal="left" vertical="center"/>
    </xf>
    <xf numFmtId="0" fontId="24" fillId="0" borderId="35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14" fontId="24" fillId="0" borderId="21" xfId="2" applyNumberFormat="1" applyFont="1" applyBorder="1" applyAlignment="1">
      <alignment horizontal="center" vertical="center"/>
    </xf>
    <xf numFmtId="14" fontId="24" fillId="0" borderId="35" xfId="2" applyNumberFormat="1" applyFont="1" applyBorder="1" applyAlignment="1">
      <alignment horizontal="center" vertical="center"/>
    </xf>
    <xf numFmtId="0" fontId="24" fillId="0" borderId="26" xfId="2" applyFont="1" applyBorder="1" applyAlignment="1">
      <alignment horizontal="center" vertical="center"/>
    </xf>
    <xf numFmtId="0" fontId="24" fillId="0" borderId="38" xfId="2" applyFont="1" applyBorder="1" applyAlignment="1">
      <alignment horizontal="center" vertical="center"/>
    </xf>
    <xf numFmtId="0" fontId="24" fillId="0" borderId="23" xfId="2" applyFont="1" applyBorder="1" applyAlignment="1">
      <alignment horizontal="center" vertical="center"/>
    </xf>
    <xf numFmtId="0" fontId="24" fillId="0" borderId="36" xfId="2" applyFont="1" applyBorder="1" applyAlignment="1">
      <alignment horizontal="center" vertical="center"/>
    </xf>
    <xf numFmtId="0" fontId="16" fillId="0" borderId="22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14" fontId="24" fillId="0" borderId="23" xfId="2" applyNumberFormat="1" applyFont="1" applyBorder="1" applyAlignment="1">
      <alignment horizontal="center" vertical="center"/>
    </xf>
    <xf numFmtId="14" fontId="24" fillId="0" borderId="36" xfId="2" applyNumberFormat="1" applyFont="1" applyBorder="1" applyAlignment="1">
      <alignment horizontal="center" vertical="center"/>
    </xf>
    <xf numFmtId="0" fontId="16" fillId="0" borderId="61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67" xfId="2" applyFont="1" applyBorder="1" applyAlignment="1">
      <alignment horizontal="left" vertical="center"/>
    </xf>
    <xf numFmtId="0" fontId="27" fillId="0" borderId="45" xfId="2" applyFont="1" applyBorder="1" applyAlignment="1">
      <alignment horizontal="left" vertical="center"/>
    </xf>
    <xf numFmtId="0" fontId="27" fillId="0" borderId="44" xfId="2" applyFont="1" applyBorder="1" applyAlignment="1">
      <alignment horizontal="left" vertical="center"/>
    </xf>
    <xf numFmtId="0" fontId="27" fillId="0" borderId="50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 wrapText="1"/>
    </xf>
    <xf numFmtId="0" fontId="16" fillId="0" borderId="32" xfId="2" applyFont="1" applyBorder="1" applyAlignment="1">
      <alignment horizontal="left" vertical="center" wrapText="1"/>
    </xf>
    <xf numFmtId="0" fontId="16" fillId="0" borderId="39" xfId="2" applyFont="1" applyBorder="1" applyAlignment="1">
      <alignment horizontal="left" vertical="center" wrapText="1"/>
    </xf>
    <xf numFmtId="0" fontId="16" fillId="0" borderId="46" xfId="2" applyFont="1" applyBorder="1" applyAlignment="1">
      <alignment horizontal="left" vertical="center"/>
    </xf>
    <xf numFmtId="0" fontId="16" fillId="0" borderId="47" xfId="2" applyFont="1" applyBorder="1" applyAlignment="1">
      <alignment horizontal="left" vertical="center"/>
    </xf>
    <xf numFmtId="0" fontId="16" fillId="0" borderId="51" xfId="2" applyFont="1" applyBorder="1" applyAlignment="1">
      <alignment horizontal="left" vertical="center"/>
    </xf>
    <xf numFmtId="0" fontId="27" fillId="0" borderId="45" xfId="0" applyFont="1" applyBorder="1" applyAlignment="1">
      <alignment horizontal="left" vertical="center"/>
    </xf>
    <xf numFmtId="0" fontId="27" fillId="0" borderId="44" xfId="0" applyFont="1" applyBorder="1" applyAlignment="1">
      <alignment horizontal="left" vertical="center"/>
    </xf>
    <xf numFmtId="0" fontId="27" fillId="0" borderId="50" xfId="0" applyFont="1" applyBorder="1" applyAlignment="1">
      <alignment horizontal="left" vertical="center"/>
    </xf>
    <xf numFmtId="9" fontId="24" fillId="0" borderId="30" xfId="2" applyNumberFormat="1" applyFont="1" applyBorder="1" applyAlignment="1">
      <alignment horizontal="left" vertical="center"/>
    </xf>
    <xf numFmtId="9" fontId="24" fillId="0" borderId="25" xfId="2" applyNumberFormat="1" applyFont="1" applyBorder="1" applyAlignment="1">
      <alignment horizontal="left" vertical="center"/>
    </xf>
    <xf numFmtId="9" fontId="24" fillId="0" borderId="37" xfId="2" applyNumberFormat="1" applyFont="1" applyBorder="1" applyAlignment="1">
      <alignment horizontal="left" vertical="center"/>
    </xf>
    <xf numFmtId="9" fontId="24" fillId="0" borderId="31" xfId="2" applyNumberFormat="1" applyFont="1" applyBorder="1" applyAlignment="1">
      <alignment horizontal="left" vertical="center"/>
    </xf>
    <xf numFmtId="9" fontId="24" fillId="0" borderId="32" xfId="2" applyNumberFormat="1" applyFont="1" applyBorder="1" applyAlignment="1">
      <alignment horizontal="left" vertical="center"/>
    </xf>
    <xf numFmtId="9" fontId="24" fillId="0" borderId="39" xfId="2" applyNumberFormat="1" applyFont="1" applyBorder="1" applyAlignment="1">
      <alignment horizontal="left" vertical="center"/>
    </xf>
    <xf numFmtId="0" fontId="23" fillId="0" borderId="46" xfId="2" applyFont="1" applyBorder="1" applyAlignment="1">
      <alignment horizontal="left" vertical="center"/>
    </xf>
    <xf numFmtId="0" fontId="23" fillId="0" borderId="47" xfId="2" applyFont="1" applyBorder="1" applyAlignment="1">
      <alignment horizontal="left" vertical="center"/>
    </xf>
    <xf numFmtId="0" fontId="23" fillId="0" borderId="51" xfId="2" applyFont="1" applyBorder="1" applyAlignment="1">
      <alignment horizontal="left" vertical="center"/>
    </xf>
    <xf numFmtId="0" fontId="23" fillId="0" borderId="20" xfId="2" applyFont="1" applyBorder="1" applyAlignment="1">
      <alignment horizontal="left" vertical="center"/>
    </xf>
    <xf numFmtId="0" fontId="23" fillId="0" borderId="21" xfId="2" applyFont="1" applyBorder="1" applyAlignment="1">
      <alignment horizontal="left" vertical="center"/>
    </xf>
    <xf numFmtId="0" fontId="23" fillId="0" borderId="63" xfId="2" applyFont="1" applyBorder="1" applyAlignment="1">
      <alignment horizontal="left" vertical="center"/>
    </xf>
    <xf numFmtId="0" fontId="23" fillId="0" borderId="32" xfId="2" applyFont="1" applyBorder="1" applyAlignment="1">
      <alignment horizontal="left" vertical="center"/>
    </xf>
    <xf numFmtId="0" fontId="23" fillId="0" borderId="39" xfId="2" applyFont="1" applyBorder="1" applyAlignment="1">
      <alignment horizontal="left" vertical="center"/>
    </xf>
    <xf numFmtId="0" fontId="27" fillId="0" borderId="29" xfId="2" applyFont="1" applyBorder="1" applyAlignment="1">
      <alignment horizontal="left" vertical="center"/>
    </xf>
    <xf numFmtId="0" fontId="24" fillId="0" borderId="64" xfId="2" applyFont="1" applyBorder="1" applyAlignment="1">
      <alignment horizontal="left" vertical="center"/>
    </xf>
    <xf numFmtId="0" fontId="24" fillId="0" borderId="65" xfId="2" applyFont="1" applyBorder="1" applyAlignment="1">
      <alignment horizontal="left" vertical="center"/>
    </xf>
    <xf numFmtId="0" fontId="24" fillId="0" borderId="68" xfId="2" applyFont="1" applyBorder="1" applyAlignment="1">
      <alignment horizontal="left" vertical="center"/>
    </xf>
    <xf numFmtId="0" fontId="24" fillId="0" borderId="28" xfId="2" applyFont="1" applyBorder="1" applyAlignment="1">
      <alignment horizontal="left" vertical="center"/>
    </xf>
    <xf numFmtId="0" fontId="24" fillId="0" borderId="27" xfId="2" applyFont="1" applyBorder="1" applyAlignment="1">
      <alignment horizontal="left" vertical="center"/>
    </xf>
    <xf numFmtId="0" fontId="24" fillId="0" borderId="38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31" fillId="0" borderId="44" xfId="2" applyFont="1" applyBorder="1" applyAlignment="1">
      <alignment horizontal="center" vertical="center"/>
    </xf>
    <xf numFmtId="0" fontId="27" fillId="0" borderId="29" xfId="2" applyFont="1" applyBorder="1" applyAlignment="1">
      <alignment horizontal="center" vertical="center"/>
    </xf>
    <xf numFmtId="0" fontId="27" fillId="0" borderId="69" xfId="2" applyFont="1" applyBorder="1" applyAlignment="1">
      <alignment horizontal="center" vertical="center"/>
    </xf>
    <xf numFmtId="0" fontId="24" fillId="0" borderId="66" xfId="2" applyFont="1" applyBorder="1" applyAlignment="1">
      <alignment horizontal="center" vertical="center"/>
    </xf>
    <xf numFmtId="0" fontId="24" fillId="0" borderId="67" xfId="2" applyFont="1" applyBorder="1" applyAlignment="1">
      <alignment horizontal="center" vertical="center"/>
    </xf>
    <xf numFmtId="0" fontId="24" fillId="0" borderId="61" xfId="2" applyFont="1" applyBorder="1" applyAlignment="1">
      <alignment horizontal="left" vertical="center"/>
    </xf>
    <xf numFmtId="0" fontId="24" fillId="0" borderId="29" xfId="2" applyFont="1" applyBorder="1" applyAlignment="1">
      <alignment horizontal="left" vertical="center"/>
    </xf>
    <xf numFmtId="0" fontId="24" fillId="0" borderId="67" xfId="2" applyFont="1" applyBorder="1" applyAlignment="1">
      <alignment horizontal="left" vertical="center"/>
    </xf>
    <xf numFmtId="0" fontId="14" fillId="3" borderId="0" xfId="3" applyFont="1" applyFill="1" applyAlignment="1">
      <alignment horizontal="center"/>
    </xf>
    <xf numFmtId="0" fontId="15" fillId="3" borderId="0" xfId="3" applyFont="1" applyFill="1" applyAlignment="1">
      <alignment horizontal="center"/>
    </xf>
    <xf numFmtId="0" fontId="15" fillId="3" borderId="10" xfId="2" applyFont="1" applyFill="1" applyBorder="1" applyAlignment="1">
      <alignment horizontal="center" vertical="center"/>
    </xf>
    <xf numFmtId="0" fontId="15" fillId="3" borderId="13" xfId="2" applyFont="1" applyFill="1" applyBorder="1" applyAlignment="1">
      <alignment horizontal="center" vertical="center"/>
    </xf>
    <xf numFmtId="0" fontId="14" fillId="3" borderId="2" xfId="3" applyFont="1" applyFill="1" applyBorder="1" applyAlignment="1">
      <alignment horizontal="center" vertical="center"/>
    </xf>
    <xf numFmtId="0" fontId="14" fillId="3" borderId="14" xfId="3" applyFont="1" applyFill="1" applyBorder="1" applyAlignment="1">
      <alignment horizontal="center" vertical="center"/>
    </xf>
    <xf numFmtId="0" fontId="14" fillId="3" borderId="11" xfId="3" applyFont="1" applyFill="1" applyBorder="1" applyAlignment="1">
      <alignment horizontal="center" vertical="center"/>
    </xf>
    <xf numFmtId="0" fontId="15" fillId="3" borderId="10" xfId="3" applyFont="1" applyFill="1" applyBorder="1" applyAlignment="1">
      <alignment horizontal="center"/>
    </xf>
    <xf numFmtId="0" fontId="15" fillId="3" borderId="2" xfId="3" applyFont="1" applyFill="1" applyBorder="1" applyAlignment="1">
      <alignment horizontal="center"/>
    </xf>
    <xf numFmtId="0" fontId="15" fillId="3" borderId="12" xfId="3" applyFont="1" applyFill="1" applyBorder="1" applyAlignment="1">
      <alignment horizontal="center"/>
    </xf>
    <xf numFmtId="0" fontId="26" fillId="0" borderId="17" xfId="2" applyFont="1" applyBorder="1" applyAlignment="1">
      <alignment horizontal="center" vertical="top"/>
    </xf>
    <xf numFmtId="0" fontId="24" fillId="0" borderId="21" xfId="2" applyFont="1" applyBorder="1" applyAlignment="1">
      <alignment horizontal="center" vertical="center"/>
    </xf>
    <xf numFmtId="0" fontId="24" fillId="0" borderId="35" xfId="2" applyFont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9" fillId="0" borderId="35" xfId="2" applyFont="1" applyBorder="1" applyAlignment="1">
      <alignment horizontal="center" vertical="center"/>
    </xf>
    <xf numFmtId="0" fontId="16" fillId="0" borderId="20" xfId="2" applyFont="1" applyBorder="1" applyAlignment="1">
      <alignment horizontal="center" vertical="center"/>
    </xf>
    <xf numFmtId="0" fontId="16" fillId="0" borderId="21" xfId="2" applyFont="1" applyBorder="1" applyAlignment="1">
      <alignment horizontal="center" vertical="center"/>
    </xf>
    <xf numFmtId="0" fontId="16" fillId="0" borderId="35" xfId="2" applyFont="1" applyBorder="1" applyAlignment="1">
      <alignment horizontal="center" vertical="center"/>
    </xf>
    <xf numFmtId="0" fontId="24" fillId="0" borderId="20" xfId="2" applyFont="1" applyBorder="1" applyAlignment="1">
      <alignment horizontal="left" vertical="center"/>
    </xf>
    <xf numFmtId="0" fontId="24" fillId="0" borderId="22" xfId="2" applyFont="1" applyBorder="1" applyAlignment="1">
      <alignment horizontal="left" vertical="center"/>
    </xf>
    <xf numFmtId="0" fontId="24" fillId="0" borderId="23" xfId="2" applyFont="1" applyBorder="1" applyAlignment="1">
      <alignment horizontal="left" vertical="center"/>
    </xf>
    <xf numFmtId="0" fontId="24" fillId="0" borderId="36" xfId="2" applyFont="1" applyBorder="1" applyAlignment="1">
      <alignment horizontal="left" vertical="center"/>
    </xf>
    <xf numFmtId="0" fontId="27" fillId="0" borderId="0" xfId="2" applyFont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9" fillId="0" borderId="18" xfId="2" applyFont="1" applyBorder="1" applyAlignment="1">
      <alignment horizontal="left" vertical="center"/>
    </xf>
    <xf numFmtId="0" fontId="9" fillId="0" borderId="19" xfId="2" applyFont="1" applyBorder="1" applyAlignment="1">
      <alignment horizontal="left" vertical="center"/>
    </xf>
    <xf numFmtId="0" fontId="23" fillId="0" borderId="19" xfId="2" applyFont="1" applyBorder="1" applyAlignment="1">
      <alignment horizontal="left" vertical="center"/>
    </xf>
    <xf numFmtId="0" fontId="23" fillId="0" borderId="34" xfId="2" applyFont="1" applyBorder="1" applyAlignment="1">
      <alignment horizontal="left" vertical="center"/>
    </xf>
    <xf numFmtId="0" fontId="9" fillId="0" borderId="28" xfId="2" applyFont="1" applyBorder="1" applyAlignment="1">
      <alignment horizontal="left" vertical="center"/>
    </xf>
    <xf numFmtId="0" fontId="9" fillId="0" borderId="27" xfId="2" applyFont="1" applyBorder="1" applyAlignment="1">
      <alignment horizontal="left" vertical="center"/>
    </xf>
    <xf numFmtId="0" fontId="9" fillId="0" borderId="33" xfId="2" applyFont="1" applyBorder="1" applyAlignment="1">
      <alignment horizontal="left" vertical="center"/>
    </xf>
    <xf numFmtId="0" fontId="9" fillId="0" borderId="26" xfId="2" applyFont="1" applyBorder="1" applyAlignment="1">
      <alignment horizontal="left" vertical="center"/>
    </xf>
    <xf numFmtId="0" fontId="23" fillId="0" borderId="26" xfId="2" applyFont="1" applyBorder="1" applyAlignment="1">
      <alignment horizontal="left" vertical="center"/>
    </xf>
    <xf numFmtId="0" fontId="23" fillId="0" borderId="27" xfId="2" applyFont="1" applyBorder="1" applyAlignment="1">
      <alignment horizontal="left" vertical="center"/>
    </xf>
    <xf numFmtId="0" fontId="23" fillId="0" borderId="38" xfId="2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3" fillId="0" borderId="18" xfId="2" applyFont="1" applyBorder="1" applyAlignment="1">
      <alignment horizontal="left" vertical="center"/>
    </xf>
    <xf numFmtId="0" fontId="23" fillId="0" borderId="21" xfId="2" applyFont="1" applyBorder="1" applyAlignment="1">
      <alignment horizontal="center" vertical="center"/>
    </xf>
    <xf numFmtId="0" fontId="23" fillId="0" borderId="35" xfId="2" applyFont="1" applyBorder="1" applyAlignment="1">
      <alignment horizontal="center" vertical="center"/>
    </xf>
    <xf numFmtId="0" fontId="16" fillId="0" borderId="22" xfId="2" applyFont="1" applyBorder="1" applyAlignment="1">
      <alignment horizontal="center" vertical="center"/>
    </xf>
    <xf numFmtId="0" fontId="16" fillId="0" borderId="23" xfId="2" applyFont="1" applyBorder="1" applyAlignment="1">
      <alignment horizontal="center" vertical="center"/>
    </xf>
    <xf numFmtId="0" fontId="16" fillId="0" borderId="36" xfId="2" applyFont="1" applyBorder="1" applyAlignment="1">
      <alignment horizontal="center" vertical="center"/>
    </xf>
    <xf numFmtId="0" fontId="23" fillId="0" borderId="35" xfId="2" applyFont="1" applyBorder="1" applyAlignment="1">
      <alignment horizontal="left" vertical="center"/>
    </xf>
    <xf numFmtId="0" fontId="24" fillId="0" borderId="30" xfId="2" applyFont="1" applyBorder="1" applyAlignment="1">
      <alignment horizontal="left" vertical="center"/>
    </xf>
    <xf numFmtId="0" fontId="24" fillId="0" borderId="25" xfId="2" applyFont="1" applyBorder="1" applyAlignment="1">
      <alignment horizontal="left" vertical="center"/>
    </xf>
    <xf numFmtId="0" fontId="24" fillId="0" borderId="37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24" fillId="0" borderId="44" xfId="2" applyFont="1" applyBorder="1" applyAlignment="1">
      <alignment horizontal="center" vertical="center"/>
    </xf>
    <xf numFmtId="0" fontId="27" fillId="0" borderId="44" xfId="2" applyFont="1" applyBorder="1" applyAlignment="1">
      <alignment horizontal="center" vertical="center"/>
    </xf>
    <xf numFmtId="0" fontId="24" fillId="0" borderId="49" xfId="2" applyFont="1" applyBorder="1" applyAlignment="1">
      <alignment horizontal="center" vertical="center"/>
    </xf>
    <xf numFmtId="0" fontId="27" fillId="0" borderId="46" xfId="2" applyFont="1" applyBorder="1" applyAlignment="1">
      <alignment horizontal="center" vertical="center"/>
    </xf>
    <xf numFmtId="0" fontId="27" fillId="0" borderId="47" xfId="2" applyFont="1" applyBorder="1" applyAlignment="1">
      <alignment horizontal="center" vertical="center"/>
    </xf>
    <xf numFmtId="0" fontId="27" fillId="0" borderId="51" xfId="2" applyFont="1" applyBorder="1" applyAlignment="1">
      <alignment horizontal="center" vertical="center"/>
    </xf>
    <xf numFmtId="0" fontId="27" fillId="0" borderId="22" xfId="2" applyFont="1" applyBorder="1" applyAlignment="1">
      <alignment horizontal="center" vertical="center"/>
    </xf>
    <xf numFmtId="0" fontId="27" fillId="0" borderId="23" xfId="2" applyFont="1" applyBorder="1" applyAlignment="1">
      <alignment horizontal="center" vertical="center"/>
    </xf>
    <xf numFmtId="0" fontId="27" fillId="0" borderId="36" xfId="2" applyFont="1" applyBorder="1" applyAlignment="1">
      <alignment horizontal="center" vertical="center"/>
    </xf>
    <xf numFmtId="0" fontId="21" fillId="0" borderId="44" xfId="2" applyBorder="1" applyAlignment="1">
      <alignment horizontal="center" vertical="center"/>
    </xf>
    <xf numFmtId="0" fontId="21" fillId="0" borderId="49" xfId="2" applyBorder="1" applyAlignment="1">
      <alignment horizontal="center" vertical="center"/>
    </xf>
    <xf numFmtId="0" fontId="22" fillId="0" borderId="17" xfId="2" applyFont="1" applyBorder="1" applyAlignment="1">
      <alignment horizontal="center" vertical="top"/>
    </xf>
    <xf numFmtId="0" fontId="24" fillId="0" borderId="19" xfId="2" applyFont="1" applyBorder="1" applyAlignment="1">
      <alignment horizontal="center" vertical="center"/>
    </xf>
    <xf numFmtId="0" fontId="9" fillId="0" borderId="19" xfId="2" applyFont="1" applyBorder="1" applyAlignment="1">
      <alignment horizontal="center" vertical="center"/>
    </xf>
    <xf numFmtId="0" fontId="9" fillId="0" borderId="34" xfId="2" applyFont="1" applyBorder="1" applyAlignment="1">
      <alignment horizontal="center" vertical="center"/>
    </xf>
    <xf numFmtId="58" fontId="9" fillId="0" borderId="21" xfId="2" applyNumberFormat="1" applyFont="1" applyBorder="1" applyAlignment="1">
      <alignment horizontal="center" vertical="center"/>
    </xf>
    <xf numFmtId="0" fontId="23" fillId="0" borderId="23" xfId="2" applyFont="1" applyBorder="1" applyAlignment="1">
      <alignment horizontal="left" vertical="center"/>
    </xf>
    <xf numFmtId="0" fontId="9" fillId="0" borderId="24" xfId="2" applyFont="1" applyBorder="1" applyAlignment="1">
      <alignment horizontal="center" vertical="center"/>
    </xf>
    <xf numFmtId="0" fontId="9" fillId="0" borderId="25" xfId="2" applyFont="1" applyBorder="1" applyAlignment="1">
      <alignment horizontal="center" vertical="center"/>
    </xf>
    <xf numFmtId="0" fontId="9" fillId="0" borderId="37" xfId="2" applyFont="1" applyBorder="1" applyAlignment="1">
      <alignment horizontal="center" vertical="center"/>
    </xf>
    <xf numFmtId="0" fontId="9" fillId="0" borderId="26" xfId="2" applyFont="1" applyBorder="1" applyAlignment="1">
      <alignment horizontal="center" vertical="center"/>
    </xf>
    <xf numFmtId="0" fontId="9" fillId="0" borderId="27" xfId="2" applyFont="1" applyBorder="1" applyAlignment="1">
      <alignment horizontal="center" vertical="center"/>
    </xf>
    <xf numFmtId="0" fontId="9" fillId="0" borderId="38" xfId="2" applyFont="1" applyBorder="1" applyAlignment="1">
      <alignment horizontal="center" vertical="center"/>
    </xf>
    <xf numFmtId="0" fontId="9" fillId="0" borderId="20" xfId="2" applyFont="1" applyBorder="1" applyAlignment="1">
      <alignment horizontal="left" vertical="center"/>
    </xf>
    <xf numFmtId="0" fontId="9" fillId="0" borderId="21" xfId="2" applyFont="1" applyBorder="1" applyAlignment="1">
      <alignment horizontal="left" vertical="center"/>
    </xf>
    <xf numFmtId="0" fontId="9" fillId="0" borderId="35" xfId="2" applyFont="1" applyBorder="1" applyAlignment="1">
      <alignment horizontal="left" vertical="center"/>
    </xf>
    <xf numFmtId="0" fontId="9" fillId="0" borderId="38" xfId="2" applyFont="1" applyBorder="1" applyAlignment="1">
      <alignment horizontal="left" vertical="center"/>
    </xf>
    <xf numFmtId="0" fontId="9" fillId="0" borderId="20" xfId="2" applyFont="1" applyBorder="1" applyAlignment="1">
      <alignment horizontal="left" vertical="center" wrapText="1"/>
    </xf>
    <xf numFmtId="0" fontId="9" fillId="0" borderId="21" xfId="2" applyFont="1" applyBorder="1" applyAlignment="1">
      <alignment horizontal="left" vertical="center" wrapText="1"/>
    </xf>
    <xf numFmtId="0" fontId="9" fillId="0" borderId="35" xfId="2" applyFont="1" applyBorder="1" applyAlignment="1">
      <alignment horizontal="left" vertical="center" wrapText="1"/>
    </xf>
    <xf numFmtId="0" fontId="21" fillId="0" borderId="23" xfId="2" applyBorder="1" applyAlignment="1">
      <alignment horizontal="center" vertical="center"/>
    </xf>
    <xf numFmtId="0" fontId="21" fillId="0" borderId="36" xfId="2" applyBorder="1" applyAlignment="1">
      <alignment horizontal="center" vertical="center"/>
    </xf>
    <xf numFmtId="0" fontId="23" fillId="0" borderId="29" xfId="2" applyFont="1" applyBorder="1" applyAlignment="1">
      <alignment horizontal="center" vertical="center"/>
    </xf>
    <xf numFmtId="0" fontId="23" fillId="0" borderId="30" xfId="2" applyFont="1" applyBorder="1" applyAlignment="1">
      <alignment horizontal="left" vertical="center"/>
    </xf>
    <xf numFmtId="0" fontId="23" fillId="0" borderId="25" xfId="2" applyFont="1" applyBorder="1" applyAlignment="1">
      <alignment horizontal="left" vertical="center"/>
    </xf>
    <xf numFmtId="0" fontId="23" fillId="0" borderId="37" xfId="2" applyFont="1" applyBorder="1" applyAlignment="1">
      <alignment horizontal="left" vertical="center"/>
    </xf>
    <xf numFmtId="0" fontId="9" fillId="0" borderId="28" xfId="2" applyFont="1" applyBorder="1" applyAlignment="1">
      <alignment horizontal="left" vertical="center" wrapText="1"/>
    </xf>
    <xf numFmtId="0" fontId="23" fillId="0" borderId="28" xfId="2" applyFont="1" applyBorder="1" applyAlignment="1">
      <alignment horizontal="left" vertical="center"/>
    </xf>
    <xf numFmtId="0" fontId="9" fillId="0" borderId="31" xfId="2" applyFont="1" applyBorder="1" applyAlignment="1">
      <alignment horizontal="left" vertical="center"/>
    </xf>
    <xf numFmtId="0" fontId="9" fillId="0" borderId="32" xfId="2" applyFont="1" applyBorder="1" applyAlignment="1">
      <alignment horizontal="left" vertical="center"/>
    </xf>
    <xf numFmtId="0" fontId="9" fillId="0" borderId="39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23" fillId="0" borderId="33" xfId="2" applyFont="1" applyBorder="1" applyAlignment="1">
      <alignment horizontal="left" vertical="center"/>
    </xf>
    <xf numFmtId="0" fontId="9" fillId="0" borderId="23" xfId="2" applyFont="1" applyBorder="1" applyAlignment="1">
      <alignment horizontal="center" vertical="center"/>
    </xf>
    <xf numFmtId="0" fontId="23" fillId="0" borderId="23" xfId="2" applyFont="1" applyBorder="1" applyAlignment="1">
      <alignment horizontal="center" vertical="center"/>
    </xf>
    <xf numFmtId="0" fontId="9" fillId="0" borderId="36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0" fillId="3" borderId="0" xfId="3" applyFont="1" applyFill="1"/>
    <xf numFmtId="0" fontId="42" fillId="0" borderId="21" xfId="2" applyFont="1" applyBorder="1">
      <alignment vertical="center"/>
    </xf>
    <xf numFmtId="0" fontId="42" fillId="0" borderId="21" xfId="2" applyFont="1" applyBorder="1" applyAlignment="1">
      <alignment horizontal="left" vertical="center"/>
    </xf>
    <xf numFmtId="0" fontId="43" fillId="0" borderId="23" xfId="2" applyFont="1" applyBorder="1" applyAlignment="1">
      <alignment horizontal="center" vertical="center"/>
    </xf>
  </cellXfs>
  <cellStyles count="7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31000000}"/>
    <cellStyle name="常规_110509_2006-09-28 2" xfId="6" xr:uid="{00000000-0005-0000-0000-000036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47625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85725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76200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57150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371475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600075</xdr:colOff>
          <xdr:row>8</xdr:row>
          <xdr:rowOff>28575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990600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054225" y="5448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990600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003425" y="2914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990600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927225" y="2914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990600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054225" y="4362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990600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054225" y="5448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61" Type="http://schemas.openxmlformats.org/officeDocument/2006/relationships/ctrlProp" Target="../ctrlProps/ctrlProp59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7.xml"/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3" Type="http://schemas.openxmlformats.org/officeDocument/2006/relationships/ctrlProp" Target="../ctrlProps/ctrlProp102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 x14ac:dyDescent="0.15"/>
  <cols>
    <col min="1" max="1" width="5.5" customWidth="1"/>
    <col min="2" max="2" width="96.375" style="170" customWidth="1"/>
    <col min="3" max="3" width="10.125" customWidth="1"/>
  </cols>
  <sheetData>
    <row r="1" spans="1:2" ht="21" customHeight="1" x14ac:dyDescent="0.15">
      <c r="A1" s="171"/>
      <c r="B1" s="172" t="s">
        <v>0</v>
      </c>
    </row>
    <row r="2" spans="1:2" x14ac:dyDescent="0.15">
      <c r="A2" s="10">
        <v>1</v>
      </c>
      <c r="B2" s="173" t="s">
        <v>1</v>
      </c>
    </row>
    <row r="3" spans="1:2" x14ac:dyDescent="0.15">
      <c r="A3" s="10">
        <v>2</v>
      </c>
      <c r="B3" s="173" t="s">
        <v>2</v>
      </c>
    </row>
    <row r="4" spans="1:2" x14ac:dyDescent="0.15">
      <c r="A4" s="10">
        <v>3</v>
      </c>
      <c r="B4" s="173" t="s">
        <v>3</v>
      </c>
    </row>
    <row r="5" spans="1:2" x14ac:dyDescent="0.15">
      <c r="A5" s="10">
        <v>4</v>
      </c>
      <c r="B5" s="173" t="s">
        <v>4</v>
      </c>
    </row>
    <row r="6" spans="1:2" x14ac:dyDescent="0.15">
      <c r="A6" s="10">
        <v>5</v>
      </c>
      <c r="B6" s="173" t="s">
        <v>5</v>
      </c>
    </row>
    <row r="7" spans="1:2" ht="13.5" customHeight="1" x14ac:dyDescent="0.15">
      <c r="A7" s="10">
        <v>6</v>
      </c>
      <c r="B7" s="173" t="s">
        <v>6</v>
      </c>
    </row>
    <row r="8" spans="1:2" s="169" customFormat="1" ht="15" customHeight="1" x14ac:dyDescent="0.15">
      <c r="A8" s="174">
        <v>7</v>
      </c>
      <c r="B8" s="175" t="s">
        <v>7</v>
      </c>
    </row>
    <row r="9" spans="1:2" x14ac:dyDescent="0.15">
      <c r="A9" s="10"/>
      <c r="B9" s="173"/>
    </row>
    <row r="10" spans="1:2" ht="18.95" customHeight="1" x14ac:dyDescent="0.15">
      <c r="A10" s="171"/>
      <c r="B10" s="176" t="s">
        <v>8</v>
      </c>
    </row>
    <row r="11" spans="1:2" ht="15.95" customHeight="1" x14ac:dyDescent="0.15">
      <c r="A11" s="10">
        <v>1</v>
      </c>
      <c r="B11" s="177" t="s">
        <v>9</v>
      </c>
    </row>
    <row r="12" spans="1:2" x14ac:dyDescent="0.15">
      <c r="A12" s="10">
        <v>2</v>
      </c>
      <c r="B12" s="173" t="s">
        <v>10</v>
      </c>
    </row>
    <row r="13" spans="1:2" x14ac:dyDescent="0.15">
      <c r="A13" s="10">
        <v>3</v>
      </c>
      <c r="B13" s="175" t="s">
        <v>11</v>
      </c>
    </row>
    <row r="14" spans="1:2" x14ac:dyDescent="0.15">
      <c r="A14" s="10">
        <v>4</v>
      </c>
      <c r="B14" s="173" t="s">
        <v>12</v>
      </c>
    </row>
    <row r="15" spans="1:2" x14ac:dyDescent="0.15">
      <c r="A15" s="10">
        <v>5</v>
      </c>
      <c r="B15" s="173" t="s">
        <v>13</v>
      </c>
    </row>
    <row r="16" spans="1:2" x14ac:dyDescent="0.15">
      <c r="A16" s="10">
        <v>6</v>
      </c>
      <c r="B16" s="173" t="s">
        <v>14</v>
      </c>
    </row>
    <row r="17" spans="1:2" x14ac:dyDescent="0.15">
      <c r="A17" s="10">
        <v>7</v>
      </c>
      <c r="B17" s="173" t="s">
        <v>15</v>
      </c>
    </row>
    <row r="18" spans="1:2" x14ac:dyDescent="0.15">
      <c r="A18" s="10"/>
      <c r="B18" s="173"/>
    </row>
    <row r="19" spans="1:2" ht="20.25" x14ac:dyDescent="0.15">
      <c r="A19" s="171"/>
      <c r="B19" s="172" t="s">
        <v>16</v>
      </c>
    </row>
    <row r="20" spans="1:2" x14ac:dyDescent="0.15">
      <c r="A20" s="10">
        <v>1</v>
      </c>
      <c r="B20" s="173" t="s">
        <v>17</v>
      </c>
    </row>
    <row r="21" spans="1:2" x14ac:dyDescent="0.15">
      <c r="A21" s="10">
        <v>2</v>
      </c>
      <c r="B21" s="173" t="s">
        <v>18</v>
      </c>
    </row>
    <row r="22" spans="1:2" x14ac:dyDescent="0.15">
      <c r="A22" s="10">
        <v>3</v>
      </c>
      <c r="B22" s="173" t="s">
        <v>19</v>
      </c>
    </row>
    <row r="23" spans="1:2" x14ac:dyDescent="0.15">
      <c r="A23" s="10">
        <v>4</v>
      </c>
      <c r="B23" s="173" t="s">
        <v>20</v>
      </c>
    </row>
    <row r="24" spans="1:2" x14ac:dyDescent="0.15">
      <c r="A24" s="10">
        <v>5</v>
      </c>
      <c r="B24" s="173" t="s">
        <v>21</v>
      </c>
    </row>
    <row r="25" spans="1:2" x14ac:dyDescent="0.15">
      <c r="A25" s="10">
        <v>6</v>
      </c>
      <c r="B25" s="173" t="s">
        <v>22</v>
      </c>
    </row>
    <row r="26" spans="1:2" x14ac:dyDescent="0.15">
      <c r="A26" s="10">
        <v>7</v>
      </c>
      <c r="B26" s="173" t="s">
        <v>23</v>
      </c>
    </row>
    <row r="27" spans="1:2" x14ac:dyDescent="0.15">
      <c r="A27" s="10"/>
      <c r="B27" s="173"/>
    </row>
    <row r="28" spans="1:2" ht="20.25" x14ac:dyDescent="0.15">
      <c r="A28" s="171"/>
      <c r="B28" s="172" t="s">
        <v>24</v>
      </c>
    </row>
    <row r="29" spans="1:2" x14ac:dyDescent="0.15">
      <c r="A29" s="10">
        <v>1</v>
      </c>
      <c r="B29" s="173" t="s">
        <v>25</v>
      </c>
    </row>
    <row r="30" spans="1:2" x14ac:dyDescent="0.15">
      <c r="A30" s="10">
        <v>2</v>
      </c>
      <c r="B30" s="173" t="s">
        <v>26</v>
      </c>
    </row>
    <row r="31" spans="1:2" x14ac:dyDescent="0.15">
      <c r="A31" s="10">
        <v>3</v>
      </c>
      <c r="B31" s="173" t="s">
        <v>27</v>
      </c>
    </row>
    <row r="32" spans="1:2" x14ac:dyDescent="0.15">
      <c r="A32" s="10">
        <v>4</v>
      </c>
      <c r="B32" s="173" t="s">
        <v>28</v>
      </c>
    </row>
    <row r="33" spans="1:2" x14ac:dyDescent="0.15">
      <c r="A33" s="10">
        <v>5</v>
      </c>
      <c r="B33" s="173" t="s">
        <v>29</v>
      </c>
    </row>
    <row r="34" spans="1:2" x14ac:dyDescent="0.15">
      <c r="A34" s="10">
        <v>6</v>
      </c>
      <c r="B34" s="173" t="s">
        <v>30</v>
      </c>
    </row>
    <row r="35" spans="1:2" x14ac:dyDescent="0.15">
      <c r="A35" s="10">
        <v>7</v>
      </c>
      <c r="B35" s="173" t="s">
        <v>31</v>
      </c>
    </row>
  </sheetData>
  <phoneticPr fontId="4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8"/>
  <sheetViews>
    <sheetView topLeftCell="B1" zoomScalePageLayoutView="125" workbookViewId="0">
      <selection activeCell="I30" sqref="I30"/>
    </sheetView>
  </sheetViews>
  <sheetFormatPr defaultColWidth="9" defaultRowHeight="14.25" x14ac:dyDescent="0.1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57" t="s">
        <v>306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</row>
    <row r="2" spans="1:13" s="1" customFormat="1" ht="16.5" x14ac:dyDescent="0.3">
      <c r="A2" s="366" t="s">
        <v>284</v>
      </c>
      <c r="B2" s="367" t="s">
        <v>289</v>
      </c>
      <c r="C2" s="367" t="s">
        <v>285</v>
      </c>
      <c r="D2" s="367" t="s">
        <v>286</v>
      </c>
      <c r="E2" s="367" t="s">
        <v>287</v>
      </c>
      <c r="F2" s="367" t="s">
        <v>288</v>
      </c>
      <c r="G2" s="366" t="s">
        <v>307</v>
      </c>
      <c r="H2" s="366"/>
      <c r="I2" s="366" t="s">
        <v>308</v>
      </c>
      <c r="J2" s="366"/>
      <c r="K2" s="373" t="s">
        <v>309</v>
      </c>
      <c r="L2" s="375" t="s">
        <v>310</v>
      </c>
      <c r="M2" s="377" t="s">
        <v>311</v>
      </c>
    </row>
    <row r="3" spans="1:13" s="1" customFormat="1" ht="16.5" x14ac:dyDescent="0.3">
      <c r="A3" s="366"/>
      <c r="B3" s="368"/>
      <c r="C3" s="368"/>
      <c r="D3" s="368"/>
      <c r="E3" s="368"/>
      <c r="F3" s="368"/>
      <c r="G3" s="3" t="s">
        <v>312</v>
      </c>
      <c r="H3" s="3" t="s">
        <v>313</v>
      </c>
      <c r="I3" s="3" t="s">
        <v>312</v>
      </c>
      <c r="J3" s="3" t="s">
        <v>313</v>
      </c>
      <c r="K3" s="374"/>
      <c r="L3" s="376"/>
      <c r="M3" s="378"/>
    </row>
    <row r="4" spans="1:13" x14ac:dyDescent="0.15">
      <c r="A4" s="6">
        <v>1</v>
      </c>
      <c r="B4" s="6" t="s">
        <v>301</v>
      </c>
      <c r="C4" s="15">
        <v>240229041</v>
      </c>
      <c r="D4" s="6" t="s">
        <v>300</v>
      </c>
      <c r="E4" s="16" t="s">
        <v>115</v>
      </c>
      <c r="F4" s="7" t="s">
        <v>60</v>
      </c>
      <c r="G4" s="8">
        <v>0</v>
      </c>
      <c r="H4" s="8">
        <v>0.8</v>
      </c>
      <c r="I4" s="8">
        <v>1</v>
      </c>
      <c r="J4" s="8">
        <v>1</v>
      </c>
      <c r="K4" s="5"/>
      <c r="L4" s="5"/>
      <c r="M4" s="8" t="s">
        <v>302</v>
      </c>
    </row>
    <row r="5" spans="1:13" x14ac:dyDescent="0.15">
      <c r="A5" s="6">
        <v>2</v>
      </c>
      <c r="B5" s="6" t="s">
        <v>301</v>
      </c>
      <c r="C5" s="17">
        <v>240229035</v>
      </c>
      <c r="D5" s="6" t="s">
        <v>300</v>
      </c>
      <c r="E5" s="16" t="s">
        <v>116</v>
      </c>
      <c r="F5" s="7" t="s">
        <v>60</v>
      </c>
      <c r="G5" s="8">
        <v>2</v>
      </c>
      <c r="H5" s="8">
        <v>0.6</v>
      </c>
      <c r="I5" s="8">
        <v>2.4</v>
      </c>
      <c r="J5" s="8">
        <v>0.8</v>
      </c>
      <c r="K5" s="5"/>
      <c r="L5" s="5"/>
      <c r="M5" s="8" t="s">
        <v>302</v>
      </c>
    </row>
    <row r="6" spans="1:13" x14ac:dyDescent="0.15">
      <c r="A6" s="6">
        <v>3</v>
      </c>
      <c r="B6" s="6"/>
      <c r="C6" s="8"/>
      <c r="D6" s="6"/>
      <c r="E6" s="8"/>
      <c r="F6" s="7"/>
      <c r="G6" s="8"/>
      <c r="H6" s="8"/>
      <c r="I6" s="8"/>
      <c r="J6" s="8"/>
      <c r="K6" s="5"/>
      <c r="L6" s="5"/>
      <c r="M6" s="8"/>
    </row>
    <row r="7" spans="1:13" s="2" customFormat="1" x14ac:dyDescent="0.15">
      <c r="A7" s="369" t="s">
        <v>314</v>
      </c>
      <c r="B7" s="369"/>
      <c r="C7" s="369"/>
      <c r="D7" s="369"/>
      <c r="E7" s="369"/>
      <c r="F7" s="370"/>
      <c r="G7" s="370"/>
      <c r="H7" s="369" t="s">
        <v>315</v>
      </c>
      <c r="I7" s="369"/>
      <c r="J7" s="369"/>
      <c r="K7" s="369"/>
      <c r="L7" s="371"/>
      <c r="M7" s="371"/>
    </row>
    <row r="8" spans="1:13" ht="16.5" x14ac:dyDescent="0.15">
      <c r="A8" s="364" t="s">
        <v>316</v>
      </c>
      <c r="B8" s="372"/>
      <c r="C8" s="365"/>
      <c r="D8" s="365"/>
      <c r="E8" s="365"/>
      <c r="F8" s="365"/>
      <c r="G8" s="365"/>
      <c r="H8" s="365"/>
      <c r="I8" s="365"/>
      <c r="J8" s="365"/>
      <c r="K8" s="365"/>
      <c r="L8" s="365"/>
      <c r="M8" s="365"/>
    </row>
  </sheetData>
  <mergeCells count="17"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7:E7"/>
    <mergeCell ref="F7:G7"/>
    <mergeCell ref="H7:K7"/>
    <mergeCell ref="L7:M7"/>
  </mergeCells>
  <phoneticPr fontId="41" type="noConversion"/>
  <dataValidations count="1">
    <dataValidation type="list" allowBlank="1" showInputMessage="1" showErrorMessage="1" sqref="M1:M3 M4:M6 M7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J17" sqref="J17:U17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57" t="s">
        <v>317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</row>
    <row r="2" spans="1:23" s="1" customFormat="1" ht="15.95" customHeight="1" x14ac:dyDescent="0.3">
      <c r="A2" s="367" t="s">
        <v>318</v>
      </c>
      <c r="B2" s="367" t="s">
        <v>289</v>
      </c>
      <c r="C2" s="367" t="s">
        <v>285</v>
      </c>
      <c r="D2" s="367" t="s">
        <v>286</v>
      </c>
      <c r="E2" s="367" t="s">
        <v>287</v>
      </c>
      <c r="F2" s="367" t="s">
        <v>288</v>
      </c>
      <c r="G2" s="379" t="s">
        <v>319</v>
      </c>
      <c r="H2" s="380"/>
      <c r="I2" s="381"/>
      <c r="J2" s="379" t="s">
        <v>320</v>
      </c>
      <c r="K2" s="380"/>
      <c r="L2" s="381"/>
      <c r="M2" s="379" t="s">
        <v>321</v>
      </c>
      <c r="N2" s="380"/>
      <c r="O2" s="381"/>
      <c r="P2" s="379" t="s">
        <v>322</v>
      </c>
      <c r="Q2" s="380"/>
      <c r="R2" s="381"/>
      <c r="S2" s="380" t="s">
        <v>323</v>
      </c>
      <c r="T2" s="380"/>
      <c r="U2" s="381"/>
      <c r="V2" s="393" t="s">
        <v>324</v>
      </c>
      <c r="W2" s="393" t="s">
        <v>298</v>
      </c>
    </row>
    <row r="3" spans="1:23" s="1" customFormat="1" ht="16.5" x14ac:dyDescent="0.3">
      <c r="A3" s="368"/>
      <c r="B3" s="392"/>
      <c r="C3" s="392"/>
      <c r="D3" s="392"/>
      <c r="E3" s="392"/>
      <c r="F3" s="392"/>
      <c r="G3" s="3" t="s">
        <v>325</v>
      </c>
      <c r="H3" s="3" t="s">
        <v>65</v>
      </c>
      <c r="I3" s="3" t="s">
        <v>289</v>
      </c>
      <c r="J3" s="3" t="s">
        <v>325</v>
      </c>
      <c r="K3" s="3" t="s">
        <v>65</v>
      </c>
      <c r="L3" s="3" t="s">
        <v>289</v>
      </c>
      <c r="M3" s="3" t="s">
        <v>325</v>
      </c>
      <c r="N3" s="3" t="s">
        <v>65</v>
      </c>
      <c r="O3" s="3" t="s">
        <v>289</v>
      </c>
      <c r="P3" s="3" t="s">
        <v>325</v>
      </c>
      <c r="Q3" s="3" t="s">
        <v>65</v>
      </c>
      <c r="R3" s="3" t="s">
        <v>289</v>
      </c>
      <c r="S3" s="3" t="s">
        <v>325</v>
      </c>
      <c r="T3" s="3" t="s">
        <v>65</v>
      </c>
      <c r="U3" s="3" t="s">
        <v>289</v>
      </c>
      <c r="V3" s="394"/>
      <c r="W3" s="394"/>
    </row>
    <row r="4" spans="1:23" x14ac:dyDescent="0.15">
      <c r="A4" s="387" t="s">
        <v>326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3" ht="16.5" x14ac:dyDescent="0.15">
      <c r="A5" s="388"/>
      <c r="B5" s="11"/>
      <c r="C5" s="11"/>
      <c r="D5" s="11"/>
      <c r="E5" s="11"/>
      <c r="F5" s="11"/>
      <c r="G5" s="379" t="s">
        <v>327</v>
      </c>
      <c r="H5" s="380"/>
      <c r="I5" s="381"/>
      <c r="J5" s="379" t="s">
        <v>328</v>
      </c>
      <c r="K5" s="380"/>
      <c r="L5" s="381"/>
      <c r="M5" s="379" t="s">
        <v>329</v>
      </c>
      <c r="N5" s="380"/>
      <c r="O5" s="381"/>
      <c r="P5" s="379" t="s">
        <v>330</v>
      </c>
      <c r="Q5" s="380"/>
      <c r="R5" s="381"/>
      <c r="S5" s="380" t="s">
        <v>331</v>
      </c>
      <c r="T5" s="380"/>
      <c r="U5" s="381"/>
      <c r="V5" s="11"/>
      <c r="W5" s="11"/>
    </row>
    <row r="6" spans="1:23" ht="16.5" x14ac:dyDescent="0.15">
      <c r="A6" s="388"/>
      <c r="B6" s="11"/>
      <c r="C6" s="11"/>
      <c r="D6" s="11"/>
      <c r="E6" s="11"/>
      <c r="F6" s="11"/>
      <c r="G6" s="3" t="s">
        <v>325</v>
      </c>
      <c r="H6" s="3" t="s">
        <v>65</v>
      </c>
      <c r="I6" s="3" t="s">
        <v>289</v>
      </c>
      <c r="J6" s="3" t="s">
        <v>325</v>
      </c>
      <c r="K6" s="3" t="s">
        <v>65</v>
      </c>
      <c r="L6" s="3" t="s">
        <v>289</v>
      </c>
      <c r="M6" s="3" t="s">
        <v>325</v>
      </c>
      <c r="N6" s="3" t="s">
        <v>65</v>
      </c>
      <c r="O6" s="3" t="s">
        <v>289</v>
      </c>
      <c r="P6" s="3" t="s">
        <v>325</v>
      </c>
      <c r="Q6" s="3" t="s">
        <v>65</v>
      </c>
      <c r="R6" s="3" t="s">
        <v>289</v>
      </c>
      <c r="S6" s="3" t="s">
        <v>325</v>
      </c>
      <c r="T6" s="3" t="s">
        <v>65</v>
      </c>
      <c r="U6" s="3" t="s">
        <v>289</v>
      </c>
      <c r="V6" s="11"/>
      <c r="W6" s="11"/>
    </row>
    <row r="7" spans="1:23" x14ac:dyDescent="0.15">
      <c r="A7" s="389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x14ac:dyDescent="0.15">
      <c r="A8" s="390" t="s">
        <v>332</v>
      </c>
      <c r="B8" s="390"/>
      <c r="C8" s="390"/>
      <c r="D8" s="390"/>
      <c r="E8" s="390"/>
      <c r="F8" s="390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x14ac:dyDescent="0.15">
      <c r="A9" s="391"/>
      <c r="B9" s="391"/>
      <c r="C9" s="391"/>
      <c r="D9" s="391"/>
      <c r="E9" s="391"/>
      <c r="F9" s="39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x14ac:dyDescent="0.15">
      <c r="A10" s="390" t="s">
        <v>333</v>
      </c>
      <c r="B10" s="390"/>
      <c r="C10" s="390"/>
      <c r="D10" s="390"/>
      <c r="E10" s="390"/>
      <c r="F10" s="390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x14ac:dyDescent="0.15">
      <c r="A11" s="391"/>
      <c r="B11" s="391"/>
      <c r="C11" s="391"/>
      <c r="D11" s="391"/>
      <c r="E11" s="391"/>
      <c r="F11" s="39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x14ac:dyDescent="0.15">
      <c r="A12" s="390" t="s">
        <v>334</v>
      </c>
      <c r="B12" s="390"/>
      <c r="C12" s="390"/>
      <c r="D12" s="390"/>
      <c r="E12" s="390"/>
      <c r="F12" s="390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x14ac:dyDescent="0.15">
      <c r="A13" s="391"/>
      <c r="B13" s="391"/>
      <c r="C13" s="391"/>
      <c r="D13" s="391"/>
      <c r="E13" s="391"/>
      <c r="F13" s="39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x14ac:dyDescent="0.15">
      <c r="A14" s="390" t="s">
        <v>335</v>
      </c>
      <c r="B14" s="390"/>
      <c r="C14" s="390"/>
      <c r="D14" s="390"/>
      <c r="E14" s="390"/>
      <c r="F14" s="39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 x14ac:dyDescent="0.15">
      <c r="A15" s="391"/>
      <c r="B15" s="391"/>
      <c r="C15" s="391"/>
      <c r="D15" s="391"/>
      <c r="E15" s="391"/>
      <c r="F15" s="391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 x14ac:dyDescent="0.1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s="2" customFormat="1" ht="18.75" x14ac:dyDescent="0.15">
      <c r="A17" s="382" t="s">
        <v>336</v>
      </c>
      <c r="B17" s="383"/>
      <c r="C17" s="383"/>
      <c r="D17" s="383"/>
      <c r="E17" s="384"/>
      <c r="F17" s="385"/>
      <c r="G17" s="386"/>
      <c r="H17" s="25"/>
      <c r="I17" s="25"/>
      <c r="J17" s="382" t="s">
        <v>337</v>
      </c>
      <c r="K17" s="383"/>
      <c r="L17" s="383"/>
      <c r="M17" s="383"/>
      <c r="N17" s="383"/>
      <c r="O17" s="383"/>
      <c r="P17" s="383"/>
      <c r="Q17" s="383"/>
      <c r="R17" s="383"/>
      <c r="S17" s="383"/>
      <c r="T17" s="383"/>
      <c r="U17" s="384"/>
      <c r="V17" s="12"/>
      <c r="W17" s="14"/>
    </row>
    <row r="18" spans="1:23" ht="56.25" customHeight="1" x14ac:dyDescent="0.15">
      <c r="A18" s="364" t="s">
        <v>338</v>
      </c>
      <c r="B18" s="364"/>
      <c r="C18" s="365"/>
      <c r="D18" s="365"/>
      <c r="E18" s="365"/>
      <c r="F18" s="365"/>
      <c r="G18" s="365"/>
      <c r="H18" s="365"/>
      <c r="I18" s="365"/>
      <c r="J18" s="365"/>
      <c r="K18" s="365"/>
      <c r="L18" s="365"/>
      <c r="M18" s="365"/>
      <c r="N18" s="365"/>
      <c r="O18" s="365"/>
      <c r="P18" s="365"/>
      <c r="Q18" s="365"/>
      <c r="R18" s="365"/>
      <c r="S18" s="365"/>
      <c r="T18" s="365"/>
      <c r="U18" s="365"/>
      <c r="V18" s="365"/>
      <c r="W18" s="365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4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57" t="s">
        <v>339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</row>
    <row r="2" spans="1:14" s="1" customFormat="1" ht="16.5" x14ac:dyDescent="0.3">
      <c r="A2" s="21" t="s">
        <v>340</v>
      </c>
      <c r="B2" s="22" t="s">
        <v>285</v>
      </c>
      <c r="C2" s="22" t="s">
        <v>286</v>
      </c>
      <c r="D2" s="22" t="s">
        <v>287</v>
      </c>
      <c r="E2" s="22" t="s">
        <v>288</v>
      </c>
      <c r="F2" s="22" t="s">
        <v>289</v>
      </c>
      <c r="G2" s="21" t="s">
        <v>341</v>
      </c>
      <c r="H2" s="21" t="s">
        <v>342</v>
      </c>
      <c r="I2" s="21" t="s">
        <v>343</v>
      </c>
      <c r="J2" s="21" t="s">
        <v>342</v>
      </c>
      <c r="K2" s="21" t="s">
        <v>344</v>
      </c>
      <c r="L2" s="21" t="s">
        <v>342</v>
      </c>
      <c r="M2" s="22" t="s">
        <v>324</v>
      </c>
      <c r="N2" s="22" t="s">
        <v>298</v>
      </c>
    </row>
    <row r="3" spans="1:14" x14ac:dyDescent="0.1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6.5" x14ac:dyDescent="0.15">
      <c r="A4" s="23" t="s">
        <v>340</v>
      </c>
      <c r="B4" s="24" t="s">
        <v>345</v>
      </c>
      <c r="C4" s="24" t="s">
        <v>325</v>
      </c>
      <c r="D4" s="24" t="s">
        <v>287</v>
      </c>
      <c r="E4" s="22" t="s">
        <v>288</v>
      </c>
      <c r="F4" s="22" t="s">
        <v>289</v>
      </c>
      <c r="G4" s="21" t="s">
        <v>341</v>
      </c>
      <c r="H4" s="21" t="s">
        <v>342</v>
      </c>
      <c r="I4" s="21" t="s">
        <v>343</v>
      </c>
      <c r="J4" s="21" t="s">
        <v>342</v>
      </c>
      <c r="K4" s="21" t="s">
        <v>344</v>
      </c>
      <c r="L4" s="21" t="s">
        <v>342</v>
      </c>
      <c r="M4" s="22" t="s">
        <v>324</v>
      </c>
      <c r="N4" s="22" t="s">
        <v>298</v>
      </c>
    </row>
    <row r="5" spans="1:14" x14ac:dyDescent="0.15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x14ac:dyDescent="0.15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x14ac:dyDescent="0.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x14ac:dyDescent="0.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x14ac:dyDescent="0.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 x14ac:dyDescent="0.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s="2" customFormat="1" ht="18.75" x14ac:dyDescent="0.15">
      <c r="A11" s="382" t="s">
        <v>336</v>
      </c>
      <c r="B11" s="383"/>
      <c r="C11" s="383"/>
      <c r="D11" s="384"/>
      <c r="E11" s="385"/>
      <c r="F11" s="395"/>
      <c r="G11" s="386"/>
      <c r="H11" s="25"/>
      <c r="I11" s="382" t="s">
        <v>337</v>
      </c>
      <c r="J11" s="383"/>
      <c r="K11" s="383"/>
      <c r="L11" s="12"/>
      <c r="M11" s="12"/>
      <c r="N11" s="14"/>
    </row>
    <row r="12" spans="1:14" ht="16.5" x14ac:dyDescent="0.15">
      <c r="A12" s="364" t="s">
        <v>346</v>
      </c>
      <c r="B12" s="365"/>
      <c r="C12" s="365"/>
      <c r="D12" s="365"/>
      <c r="E12" s="365"/>
      <c r="F12" s="365"/>
      <c r="G12" s="365"/>
      <c r="H12" s="365"/>
      <c r="I12" s="365"/>
      <c r="J12" s="365"/>
      <c r="K12" s="365"/>
      <c r="L12" s="365"/>
      <c r="M12" s="365"/>
      <c r="N12" s="365"/>
    </row>
  </sheetData>
  <mergeCells count="5">
    <mergeCell ref="A1:N1"/>
    <mergeCell ref="A11:D11"/>
    <mergeCell ref="E11:G11"/>
    <mergeCell ref="I11:K11"/>
    <mergeCell ref="A12:N12"/>
  </mergeCells>
  <phoneticPr fontId="4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3"/>
  <sheetViews>
    <sheetView zoomScalePageLayoutView="125" workbookViewId="0">
      <selection activeCell="H22" sqref="H22"/>
    </sheetView>
  </sheetViews>
  <sheetFormatPr defaultColWidth="9" defaultRowHeight="14.25" x14ac:dyDescent="0.1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18.75" customWidth="1"/>
    <col min="7" max="7" width="18.375" customWidth="1"/>
    <col min="8" max="9" width="14" customWidth="1"/>
    <col min="10" max="10" width="11.5" customWidth="1"/>
    <col min="11" max="11" width="12.625" customWidth="1"/>
  </cols>
  <sheetData>
    <row r="1" spans="1:12" ht="29.25" x14ac:dyDescent="0.15">
      <c r="A1" s="357" t="s">
        <v>347</v>
      </c>
      <c r="B1" s="357"/>
      <c r="C1" s="357"/>
      <c r="D1" s="357"/>
      <c r="E1" s="357"/>
      <c r="F1" s="357"/>
      <c r="G1" s="357"/>
      <c r="H1" s="357"/>
      <c r="I1" s="357"/>
      <c r="J1" s="357"/>
    </row>
    <row r="2" spans="1:12" s="1" customFormat="1" ht="16.5" x14ac:dyDescent="0.3">
      <c r="A2" s="3" t="s">
        <v>318</v>
      </c>
      <c r="B2" s="4" t="s">
        <v>289</v>
      </c>
      <c r="C2" s="4" t="s">
        <v>285</v>
      </c>
      <c r="D2" s="4" t="s">
        <v>286</v>
      </c>
      <c r="E2" s="4" t="s">
        <v>287</v>
      </c>
      <c r="F2" s="4" t="s">
        <v>288</v>
      </c>
      <c r="G2" s="3" t="s">
        <v>348</v>
      </c>
      <c r="H2" s="3" t="s">
        <v>349</v>
      </c>
      <c r="I2" s="3" t="s">
        <v>350</v>
      </c>
      <c r="J2" s="3" t="s">
        <v>351</v>
      </c>
      <c r="K2" s="4" t="s">
        <v>324</v>
      </c>
      <c r="L2" s="4" t="s">
        <v>298</v>
      </c>
    </row>
    <row r="3" spans="1:12" x14ac:dyDescent="0.15">
      <c r="A3" s="10"/>
      <c r="B3" s="11" t="s">
        <v>301</v>
      </c>
      <c r="C3" s="15">
        <v>240229040</v>
      </c>
      <c r="D3" s="15" t="s">
        <v>300</v>
      </c>
      <c r="E3" s="16" t="s">
        <v>115</v>
      </c>
      <c r="F3" s="7" t="s">
        <v>60</v>
      </c>
      <c r="G3" s="11" t="s">
        <v>352</v>
      </c>
      <c r="H3" s="11" t="s">
        <v>353</v>
      </c>
      <c r="I3" s="11"/>
      <c r="J3" s="11"/>
      <c r="K3" s="11" t="s">
        <v>354</v>
      </c>
      <c r="L3" s="11"/>
    </row>
    <row r="4" spans="1:12" x14ac:dyDescent="0.15">
      <c r="A4" s="10"/>
      <c r="B4" s="11" t="s">
        <v>301</v>
      </c>
      <c r="C4" s="17">
        <v>240229038</v>
      </c>
      <c r="D4" s="17" t="s">
        <v>300</v>
      </c>
      <c r="E4" s="16" t="s">
        <v>116</v>
      </c>
      <c r="F4" s="7" t="s">
        <v>60</v>
      </c>
      <c r="G4" s="11" t="s">
        <v>352</v>
      </c>
      <c r="H4" s="11" t="s">
        <v>353</v>
      </c>
      <c r="I4" s="11"/>
      <c r="J4" s="11"/>
      <c r="K4" s="11" t="s">
        <v>354</v>
      </c>
      <c r="L4" s="11"/>
    </row>
    <row r="5" spans="1:12" x14ac:dyDescent="0.15">
      <c r="A5" s="10"/>
      <c r="B5" s="11" t="s">
        <v>301</v>
      </c>
      <c r="C5" s="15">
        <v>240229040</v>
      </c>
      <c r="D5" s="15" t="s">
        <v>300</v>
      </c>
      <c r="E5" s="16" t="s">
        <v>115</v>
      </c>
      <c r="F5" s="7"/>
      <c r="G5" s="8" t="s">
        <v>355</v>
      </c>
      <c r="H5" s="11"/>
      <c r="I5" s="11" t="s">
        <v>356</v>
      </c>
      <c r="J5" s="11"/>
      <c r="K5" s="11" t="s">
        <v>354</v>
      </c>
      <c r="L5" s="11"/>
    </row>
    <row r="6" spans="1:12" x14ac:dyDescent="0.15">
      <c r="A6" s="10"/>
      <c r="B6" s="11" t="s">
        <v>301</v>
      </c>
      <c r="C6" s="17">
        <v>240229038</v>
      </c>
      <c r="D6" s="17" t="s">
        <v>300</v>
      </c>
      <c r="E6" s="16" t="s">
        <v>116</v>
      </c>
      <c r="F6" s="7"/>
      <c r="G6" s="8" t="s">
        <v>355</v>
      </c>
      <c r="H6" s="11"/>
      <c r="I6" s="11" t="s">
        <v>356</v>
      </c>
      <c r="J6" s="11"/>
      <c r="K6" s="11" t="s">
        <v>354</v>
      </c>
      <c r="L6" s="11"/>
    </row>
    <row r="7" spans="1:12" x14ac:dyDescent="0.15">
      <c r="A7" s="10"/>
      <c r="B7" s="11" t="s">
        <v>301</v>
      </c>
      <c r="C7" s="15">
        <v>240229040</v>
      </c>
      <c r="D7" s="6" t="s">
        <v>300</v>
      </c>
      <c r="E7" s="6" t="s">
        <v>357</v>
      </c>
      <c r="F7" s="7"/>
      <c r="G7" s="11" t="s">
        <v>358</v>
      </c>
      <c r="H7" s="11"/>
      <c r="I7" s="11"/>
      <c r="J7" s="11" t="s">
        <v>359</v>
      </c>
      <c r="K7" s="11" t="s">
        <v>354</v>
      </c>
      <c r="L7" s="11"/>
    </row>
    <row r="8" spans="1:12" x14ac:dyDescent="0.15">
      <c r="A8" s="10"/>
      <c r="B8" s="11" t="s">
        <v>301</v>
      </c>
      <c r="C8" s="17">
        <v>240229038</v>
      </c>
      <c r="D8" s="6" t="s">
        <v>300</v>
      </c>
      <c r="E8" s="9" t="s">
        <v>360</v>
      </c>
      <c r="F8" s="7"/>
      <c r="G8" s="11" t="s">
        <v>358</v>
      </c>
      <c r="H8" s="11"/>
      <c r="I8" s="11"/>
      <c r="J8" s="11" t="s">
        <v>359</v>
      </c>
      <c r="K8" s="11" t="s">
        <v>354</v>
      </c>
      <c r="L8" s="10"/>
    </row>
    <row r="9" spans="1:12" x14ac:dyDescent="0.15">
      <c r="A9" s="10"/>
      <c r="B9" s="11"/>
      <c r="C9" s="17"/>
      <c r="D9" s="6"/>
      <c r="E9" s="9"/>
      <c r="F9" s="7"/>
      <c r="G9" s="11"/>
      <c r="H9" s="11"/>
      <c r="I9" s="10"/>
      <c r="J9" s="10"/>
      <c r="K9" s="11"/>
      <c r="L9" s="10"/>
    </row>
    <row r="10" spans="1:12" x14ac:dyDescent="0.15">
      <c r="A10" s="10"/>
      <c r="B10" s="11"/>
      <c r="C10" s="10"/>
      <c r="D10" s="11"/>
      <c r="E10" s="10"/>
      <c r="F10" s="10"/>
      <c r="G10" s="11"/>
      <c r="H10" s="10"/>
      <c r="I10" s="11"/>
      <c r="J10" s="10"/>
      <c r="K10" s="20"/>
      <c r="L10" s="10"/>
    </row>
    <row r="11" spans="1:12" x14ac:dyDescent="0.15">
      <c r="A11" s="10"/>
      <c r="B11" s="11"/>
      <c r="C11" s="18"/>
      <c r="D11" s="11"/>
      <c r="E11" s="19"/>
      <c r="F11" s="10"/>
      <c r="G11" s="11"/>
      <c r="H11" s="10"/>
      <c r="I11" s="11"/>
      <c r="J11" s="10"/>
      <c r="K11" s="20"/>
      <c r="L11" s="10"/>
    </row>
    <row r="12" spans="1:12" s="2" customFormat="1" ht="32.1" customHeight="1" x14ac:dyDescent="0.15">
      <c r="A12" s="382" t="s">
        <v>303</v>
      </c>
      <c r="B12" s="383"/>
      <c r="C12" s="383"/>
      <c r="D12" s="383"/>
      <c r="E12" s="384"/>
      <c r="F12" s="385"/>
      <c r="G12" s="386"/>
      <c r="H12" s="382" t="s">
        <v>361</v>
      </c>
      <c r="I12" s="383"/>
      <c r="J12" s="383"/>
      <c r="K12" s="12"/>
      <c r="L12" s="14"/>
    </row>
    <row r="13" spans="1:12" ht="72" customHeight="1" x14ac:dyDescent="0.15">
      <c r="A13" s="364" t="s">
        <v>362</v>
      </c>
      <c r="B13" s="364"/>
      <c r="C13" s="365"/>
      <c r="D13" s="365"/>
      <c r="E13" s="365"/>
      <c r="F13" s="365"/>
      <c r="G13" s="365"/>
      <c r="H13" s="365"/>
      <c r="I13" s="365"/>
      <c r="J13" s="365"/>
      <c r="K13" s="365"/>
      <c r="L13" s="365"/>
    </row>
  </sheetData>
  <mergeCells count="5">
    <mergeCell ref="A1:J1"/>
    <mergeCell ref="A12:E12"/>
    <mergeCell ref="F12:G12"/>
    <mergeCell ref="H12:J12"/>
    <mergeCell ref="A13:L13"/>
  </mergeCells>
  <phoneticPr fontId="41" type="noConversion"/>
  <dataValidations count="1">
    <dataValidation type="list" allowBlank="1" showInputMessage="1" showErrorMessage="1" sqref="L3:L4 L5:L6 L7:L9 L10:L13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B4" sqref="B4:G6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57" t="s">
        <v>363</v>
      </c>
      <c r="B1" s="357"/>
      <c r="C1" s="357"/>
      <c r="D1" s="357"/>
      <c r="E1" s="357"/>
      <c r="F1" s="357"/>
      <c r="G1" s="357"/>
      <c r="H1" s="357"/>
      <c r="I1" s="357"/>
    </row>
    <row r="2" spans="1:9" s="1" customFormat="1" ht="16.5" x14ac:dyDescent="0.3">
      <c r="A2" s="366" t="s">
        <v>284</v>
      </c>
      <c r="B2" s="367" t="s">
        <v>289</v>
      </c>
      <c r="C2" s="367" t="s">
        <v>325</v>
      </c>
      <c r="D2" s="367" t="s">
        <v>287</v>
      </c>
      <c r="E2" s="367" t="s">
        <v>288</v>
      </c>
      <c r="F2" s="3" t="s">
        <v>364</v>
      </c>
      <c r="G2" s="3" t="s">
        <v>308</v>
      </c>
      <c r="H2" s="373" t="s">
        <v>309</v>
      </c>
      <c r="I2" s="377" t="s">
        <v>311</v>
      </c>
    </row>
    <row r="3" spans="1:9" s="1" customFormat="1" ht="16.5" x14ac:dyDescent="0.3">
      <c r="A3" s="366"/>
      <c r="B3" s="368"/>
      <c r="C3" s="368"/>
      <c r="D3" s="368"/>
      <c r="E3" s="368"/>
      <c r="F3" s="3" t="s">
        <v>365</v>
      </c>
      <c r="G3" s="3" t="s">
        <v>312</v>
      </c>
      <c r="H3" s="374"/>
      <c r="I3" s="378"/>
    </row>
    <row r="4" spans="1:9" x14ac:dyDescent="0.15">
      <c r="A4" s="5"/>
      <c r="B4" s="6"/>
      <c r="C4" s="6"/>
      <c r="D4" s="6"/>
      <c r="E4" s="7"/>
      <c r="F4" s="8"/>
      <c r="G4" s="8"/>
      <c r="H4" s="8"/>
      <c r="I4" s="8" t="s">
        <v>302</v>
      </c>
    </row>
    <row r="5" spans="1:9" x14ac:dyDescent="0.15">
      <c r="A5" s="5"/>
      <c r="B5" s="6"/>
      <c r="C5" s="6"/>
      <c r="D5" s="9"/>
      <c r="E5" s="7"/>
      <c r="F5" s="8"/>
      <c r="G5" s="8"/>
      <c r="H5" s="8"/>
      <c r="I5" s="8" t="s">
        <v>302</v>
      </c>
    </row>
    <row r="6" spans="1:9" x14ac:dyDescent="0.15">
      <c r="A6" s="5"/>
      <c r="B6" s="6"/>
      <c r="C6" s="6"/>
      <c r="D6" s="9"/>
      <c r="E6" s="7"/>
      <c r="F6" s="8"/>
      <c r="G6" s="8"/>
      <c r="H6" s="8"/>
      <c r="I6" s="8" t="s">
        <v>302</v>
      </c>
    </row>
    <row r="7" spans="1:9" x14ac:dyDescent="0.15">
      <c r="A7" s="10"/>
      <c r="B7" s="10"/>
      <c r="C7" s="11"/>
      <c r="D7" s="11"/>
      <c r="E7" s="11"/>
      <c r="F7" s="11"/>
      <c r="G7" s="11"/>
      <c r="H7" s="11"/>
      <c r="I7" s="11"/>
    </row>
    <row r="8" spans="1:9" x14ac:dyDescent="0.15">
      <c r="A8" s="10"/>
      <c r="B8" s="10"/>
      <c r="C8" s="10"/>
      <c r="D8" s="10"/>
      <c r="E8" s="10"/>
      <c r="F8" s="10"/>
      <c r="G8" s="10"/>
      <c r="H8" s="10"/>
      <c r="I8" s="10"/>
    </row>
    <row r="9" spans="1:9" x14ac:dyDescent="0.15">
      <c r="A9" s="10"/>
      <c r="B9" s="10"/>
      <c r="C9" s="10"/>
      <c r="D9" s="10"/>
      <c r="E9" s="10"/>
      <c r="F9" s="10"/>
      <c r="G9" s="10"/>
      <c r="H9" s="10"/>
      <c r="I9" s="10"/>
    </row>
    <row r="10" spans="1:9" x14ac:dyDescent="0.15">
      <c r="A10" s="10"/>
      <c r="B10" s="10"/>
      <c r="C10" s="10"/>
      <c r="D10" s="10"/>
      <c r="E10" s="10"/>
      <c r="F10" s="10"/>
      <c r="G10" s="10"/>
      <c r="H10" s="10"/>
      <c r="I10" s="10"/>
    </row>
    <row r="11" spans="1:9" x14ac:dyDescent="0.15">
      <c r="A11" s="10"/>
      <c r="B11" s="10"/>
      <c r="C11" s="10"/>
      <c r="D11" s="10"/>
      <c r="E11" s="10"/>
      <c r="F11" s="10"/>
      <c r="G11" s="10"/>
      <c r="H11" s="10"/>
      <c r="I11" s="10"/>
    </row>
    <row r="12" spans="1:9" s="2" customFormat="1" ht="18.75" x14ac:dyDescent="0.15">
      <c r="A12" s="382" t="s">
        <v>366</v>
      </c>
      <c r="B12" s="383"/>
      <c r="C12" s="383"/>
      <c r="D12" s="384"/>
      <c r="E12" s="13"/>
      <c r="F12" s="382" t="s">
        <v>361</v>
      </c>
      <c r="G12" s="383"/>
      <c r="H12" s="384"/>
      <c r="I12" s="14"/>
    </row>
    <row r="13" spans="1:9" ht="96" customHeight="1" x14ac:dyDescent="0.15">
      <c r="A13" s="364" t="s">
        <v>367</v>
      </c>
      <c r="B13" s="364"/>
      <c r="C13" s="365"/>
      <c r="D13" s="365"/>
      <c r="E13" s="365"/>
      <c r="F13" s="365"/>
      <c r="G13" s="365"/>
      <c r="H13" s="365"/>
      <c r="I13" s="36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1" type="noConversion"/>
  <dataValidations count="1">
    <dataValidation type="list" allowBlank="1" showInputMessage="1" showErrorMessage="1" sqref="I1:I3 I4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O16" sqref="O1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78" t="s">
        <v>32</v>
      </c>
      <c r="C2" s="179"/>
      <c r="D2" s="179"/>
      <c r="E2" s="179"/>
      <c r="F2" s="179"/>
      <c r="G2" s="179"/>
      <c r="H2" s="179"/>
      <c r="I2" s="180"/>
    </row>
    <row r="3" spans="2:9" ht="27.95" customHeight="1" x14ac:dyDescent="0.25">
      <c r="B3" s="157"/>
      <c r="C3" s="158"/>
      <c r="D3" s="181" t="s">
        <v>33</v>
      </c>
      <c r="E3" s="182"/>
      <c r="F3" s="183" t="s">
        <v>34</v>
      </c>
      <c r="G3" s="184"/>
      <c r="H3" s="181" t="s">
        <v>35</v>
      </c>
      <c r="I3" s="185"/>
    </row>
    <row r="4" spans="2:9" ht="27.95" customHeight="1" x14ac:dyDescent="0.25">
      <c r="B4" s="157" t="s">
        <v>36</v>
      </c>
      <c r="C4" s="158" t="s">
        <v>37</v>
      </c>
      <c r="D4" s="158" t="s">
        <v>38</v>
      </c>
      <c r="E4" s="158" t="s">
        <v>39</v>
      </c>
      <c r="F4" s="159" t="s">
        <v>38</v>
      </c>
      <c r="G4" s="159" t="s">
        <v>39</v>
      </c>
      <c r="H4" s="158" t="s">
        <v>38</v>
      </c>
      <c r="I4" s="166" t="s">
        <v>39</v>
      </c>
    </row>
    <row r="5" spans="2:9" ht="27.95" customHeight="1" x14ac:dyDescent="0.15">
      <c r="B5" s="160" t="s">
        <v>40</v>
      </c>
      <c r="C5" s="10">
        <v>13</v>
      </c>
      <c r="D5" s="10">
        <v>0</v>
      </c>
      <c r="E5" s="10">
        <v>1</v>
      </c>
      <c r="F5" s="161">
        <v>0</v>
      </c>
      <c r="G5" s="161">
        <v>1</v>
      </c>
      <c r="H5" s="10">
        <v>1</v>
      </c>
      <c r="I5" s="167">
        <v>2</v>
      </c>
    </row>
    <row r="6" spans="2:9" ht="27.95" customHeight="1" x14ac:dyDescent="0.15">
      <c r="B6" s="160" t="s">
        <v>41</v>
      </c>
      <c r="C6" s="10">
        <v>20</v>
      </c>
      <c r="D6" s="10">
        <v>0</v>
      </c>
      <c r="E6" s="10">
        <v>1</v>
      </c>
      <c r="F6" s="161">
        <v>1</v>
      </c>
      <c r="G6" s="161">
        <v>2</v>
      </c>
      <c r="H6" s="10">
        <v>2</v>
      </c>
      <c r="I6" s="167">
        <v>3</v>
      </c>
    </row>
    <row r="7" spans="2:9" ht="27.95" customHeight="1" x14ac:dyDescent="0.15">
      <c r="B7" s="160" t="s">
        <v>42</v>
      </c>
      <c r="C7" s="10">
        <v>32</v>
      </c>
      <c r="D7" s="10">
        <v>0</v>
      </c>
      <c r="E7" s="10">
        <v>1</v>
      </c>
      <c r="F7" s="161">
        <v>2</v>
      </c>
      <c r="G7" s="161">
        <v>3</v>
      </c>
      <c r="H7" s="10">
        <v>3</v>
      </c>
      <c r="I7" s="167">
        <v>4</v>
      </c>
    </row>
    <row r="8" spans="2:9" ht="27.95" customHeight="1" x14ac:dyDescent="0.15">
      <c r="B8" s="160" t="s">
        <v>43</v>
      </c>
      <c r="C8" s="10">
        <v>50</v>
      </c>
      <c r="D8" s="10">
        <v>1</v>
      </c>
      <c r="E8" s="10">
        <v>2</v>
      </c>
      <c r="F8" s="161">
        <v>3</v>
      </c>
      <c r="G8" s="161">
        <v>4</v>
      </c>
      <c r="H8" s="10">
        <v>5</v>
      </c>
      <c r="I8" s="167">
        <v>6</v>
      </c>
    </row>
    <row r="9" spans="2:9" ht="27.95" customHeight="1" x14ac:dyDescent="0.15">
      <c r="B9" s="160" t="s">
        <v>44</v>
      </c>
      <c r="C9" s="10">
        <v>80</v>
      </c>
      <c r="D9" s="10">
        <v>2</v>
      </c>
      <c r="E9" s="10">
        <v>3</v>
      </c>
      <c r="F9" s="161">
        <v>5</v>
      </c>
      <c r="G9" s="161">
        <v>6</v>
      </c>
      <c r="H9" s="10">
        <v>7</v>
      </c>
      <c r="I9" s="167">
        <v>8</v>
      </c>
    </row>
    <row r="10" spans="2:9" ht="27.95" customHeight="1" x14ac:dyDescent="0.15">
      <c r="B10" s="160" t="s">
        <v>45</v>
      </c>
      <c r="C10" s="10">
        <v>125</v>
      </c>
      <c r="D10" s="10">
        <v>3</v>
      </c>
      <c r="E10" s="10">
        <v>4</v>
      </c>
      <c r="F10" s="161">
        <v>7</v>
      </c>
      <c r="G10" s="161">
        <v>8</v>
      </c>
      <c r="H10" s="10">
        <v>10</v>
      </c>
      <c r="I10" s="167">
        <v>11</v>
      </c>
    </row>
    <row r="11" spans="2:9" ht="27.95" customHeight="1" x14ac:dyDescent="0.15">
      <c r="B11" s="160" t="s">
        <v>46</v>
      </c>
      <c r="C11" s="10">
        <v>200</v>
      </c>
      <c r="D11" s="10">
        <v>5</v>
      </c>
      <c r="E11" s="10">
        <v>6</v>
      </c>
      <c r="F11" s="161">
        <v>10</v>
      </c>
      <c r="G11" s="161">
        <v>11</v>
      </c>
      <c r="H11" s="10">
        <v>14</v>
      </c>
      <c r="I11" s="167">
        <v>15</v>
      </c>
    </row>
    <row r="12" spans="2:9" ht="27.95" customHeight="1" x14ac:dyDescent="0.15">
      <c r="B12" s="162" t="s">
        <v>47</v>
      </c>
      <c r="C12" s="163">
        <v>315</v>
      </c>
      <c r="D12" s="163">
        <v>7</v>
      </c>
      <c r="E12" s="163">
        <v>8</v>
      </c>
      <c r="F12" s="164">
        <v>14</v>
      </c>
      <c r="G12" s="164">
        <v>15</v>
      </c>
      <c r="H12" s="163">
        <v>21</v>
      </c>
      <c r="I12" s="168">
        <v>22</v>
      </c>
    </row>
    <row r="14" spans="2:9" x14ac:dyDescent="0.15">
      <c r="B14" s="165" t="s">
        <v>48</v>
      </c>
      <c r="C14" s="165"/>
      <c r="D14" s="165"/>
    </row>
  </sheetData>
  <mergeCells count="4">
    <mergeCell ref="B2:I2"/>
    <mergeCell ref="D3:E3"/>
    <mergeCell ref="F3:G3"/>
    <mergeCell ref="H3:I3"/>
  </mergeCells>
  <phoneticPr fontId="4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5" zoomScalePageLayoutView="125" workbookViewId="0">
      <selection activeCell="Q23" sqref="Q23"/>
    </sheetView>
  </sheetViews>
  <sheetFormatPr defaultColWidth="10.375" defaultRowHeight="16.5" customHeight="1" x14ac:dyDescent="0.15"/>
  <cols>
    <col min="1" max="9" width="10.375" style="56"/>
    <col min="10" max="10" width="8.875" style="56" customWidth="1"/>
    <col min="11" max="11" width="12" style="56" customWidth="1"/>
    <col min="12" max="16384" width="10.375" style="56"/>
  </cols>
  <sheetData>
    <row r="1" spans="1:11" ht="20.25" x14ac:dyDescent="0.15">
      <c r="A1" s="186" t="s">
        <v>49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14.25" x14ac:dyDescent="0.15">
      <c r="A2" s="91" t="s">
        <v>50</v>
      </c>
      <c r="B2" s="187" t="s">
        <v>51</v>
      </c>
      <c r="C2" s="187"/>
      <c r="D2" s="188" t="s">
        <v>52</v>
      </c>
      <c r="E2" s="188"/>
      <c r="F2" s="189" t="s">
        <v>53</v>
      </c>
      <c r="G2" s="189"/>
      <c r="H2" s="92" t="s">
        <v>54</v>
      </c>
      <c r="I2" s="190" t="s">
        <v>55</v>
      </c>
      <c r="J2" s="190"/>
      <c r="K2" s="191"/>
    </row>
    <row r="3" spans="1:11" ht="14.25" x14ac:dyDescent="0.15">
      <c r="A3" s="192" t="s">
        <v>56</v>
      </c>
      <c r="B3" s="193"/>
      <c r="C3" s="194"/>
      <c r="D3" s="195" t="s">
        <v>57</v>
      </c>
      <c r="E3" s="196"/>
      <c r="F3" s="196"/>
      <c r="G3" s="197"/>
      <c r="H3" s="195" t="s">
        <v>58</v>
      </c>
      <c r="I3" s="196"/>
      <c r="J3" s="196"/>
      <c r="K3" s="197"/>
    </row>
    <row r="4" spans="1:11" ht="14.25" x14ac:dyDescent="0.15">
      <c r="A4" s="95" t="s">
        <v>59</v>
      </c>
      <c r="B4" s="198" t="s">
        <v>60</v>
      </c>
      <c r="C4" s="199"/>
      <c r="D4" s="200" t="s">
        <v>61</v>
      </c>
      <c r="E4" s="201"/>
      <c r="F4" s="202">
        <v>45387</v>
      </c>
      <c r="G4" s="203"/>
      <c r="H4" s="200" t="s">
        <v>62</v>
      </c>
      <c r="I4" s="201"/>
      <c r="J4" s="108" t="s">
        <v>63</v>
      </c>
      <c r="K4" s="117" t="s">
        <v>64</v>
      </c>
    </row>
    <row r="5" spans="1:11" ht="14.25" x14ac:dyDescent="0.15">
      <c r="A5" s="98" t="s">
        <v>65</v>
      </c>
      <c r="B5" s="198" t="s">
        <v>66</v>
      </c>
      <c r="C5" s="199"/>
      <c r="D5" s="200" t="s">
        <v>67</v>
      </c>
      <c r="E5" s="201"/>
      <c r="F5" s="202"/>
      <c r="G5" s="203"/>
      <c r="H5" s="200" t="s">
        <v>68</v>
      </c>
      <c r="I5" s="201"/>
      <c r="J5" s="108" t="s">
        <v>63</v>
      </c>
      <c r="K5" s="117" t="s">
        <v>64</v>
      </c>
    </row>
    <row r="6" spans="1:11" ht="14.25" x14ac:dyDescent="0.15">
      <c r="A6" s="95" t="s">
        <v>69</v>
      </c>
      <c r="B6" s="62">
        <v>2</v>
      </c>
      <c r="C6" s="96">
        <v>5</v>
      </c>
      <c r="D6" s="98" t="s">
        <v>70</v>
      </c>
      <c r="E6" s="110"/>
      <c r="F6" s="202"/>
      <c r="G6" s="203"/>
      <c r="H6" s="200" t="s">
        <v>71</v>
      </c>
      <c r="I6" s="201"/>
      <c r="J6" s="108" t="s">
        <v>63</v>
      </c>
      <c r="K6" s="117" t="s">
        <v>64</v>
      </c>
    </row>
    <row r="7" spans="1:11" ht="14.25" x14ac:dyDescent="0.15">
      <c r="A7" s="95" t="s">
        <v>72</v>
      </c>
      <c r="B7" s="204">
        <v>1400</v>
      </c>
      <c r="C7" s="205"/>
      <c r="D7" s="98" t="s">
        <v>73</v>
      </c>
      <c r="E7" s="109"/>
      <c r="F7" s="202"/>
      <c r="G7" s="203"/>
      <c r="H7" s="200" t="s">
        <v>74</v>
      </c>
      <c r="I7" s="201"/>
      <c r="J7" s="108" t="s">
        <v>63</v>
      </c>
      <c r="K7" s="117" t="s">
        <v>64</v>
      </c>
    </row>
    <row r="8" spans="1:11" ht="14.25" x14ac:dyDescent="0.15">
      <c r="A8" s="134"/>
      <c r="B8" s="206"/>
      <c r="C8" s="207"/>
      <c r="D8" s="208" t="s">
        <v>75</v>
      </c>
      <c r="E8" s="209"/>
      <c r="F8" s="210"/>
      <c r="G8" s="211"/>
      <c r="H8" s="208" t="s">
        <v>76</v>
      </c>
      <c r="I8" s="209"/>
      <c r="J8" s="111" t="s">
        <v>63</v>
      </c>
      <c r="K8" s="118" t="s">
        <v>64</v>
      </c>
    </row>
    <row r="9" spans="1:11" ht="14.25" x14ac:dyDescent="0.15">
      <c r="A9" s="212" t="s">
        <v>77</v>
      </c>
      <c r="B9" s="213"/>
      <c r="C9" s="213"/>
      <c r="D9" s="213"/>
      <c r="E9" s="213"/>
      <c r="F9" s="213"/>
      <c r="G9" s="213"/>
      <c r="H9" s="213"/>
      <c r="I9" s="213"/>
      <c r="J9" s="213"/>
      <c r="K9" s="214"/>
    </row>
    <row r="10" spans="1:11" ht="14.25" x14ac:dyDescent="0.15">
      <c r="A10" s="215" t="s">
        <v>78</v>
      </c>
      <c r="B10" s="216"/>
      <c r="C10" s="216"/>
      <c r="D10" s="216"/>
      <c r="E10" s="216"/>
      <c r="F10" s="216"/>
      <c r="G10" s="216"/>
      <c r="H10" s="216"/>
      <c r="I10" s="216"/>
      <c r="J10" s="216"/>
      <c r="K10" s="217"/>
    </row>
    <row r="11" spans="1:11" ht="14.25" x14ac:dyDescent="0.15">
      <c r="A11" s="135" t="s">
        <v>79</v>
      </c>
      <c r="B11" s="136" t="s">
        <v>80</v>
      </c>
      <c r="C11" s="137" t="s">
        <v>81</v>
      </c>
      <c r="D11" s="138"/>
      <c r="E11" s="139" t="s">
        <v>82</v>
      </c>
      <c r="F11" s="136" t="s">
        <v>80</v>
      </c>
      <c r="G11" s="137" t="s">
        <v>81</v>
      </c>
      <c r="H11" s="137" t="s">
        <v>83</v>
      </c>
      <c r="I11" s="139" t="s">
        <v>84</v>
      </c>
      <c r="J11" s="136" t="s">
        <v>80</v>
      </c>
      <c r="K11" s="153" t="s">
        <v>81</v>
      </c>
    </row>
    <row r="12" spans="1:11" ht="14.25" x14ac:dyDescent="0.15">
      <c r="A12" s="98" t="s">
        <v>85</v>
      </c>
      <c r="B12" s="107" t="s">
        <v>80</v>
      </c>
      <c r="C12" s="108" t="s">
        <v>81</v>
      </c>
      <c r="D12" s="109"/>
      <c r="E12" s="110" t="s">
        <v>86</v>
      </c>
      <c r="F12" s="107" t="s">
        <v>80</v>
      </c>
      <c r="G12" s="108" t="s">
        <v>81</v>
      </c>
      <c r="H12" s="108" t="s">
        <v>83</v>
      </c>
      <c r="I12" s="110" t="s">
        <v>87</v>
      </c>
      <c r="J12" s="107" t="s">
        <v>80</v>
      </c>
      <c r="K12" s="117" t="s">
        <v>81</v>
      </c>
    </row>
    <row r="13" spans="1:11" ht="14.25" x14ac:dyDescent="0.15">
      <c r="A13" s="98" t="s">
        <v>88</v>
      </c>
      <c r="B13" s="107" t="s">
        <v>80</v>
      </c>
      <c r="C13" s="108" t="s">
        <v>81</v>
      </c>
      <c r="D13" s="109"/>
      <c r="E13" s="110" t="s">
        <v>89</v>
      </c>
      <c r="F13" s="108" t="s">
        <v>90</v>
      </c>
      <c r="G13" s="108" t="s">
        <v>91</v>
      </c>
      <c r="H13" s="108" t="s">
        <v>83</v>
      </c>
      <c r="I13" s="110" t="s">
        <v>92</v>
      </c>
      <c r="J13" s="107" t="s">
        <v>80</v>
      </c>
      <c r="K13" s="117" t="s">
        <v>81</v>
      </c>
    </row>
    <row r="14" spans="1:11" ht="14.25" x14ac:dyDescent="0.15">
      <c r="A14" s="208" t="s">
        <v>93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18"/>
    </row>
    <row r="15" spans="1:11" ht="14.25" x14ac:dyDescent="0.15">
      <c r="A15" s="215" t="s">
        <v>94</v>
      </c>
      <c r="B15" s="216"/>
      <c r="C15" s="216"/>
      <c r="D15" s="216"/>
      <c r="E15" s="216"/>
      <c r="F15" s="216"/>
      <c r="G15" s="216"/>
      <c r="H15" s="216"/>
      <c r="I15" s="216"/>
      <c r="J15" s="216"/>
      <c r="K15" s="217"/>
    </row>
    <row r="16" spans="1:11" ht="14.25" x14ac:dyDescent="0.15">
      <c r="A16" s="140" t="s">
        <v>95</v>
      </c>
      <c r="B16" s="137" t="s">
        <v>90</v>
      </c>
      <c r="C16" s="137" t="s">
        <v>91</v>
      </c>
      <c r="D16" s="141"/>
      <c r="E16" s="142" t="s">
        <v>96</v>
      </c>
      <c r="F16" s="137" t="s">
        <v>90</v>
      </c>
      <c r="G16" s="137" t="s">
        <v>91</v>
      </c>
      <c r="H16" s="143"/>
      <c r="I16" s="142" t="s">
        <v>97</v>
      </c>
      <c r="J16" s="137" t="s">
        <v>90</v>
      </c>
      <c r="K16" s="153" t="s">
        <v>91</v>
      </c>
    </row>
    <row r="17" spans="1:22" ht="16.5" customHeight="1" x14ac:dyDescent="0.15">
      <c r="A17" s="99" t="s">
        <v>98</v>
      </c>
      <c r="B17" s="108" t="s">
        <v>90</v>
      </c>
      <c r="C17" s="108" t="s">
        <v>91</v>
      </c>
      <c r="D17" s="62"/>
      <c r="E17" s="112" t="s">
        <v>99</v>
      </c>
      <c r="F17" s="108" t="s">
        <v>90</v>
      </c>
      <c r="G17" s="108" t="s">
        <v>91</v>
      </c>
      <c r="H17" s="144"/>
      <c r="I17" s="112" t="s">
        <v>100</v>
      </c>
      <c r="J17" s="108" t="s">
        <v>90</v>
      </c>
      <c r="K17" s="117" t="s">
        <v>91</v>
      </c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</row>
    <row r="18" spans="1:22" ht="18" customHeight="1" x14ac:dyDescent="0.15">
      <c r="A18" s="219" t="s">
        <v>101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21"/>
    </row>
    <row r="19" spans="1:22" ht="18" customHeight="1" x14ac:dyDescent="0.15">
      <c r="A19" s="215" t="s">
        <v>102</v>
      </c>
      <c r="B19" s="216"/>
      <c r="C19" s="216"/>
      <c r="D19" s="216"/>
      <c r="E19" s="216"/>
      <c r="F19" s="216"/>
      <c r="G19" s="216"/>
      <c r="H19" s="216"/>
      <c r="I19" s="216"/>
      <c r="J19" s="216"/>
      <c r="K19" s="217"/>
    </row>
    <row r="20" spans="1:22" ht="16.5" customHeight="1" x14ac:dyDescent="0.15">
      <c r="A20" s="222" t="s">
        <v>103</v>
      </c>
      <c r="B20" s="223"/>
      <c r="C20" s="223"/>
      <c r="D20" s="223"/>
      <c r="E20" s="223"/>
      <c r="F20" s="223"/>
      <c r="G20" s="223"/>
      <c r="H20" s="223"/>
      <c r="I20" s="223"/>
      <c r="J20" s="223"/>
      <c r="K20" s="224"/>
    </row>
    <row r="21" spans="1:22" ht="21.75" customHeight="1" x14ac:dyDescent="0.15">
      <c r="A21" s="145" t="s">
        <v>104</v>
      </c>
      <c r="B21" s="112" t="s">
        <v>105</v>
      </c>
      <c r="C21" s="112" t="s">
        <v>106</v>
      </c>
      <c r="D21" s="112" t="s">
        <v>107</v>
      </c>
      <c r="E21" s="112" t="s">
        <v>108</v>
      </c>
      <c r="F21" s="112" t="s">
        <v>109</v>
      </c>
      <c r="G21" s="112" t="s">
        <v>110</v>
      </c>
      <c r="H21" s="112" t="s">
        <v>111</v>
      </c>
      <c r="I21" s="112" t="s">
        <v>112</v>
      </c>
      <c r="J21" s="112" t="s">
        <v>113</v>
      </c>
      <c r="K21" s="82" t="s">
        <v>114</v>
      </c>
    </row>
    <row r="22" spans="1:22" ht="16.5" customHeight="1" x14ac:dyDescent="0.15">
      <c r="A22" s="16" t="s">
        <v>115</v>
      </c>
      <c r="B22" s="146"/>
      <c r="C22" s="146"/>
      <c r="D22" s="146">
        <v>1</v>
      </c>
      <c r="E22" s="146">
        <v>1</v>
      </c>
      <c r="F22" s="146">
        <v>1</v>
      </c>
      <c r="G22" s="146">
        <v>1</v>
      </c>
      <c r="H22" s="146">
        <v>1</v>
      </c>
      <c r="I22" s="146"/>
      <c r="J22" s="146"/>
      <c r="K22" s="155"/>
    </row>
    <row r="23" spans="1:22" ht="16.5" customHeight="1" x14ac:dyDescent="0.15">
      <c r="A23" s="16" t="s">
        <v>116</v>
      </c>
      <c r="B23" s="146"/>
      <c r="C23" s="146"/>
      <c r="D23" s="146">
        <v>1</v>
      </c>
      <c r="E23" s="146">
        <v>1</v>
      </c>
      <c r="F23" s="146">
        <v>1</v>
      </c>
      <c r="G23" s="146">
        <v>1</v>
      </c>
      <c r="H23" s="146">
        <v>1</v>
      </c>
      <c r="I23" s="146"/>
      <c r="J23" s="146"/>
      <c r="K23" s="156"/>
    </row>
    <row r="24" spans="1:22" ht="16.5" customHeight="1" x14ac:dyDescent="0.15">
      <c r="A24" s="9"/>
      <c r="B24" s="146"/>
      <c r="C24" s="146"/>
      <c r="D24" s="146"/>
      <c r="E24" s="146"/>
      <c r="F24" s="146"/>
      <c r="G24" s="146"/>
      <c r="H24" s="146"/>
      <c r="I24" s="146"/>
      <c r="J24" s="146"/>
      <c r="K24" s="156"/>
    </row>
    <row r="25" spans="1:22" ht="16.5" customHeight="1" x14ac:dyDescent="0.15">
      <c r="A25" s="100"/>
      <c r="B25" s="146"/>
      <c r="C25" s="146"/>
      <c r="D25" s="146"/>
      <c r="E25" s="146"/>
      <c r="F25" s="146"/>
      <c r="G25" s="146"/>
      <c r="H25" s="146"/>
      <c r="I25" s="146"/>
      <c r="J25" s="146"/>
      <c r="K25" s="80"/>
    </row>
    <row r="26" spans="1:22" ht="16.5" customHeight="1" x14ac:dyDescent="0.15">
      <c r="A26" s="100"/>
      <c r="B26" s="146"/>
      <c r="C26" s="146"/>
      <c r="D26" s="146"/>
      <c r="E26" s="146"/>
      <c r="F26" s="146"/>
      <c r="G26" s="146"/>
      <c r="H26" s="146"/>
      <c r="I26" s="146"/>
      <c r="J26" s="146"/>
      <c r="K26" s="80"/>
    </row>
    <row r="27" spans="1:22" ht="16.5" customHeight="1" x14ac:dyDescent="0.15">
      <c r="A27" s="100"/>
      <c r="B27" s="146"/>
      <c r="C27" s="146"/>
      <c r="D27" s="146"/>
      <c r="E27" s="146"/>
      <c r="F27" s="146"/>
      <c r="G27" s="146"/>
      <c r="H27" s="146"/>
      <c r="I27" s="146"/>
      <c r="J27" s="146"/>
      <c r="K27" s="80"/>
    </row>
    <row r="28" spans="1:22" ht="16.5" customHeight="1" x14ac:dyDescent="0.15">
      <c r="A28" s="100"/>
      <c r="B28" s="146"/>
      <c r="C28" s="146"/>
      <c r="D28" s="146"/>
      <c r="E28" s="146"/>
      <c r="F28" s="146"/>
      <c r="G28" s="146"/>
      <c r="H28" s="146"/>
      <c r="I28" s="146"/>
      <c r="J28" s="146"/>
      <c r="K28" s="80"/>
    </row>
    <row r="29" spans="1:22" ht="18" customHeight="1" x14ac:dyDescent="0.15">
      <c r="A29" s="225" t="s">
        <v>117</v>
      </c>
      <c r="B29" s="226"/>
      <c r="C29" s="226"/>
      <c r="D29" s="226"/>
      <c r="E29" s="226"/>
      <c r="F29" s="226"/>
      <c r="G29" s="226"/>
      <c r="H29" s="226"/>
      <c r="I29" s="226"/>
      <c r="J29" s="226"/>
      <c r="K29" s="227"/>
    </row>
    <row r="30" spans="1:22" ht="18.75" customHeight="1" x14ac:dyDescent="0.15">
      <c r="A30" s="228"/>
      <c r="B30" s="229"/>
      <c r="C30" s="229"/>
      <c r="D30" s="229"/>
      <c r="E30" s="229"/>
      <c r="F30" s="229"/>
      <c r="G30" s="229"/>
      <c r="H30" s="229"/>
      <c r="I30" s="229"/>
      <c r="J30" s="229"/>
      <c r="K30" s="230"/>
    </row>
    <row r="31" spans="1:22" ht="18.75" customHeight="1" x14ac:dyDescent="0.15">
      <c r="A31" s="231"/>
      <c r="B31" s="232"/>
      <c r="C31" s="232"/>
      <c r="D31" s="232"/>
      <c r="E31" s="232"/>
      <c r="F31" s="232"/>
      <c r="G31" s="232"/>
      <c r="H31" s="232"/>
      <c r="I31" s="232"/>
      <c r="J31" s="232"/>
      <c r="K31" s="233"/>
    </row>
    <row r="32" spans="1:22" ht="18" customHeight="1" x14ac:dyDescent="0.15">
      <c r="A32" s="225" t="s">
        <v>118</v>
      </c>
      <c r="B32" s="226"/>
      <c r="C32" s="226"/>
      <c r="D32" s="226"/>
      <c r="E32" s="226"/>
      <c r="F32" s="226"/>
      <c r="G32" s="226"/>
      <c r="H32" s="226"/>
      <c r="I32" s="226"/>
      <c r="J32" s="226"/>
      <c r="K32" s="227"/>
    </row>
    <row r="33" spans="1:11" ht="14.25" x14ac:dyDescent="0.15">
      <c r="A33" s="234" t="s">
        <v>119</v>
      </c>
      <c r="B33" s="235"/>
      <c r="C33" s="235"/>
      <c r="D33" s="235"/>
      <c r="E33" s="235"/>
      <c r="F33" s="235"/>
      <c r="G33" s="235"/>
      <c r="H33" s="235"/>
      <c r="I33" s="235"/>
      <c r="J33" s="235"/>
      <c r="K33" s="236"/>
    </row>
    <row r="34" spans="1:11" ht="14.25" x14ac:dyDescent="0.15">
      <c r="A34" s="237" t="s">
        <v>120</v>
      </c>
      <c r="B34" s="238"/>
      <c r="C34" s="108" t="s">
        <v>63</v>
      </c>
      <c r="D34" s="108" t="s">
        <v>64</v>
      </c>
      <c r="E34" s="239" t="s">
        <v>121</v>
      </c>
      <c r="F34" s="240"/>
      <c r="G34" s="240"/>
      <c r="H34" s="240"/>
      <c r="I34" s="240"/>
      <c r="J34" s="240"/>
      <c r="K34" s="241"/>
    </row>
    <row r="35" spans="1:11" ht="14.25" x14ac:dyDescent="0.15">
      <c r="A35" s="242" t="s">
        <v>122</v>
      </c>
      <c r="B35" s="242"/>
      <c r="C35" s="242"/>
      <c r="D35" s="242"/>
      <c r="E35" s="242"/>
      <c r="F35" s="242"/>
      <c r="G35" s="242"/>
      <c r="H35" s="242"/>
      <c r="I35" s="242"/>
      <c r="J35" s="242"/>
      <c r="K35" s="242"/>
    </row>
    <row r="36" spans="1:11" ht="14.25" x14ac:dyDescent="0.15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45"/>
    </row>
    <row r="37" spans="1:11" ht="14.25" x14ac:dyDescent="0.15">
      <c r="A37" s="246"/>
      <c r="B37" s="247"/>
      <c r="C37" s="247"/>
      <c r="D37" s="247"/>
      <c r="E37" s="247"/>
      <c r="F37" s="247"/>
      <c r="G37" s="247"/>
      <c r="H37" s="247"/>
      <c r="I37" s="247"/>
      <c r="J37" s="247"/>
      <c r="K37" s="248"/>
    </row>
    <row r="38" spans="1:11" ht="14.25" x14ac:dyDescent="0.15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48"/>
    </row>
    <row r="39" spans="1:11" ht="14.25" x14ac:dyDescent="0.15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48"/>
    </row>
    <row r="40" spans="1:11" ht="14.25" x14ac:dyDescent="0.15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48"/>
    </row>
    <row r="41" spans="1:11" ht="14.25" x14ac:dyDescent="0.15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48"/>
    </row>
    <row r="42" spans="1:11" ht="14.25" x14ac:dyDescent="0.15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48"/>
    </row>
    <row r="43" spans="1:11" ht="14.25" x14ac:dyDescent="0.15">
      <c r="A43" s="249" t="s">
        <v>123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1"/>
    </row>
    <row r="44" spans="1:11" ht="14.25" x14ac:dyDescent="0.15">
      <c r="A44" s="215" t="s">
        <v>124</v>
      </c>
      <c r="B44" s="216"/>
      <c r="C44" s="216"/>
      <c r="D44" s="216"/>
      <c r="E44" s="216"/>
      <c r="F44" s="216"/>
      <c r="G44" s="216"/>
      <c r="H44" s="216"/>
      <c r="I44" s="216"/>
      <c r="J44" s="216"/>
      <c r="K44" s="217"/>
    </row>
    <row r="45" spans="1:11" ht="14.25" x14ac:dyDescent="0.15">
      <c r="A45" s="140" t="s">
        <v>125</v>
      </c>
      <c r="B45" s="137" t="s">
        <v>90</v>
      </c>
      <c r="C45" s="137" t="s">
        <v>91</v>
      </c>
      <c r="D45" s="137" t="s">
        <v>83</v>
      </c>
      <c r="E45" s="142" t="s">
        <v>126</v>
      </c>
      <c r="F45" s="137" t="s">
        <v>90</v>
      </c>
      <c r="G45" s="137" t="s">
        <v>91</v>
      </c>
      <c r="H45" s="137" t="s">
        <v>83</v>
      </c>
      <c r="I45" s="142" t="s">
        <v>127</v>
      </c>
      <c r="J45" s="137" t="s">
        <v>90</v>
      </c>
      <c r="K45" s="153" t="s">
        <v>91</v>
      </c>
    </row>
    <row r="46" spans="1:11" ht="14.25" x14ac:dyDescent="0.15">
      <c r="A46" s="99" t="s">
        <v>82</v>
      </c>
      <c r="B46" s="108" t="s">
        <v>90</v>
      </c>
      <c r="C46" s="108" t="s">
        <v>91</v>
      </c>
      <c r="D46" s="108" t="s">
        <v>83</v>
      </c>
      <c r="E46" s="112" t="s">
        <v>89</v>
      </c>
      <c r="F46" s="108" t="s">
        <v>90</v>
      </c>
      <c r="G46" s="108" t="s">
        <v>91</v>
      </c>
      <c r="H46" s="108" t="s">
        <v>83</v>
      </c>
      <c r="I46" s="112" t="s">
        <v>100</v>
      </c>
      <c r="J46" s="108" t="s">
        <v>90</v>
      </c>
      <c r="K46" s="117" t="s">
        <v>91</v>
      </c>
    </row>
    <row r="47" spans="1:11" ht="14.25" x14ac:dyDescent="0.15">
      <c r="A47" s="208" t="s">
        <v>93</v>
      </c>
      <c r="B47" s="209"/>
      <c r="C47" s="209"/>
      <c r="D47" s="209"/>
      <c r="E47" s="209"/>
      <c r="F47" s="209"/>
      <c r="G47" s="209"/>
      <c r="H47" s="209"/>
      <c r="I47" s="209"/>
      <c r="J47" s="209"/>
      <c r="K47" s="218"/>
    </row>
    <row r="48" spans="1:11" ht="14.25" x14ac:dyDescent="0.15">
      <c r="A48" s="242" t="s">
        <v>128</v>
      </c>
      <c r="B48" s="242"/>
      <c r="C48" s="242"/>
      <c r="D48" s="242"/>
      <c r="E48" s="242"/>
      <c r="F48" s="242"/>
      <c r="G48" s="242"/>
      <c r="H48" s="242"/>
      <c r="I48" s="242"/>
      <c r="J48" s="242"/>
      <c r="K48" s="242"/>
    </row>
    <row r="49" spans="1:11" ht="14.25" x14ac:dyDescent="0.15">
      <c r="A49" s="243"/>
      <c r="B49" s="244"/>
      <c r="C49" s="244"/>
      <c r="D49" s="244"/>
      <c r="E49" s="244"/>
      <c r="F49" s="244"/>
      <c r="G49" s="244"/>
      <c r="H49" s="244"/>
      <c r="I49" s="244"/>
      <c r="J49" s="244"/>
      <c r="K49" s="245"/>
    </row>
    <row r="50" spans="1:11" ht="14.25" x14ac:dyDescent="0.15">
      <c r="A50" s="147" t="s">
        <v>129</v>
      </c>
      <c r="B50" s="252" t="s">
        <v>130</v>
      </c>
      <c r="C50" s="252"/>
      <c r="D50" s="148" t="s">
        <v>131</v>
      </c>
      <c r="E50" s="149" t="s">
        <v>132</v>
      </c>
      <c r="F50" s="150" t="s">
        <v>133</v>
      </c>
      <c r="G50" s="151"/>
      <c r="H50" s="253" t="s">
        <v>134</v>
      </c>
      <c r="I50" s="254"/>
      <c r="J50" s="255"/>
      <c r="K50" s="256"/>
    </row>
    <row r="51" spans="1:11" ht="14.25" x14ac:dyDescent="0.15">
      <c r="A51" s="242" t="s">
        <v>135</v>
      </c>
      <c r="B51" s="242"/>
      <c r="C51" s="242"/>
      <c r="D51" s="242"/>
      <c r="E51" s="242"/>
      <c r="F51" s="242"/>
      <c r="G51" s="242"/>
      <c r="H51" s="242"/>
      <c r="I51" s="242"/>
      <c r="J51" s="242"/>
      <c r="K51" s="242"/>
    </row>
    <row r="52" spans="1:11" ht="14.25" x14ac:dyDescent="0.15">
      <c r="A52" s="257"/>
      <c r="B52" s="258"/>
      <c r="C52" s="258"/>
      <c r="D52" s="258"/>
      <c r="E52" s="258"/>
      <c r="F52" s="258"/>
      <c r="G52" s="258"/>
      <c r="H52" s="258"/>
      <c r="I52" s="258"/>
      <c r="J52" s="258"/>
      <c r="K52" s="259"/>
    </row>
    <row r="53" spans="1:11" ht="14.25" x14ac:dyDescent="0.15">
      <c r="A53" s="147" t="s">
        <v>129</v>
      </c>
      <c r="B53" s="252" t="s">
        <v>130</v>
      </c>
      <c r="C53" s="252"/>
      <c r="D53" s="148" t="s">
        <v>131</v>
      </c>
      <c r="E53" s="152" t="s">
        <v>132</v>
      </c>
      <c r="F53" s="150" t="s">
        <v>136</v>
      </c>
      <c r="G53" s="151"/>
      <c r="H53" s="253" t="s">
        <v>134</v>
      </c>
      <c r="I53" s="254"/>
      <c r="J53" s="255"/>
      <c r="K53" s="25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workbookViewId="0">
      <selection activeCell="N13" sqref="N13"/>
    </sheetView>
  </sheetViews>
  <sheetFormatPr defaultColWidth="9" defaultRowHeight="26.1" customHeight="1" x14ac:dyDescent="0.15"/>
  <cols>
    <col min="1" max="1" width="17.125" style="44" customWidth="1"/>
    <col min="2" max="7" width="9.375" style="44" customWidth="1"/>
    <col min="8" max="8" width="1.375" style="44" customWidth="1"/>
    <col min="9" max="9" width="16.5" style="44" customWidth="1"/>
    <col min="10" max="10" width="17" style="44" customWidth="1"/>
    <col min="11" max="11" width="18.5" style="44" customWidth="1"/>
    <col min="12" max="12" width="16.625" style="44" customWidth="1"/>
    <col min="13" max="13" width="14.125" style="44" customWidth="1"/>
    <col min="14" max="14" width="16.375" style="44" customWidth="1"/>
    <col min="15" max="16384" width="9" style="44"/>
  </cols>
  <sheetData>
    <row r="1" spans="1:14" ht="30" customHeight="1" x14ac:dyDescent="0.15">
      <c r="A1" s="260" t="s">
        <v>137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29.1" customHeight="1" x14ac:dyDescent="0.15">
      <c r="A2" s="28" t="s">
        <v>59</v>
      </c>
      <c r="B2" s="262" t="s">
        <v>60</v>
      </c>
      <c r="C2" s="262"/>
      <c r="D2" s="29" t="s">
        <v>65</v>
      </c>
      <c r="E2" s="262" t="s">
        <v>66</v>
      </c>
      <c r="F2" s="262"/>
      <c r="G2" s="262"/>
      <c r="H2" s="267"/>
      <c r="I2" s="46" t="s">
        <v>54</v>
      </c>
      <c r="J2" s="262" t="s">
        <v>55</v>
      </c>
      <c r="K2" s="262"/>
      <c r="L2" s="262"/>
      <c r="M2" s="262"/>
      <c r="N2" s="263"/>
    </row>
    <row r="3" spans="1:14" ht="29.1" customHeight="1" x14ac:dyDescent="0.15">
      <c r="A3" s="266" t="s">
        <v>138</v>
      </c>
      <c r="B3" s="264" t="s">
        <v>139</v>
      </c>
      <c r="C3" s="264"/>
      <c r="D3" s="264"/>
      <c r="E3" s="264"/>
      <c r="F3" s="264"/>
      <c r="G3" s="264"/>
      <c r="H3" s="268"/>
      <c r="I3" s="264" t="s">
        <v>140</v>
      </c>
      <c r="J3" s="264"/>
      <c r="K3" s="264"/>
      <c r="L3" s="264"/>
      <c r="M3" s="264"/>
      <c r="N3" s="265"/>
    </row>
    <row r="4" spans="1:14" ht="29.1" customHeight="1" x14ac:dyDescent="0.15">
      <c r="A4" s="266"/>
      <c r="B4" s="30" t="s">
        <v>107</v>
      </c>
      <c r="C4" s="30" t="s">
        <v>108</v>
      </c>
      <c r="D4" s="31" t="s">
        <v>109</v>
      </c>
      <c r="E4" s="30" t="s">
        <v>110</v>
      </c>
      <c r="F4" s="30" t="s">
        <v>111</v>
      </c>
      <c r="G4" s="30" t="s">
        <v>112</v>
      </c>
      <c r="H4" s="268"/>
      <c r="I4" s="30"/>
      <c r="J4" s="30"/>
      <c r="K4" s="31" t="s">
        <v>111</v>
      </c>
      <c r="L4" s="30"/>
      <c r="M4" s="30"/>
      <c r="N4" s="30"/>
    </row>
    <row r="5" spans="1:14" ht="29.1" customHeight="1" x14ac:dyDescent="0.35">
      <c r="A5" s="266"/>
      <c r="B5" s="32" t="s">
        <v>141</v>
      </c>
      <c r="C5" s="33" t="s">
        <v>142</v>
      </c>
      <c r="D5" s="32" t="s">
        <v>143</v>
      </c>
      <c r="E5" s="32" t="s">
        <v>144</v>
      </c>
      <c r="F5" s="32" t="s">
        <v>145</v>
      </c>
      <c r="G5" s="32" t="s">
        <v>146</v>
      </c>
      <c r="H5" s="268"/>
      <c r="I5" s="85"/>
      <c r="J5" s="85"/>
      <c r="K5" s="85" t="s">
        <v>116</v>
      </c>
      <c r="L5" s="85"/>
      <c r="M5" s="85"/>
      <c r="N5" s="85"/>
    </row>
    <row r="6" spans="1:14" ht="29.1" customHeight="1" x14ac:dyDescent="0.35">
      <c r="A6" s="34" t="s">
        <v>147</v>
      </c>
      <c r="B6" s="35">
        <f>C6-2</f>
        <v>56</v>
      </c>
      <c r="C6" s="36">
        <v>58</v>
      </c>
      <c r="D6" s="35">
        <f>C6+2</f>
        <v>60</v>
      </c>
      <c r="E6" s="35">
        <f>D6+2</f>
        <v>62</v>
      </c>
      <c r="F6" s="35">
        <f>E6+1</f>
        <v>63</v>
      </c>
      <c r="G6" s="35">
        <f>F6+1</f>
        <v>64</v>
      </c>
      <c r="H6" s="268"/>
      <c r="I6" s="123"/>
      <c r="J6" s="123"/>
      <c r="K6" s="48" t="s">
        <v>148</v>
      </c>
      <c r="L6" s="123"/>
      <c r="M6" s="123"/>
      <c r="N6" s="124"/>
    </row>
    <row r="7" spans="1:14" ht="29.1" customHeight="1" x14ac:dyDescent="0.35">
      <c r="A7" s="32" t="s">
        <v>149</v>
      </c>
      <c r="B7" s="35">
        <f t="shared" ref="B7:B9" si="0">C7-4</f>
        <v>88</v>
      </c>
      <c r="C7" s="37" t="s">
        <v>150</v>
      </c>
      <c r="D7" s="35">
        <f t="shared" ref="D7:D9" si="1">C7+4</f>
        <v>96</v>
      </c>
      <c r="E7" s="35">
        <f>D7+4</f>
        <v>100</v>
      </c>
      <c r="F7" s="35">
        <f t="shared" ref="F7:F9" si="2">E7+6</f>
        <v>106</v>
      </c>
      <c r="G7" s="35">
        <f>F7+6</f>
        <v>112</v>
      </c>
      <c r="H7" s="268"/>
      <c r="I7" s="123"/>
      <c r="J7" s="123"/>
      <c r="K7" s="48" t="s">
        <v>151</v>
      </c>
      <c r="L7" s="123"/>
      <c r="M7" s="125"/>
      <c r="N7" s="126"/>
    </row>
    <row r="8" spans="1:14" ht="29.1" customHeight="1" x14ac:dyDescent="0.35">
      <c r="A8" s="32" t="s">
        <v>152</v>
      </c>
      <c r="B8" s="35">
        <f t="shared" si="0"/>
        <v>84</v>
      </c>
      <c r="C8" s="37" t="s">
        <v>153</v>
      </c>
      <c r="D8" s="35">
        <f t="shared" si="1"/>
        <v>92</v>
      </c>
      <c r="E8" s="35">
        <f>D8+5</f>
        <v>97</v>
      </c>
      <c r="F8" s="35">
        <f t="shared" si="2"/>
        <v>103</v>
      </c>
      <c r="G8" s="35">
        <f>F8+7</f>
        <v>110</v>
      </c>
      <c r="H8" s="268"/>
      <c r="I8" s="123"/>
      <c r="J8" s="123"/>
      <c r="K8" s="48" t="s">
        <v>154</v>
      </c>
      <c r="L8" s="123"/>
      <c r="M8" s="125"/>
      <c r="N8" s="87"/>
    </row>
    <row r="9" spans="1:14" ht="29.1" customHeight="1" x14ac:dyDescent="0.35">
      <c r="A9" s="32" t="s">
        <v>155</v>
      </c>
      <c r="B9" s="35">
        <f t="shared" si="0"/>
        <v>90</v>
      </c>
      <c r="C9" s="37" t="s">
        <v>156</v>
      </c>
      <c r="D9" s="35">
        <f t="shared" si="1"/>
        <v>98</v>
      </c>
      <c r="E9" s="35">
        <f>D9+5</f>
        <v>103</v>
      </c>
      <c r="F9" s="35">
        <f t="shared" si="2"/>
        <v>109</v>
      </c>
      <c r="G9" s="35">
        <f>F9+7</f>
        <v>116</v>
      </c>
      <c r="H9" s="268"/>
      <c r="I9" s="123"/>
      <c r="J9" s="123"/>
      <c r="K9" s="48" t="s">
        <v>154</v>
      </c>
      <c r="L9" s="123"/>
      <c r="M9" s="125"/>
      <c r="N9" s="127"/>
    </row>
    <row r="10" spans="1:14" ht="29.1" customHeight="1" x14ac:dyDescent="0.35">
      <c r="A10" s="38" t="s">
        <v>157</v>
      </c>
      <c r="B10" s="39">
        <f>C10-1</f>
        <v>36.5</v>
      </c>
      <c r="C10" s="40">
        <v>37.5</v>
      </c>
      <c r="D10" s="39">
        <f>C10+1</f>
        <v>38.5</v>
      </c>
      <c r="E10" s="39">
        <f>D10+1</f>
        <v>39.5</v>
      </c>
      <c r="F10" s="39">
        <f>E10+1.2</f>
        <v>40.700000000000003</v>
      </c>
      <c r="G10" s="39">
        <f>F10+1.2</f>
        <v>41.9</v>
      </c>
      <c r="H10" s="268"/>
      <c r="I10" s="123"/>
      <c r="J10" s="123"/>
      <c r="K10" s="48" t="s">
        <v>158</v>
      </c>
      <c r="L10" s="123"/>
      <c r="M10" s="125"/>
      <c r="N10" s="126"/>
    </row>
    <row r="11" spans="1:14" ht="29.1" customHeight="1" x14ac:dyDescent="0.35">
      <c r="A11" s="38" t="s">
        <v>159</v>
      </c>
      <c r="B11" s="41">
        <f>C11-0.5</f>
        <v>17</v>
      </c>
      <c r="C11" s="40">
        <v>17.5</v>
      </c>
      <c r="D11" s="41">
        <f t="shared" ref="D11:G11" si="3">C11+0.5</f>
        <v>18</v>
      </c>
      <c r="E11" s="41">
        <f t="shared" si="3"/>
        <v>18.5</v>
      </c>
      <c r="F11" s="41">
        <f t="shared" si="3"/>
        <v>19</v>
      </c>
      <c r="G11" s="41">
        <f t="shared" si="3"/>
        <v>19.5</v>
      </c>
      <c r="H11" s="268"/>
      <c r="I11" s="123"/>
      <c r="J11" s="123"/>
      <c r="K11" s="48" t="s">
        <v>160</v>
      </c>
      <c r="L11" s="123"/>
      <c r="M11" s="125"/>
      <c r="N11" s="126"/>
    </row>
    <row r="12" spans="1:14" ht="29.1" customHeight="1" x14ac:dyDescent="0.35">
      <c r="A12" s="32" t="s">
        <v>161</v>
      </c>
      <c r="B12" s="42">
        <f>C12-0.7</f>
        <v>15.8</v>
      </c>
      <c r="C12" s="36">
        <v>16.5</v>
      </c>
      <c r="D12" s="42">
        <f>C12+0.7</f>
        <v>17.2</v>
      </c>
      <c r="E12" s="42">
        <f>D12+0.7</f>
        <v>17.899999999999999</v>
      </c>
      <c r="F12" s="42">
        <f>E12+1</f>
        <v>18.899999999999999</v>
      </c>
      <c r="G12" s="42">
        <f>F12+1</f>
        <v>19.899999999999999</v>
      </c>
      <c r="H12" s="268"/>
      <c r="I12" s="123"/>
      <c r="J12" s="123"/>
      <c r="K12" s="48" t="s">
        <v>162</v>
      </c>
      <c r="L12" s="123"/>
      <c r="M12" s="125"/>
      <c r="N12" s="87"/>
    </row>
    <row r="13" spans="1:14" ht="29.1" customHeight="1" x14ac:dyDescent="0.35">
      <c r="A13" s="32" t="s">
        <v>163</v>
      </c>
      <c r="B13" s="42">
        <f>C13-0.7</f>
        <v>15.3</v>
      </c>
      <c r="C13" s="36">
        <v>16</v>
      </c>
      <c r="D13" s="42">
        <f>C13+0.7</f>
        <v>16.7</v>
      </c>
      <c r="E13" s="42">
        <f>D13+0.7</f>
        <v>17.399999999999999</v>
      </c>
      <c r="F13" s="42">
        <f>E13+0.9</f>
        <v>18.3</v>
      </c>
      <c r="G13" s="42">
        <f>F13+0.9</f>
        <v>19.2</v>
      </c>
      <c r="H13" s="268"/>
      <c r="I13" s="123"/>
      <c r="J13" s="123"/>
      <c r="K13" s="48" t="s">
        <v>162</v>
      </c>
      <c r="L13" s="123"/>
      <c r="M13" s="125"/>
      <c r="N13" s="128"/>
    </row>
    <row r="14" spans="1:14" ht="29.1" customHeight="1" x14ac:dyDescent="0.35">
      <c r="A14" s="32" t="s">
        <v>164</v>
      </c>
      <c r="B14" s="35">
        <f>C14-1</f>
        <v>39</v>
      </c>
      <c r="C14" s="36">
        <v>40</v>
      </c>
      <c r="D14" s="35">
        <f>C14+1</f>
        <v>41</v>
      </c>
      <c r="E14" s="35">
        <f>D14+1</f>
        <v>42</v>
      </c>
      <c r="F14" s="35">
        <f>E14+1.5</f>
        <v>43.5</v>
      </c>
      <c r="G14" s="35">
        <f>F14+1.5</f>
        <v>45</v>
      </c>
      <c r="H14" s="268"/>
      <c r="I14" s="123"/>
      <c r="J14" s="123"/>
      <c r="K14" s="48" t="s">
        <v>165</v>
      </c>
      <c r="L14" s="123"/>
      <c r="M14" s="125"/>
      <c r="N14" s="128"/>
    </row>
    <row r="15" spans="1:14" ht="29.1" customHeight="1" x14ac:dyDescent="0.35">
      <c r="A15" s="32" t="s">
        <v>166</v>
      </c>
      <c r="B15" s="35">
        <f t="shared" ref="B15:B17" si="4">C15</f>
        <v>13</v>
      </c>
      <c r="C15" s="36">
        <v>13</v>
      </c>
      <c r="D15" s="35">
        <f t="shared" ref="D15:G15" si="5">C15</f>
        <v>13</v>
      </c>
      <c r="E15" s="35">
        <f t="shared" si="5"/>
        <v>13</v>
      </c>
      <c r="F15" s="35">
        <f t="shared" si="5"/>
        <v>13</v>
      </c>
      <c r="G15" s="35">
        <f t="shared" si="5"/>
        <v>13</v>
      </c>
      <c r="H15" s="268"/>
      <c r="I15" s="123"/>
      <c r="J15" s="123"/>
      <c r="K15" s="48" t="s">
        <v>165</v>
      </c>
      <c r="L15" s="123"/>
      <c r="M15" s="125"/>
      <c r="N15" s="128"/>
    </row>
    <row r="16" spans="1:14" ht="29.1" customHeight="1" x14ac:dyDescent="0.35">
      <c r="A16" s="32" t="s">
        <v>167</v>
      </c>
      <c r="B16" s="35">
        <f t="shared" si="4"/>
        <v>2.5</v>
      </c>
      <c r="C16" s="36">
        <v>2.5</v>
      </c>
      <c r="D16" s="35">
        <f t="shared" ref="D16:G16" si="6">C16</f>
        <v>2.5</v>
      </c>
      <c r="E16" s="35">
        <f t="shared" si="6"/>
        <v>2.5</v>
      </c>
      <c r="F16" s="35">
        <f t="shared" si="6"/>
        <v>2.5</v>
      </c>
      <c r="G16" s="35">
        <f t="shared" si="6"/>
        <v>2.5</v>
      </c>
      <c r="H16" s="268"/>
      <c r="I16" s="123"/>
      <c r="J16" s="123"/>
      <c r="K16" s="48" t="s">
        <v>165</v>
      </c>
      <c r="L16" s="123"/>
      <c r="M16" s="125"/>
      <c r="N16" s="128"/>
    </row>
    <row r="17" spans="1:14" ht="29.1" customHeight="1" x14ac:dyDescent="0.35">
      <c r="A17" s="32" t="s">
        <v>168</v>
      </c>
      <c r="B17" s="35">
        <f t="shared" si="4"/>
        <v>1.6</v>
      </c>
      <c r="C17" s="36">
        <v>1.6</v>
      </c>
      <c r="D17" s="35">
        <f t="shared" ref="D17:G17" si="7">C17</f>
        <v>1.6</v>
      </c>
      <c r="E17" s="35">
        <f t="shared" si="7"/>
        <v>1.6</v>
      </c>
      <c r="F17" s="35">
        <f t="shared" si="7"/>
        <v>1.6</v>
      </c>
      <c r="G17" s="35">
        <f t="shared" si="7"/>
        <v>1.6</v>
      </c>
      <c r="H17" s="269"/>
      <c r="I17" s="129"/>
      <c r="J17" s="130"/>
      <c r="K17" s="131"/>
      <c r="L17" s="132"/>
      <c r="M17" s="132"/>
      <c r="N17" s="133"/>
    </row>
    <row r="18" spans="1:14" ht="14.25" x14ac:dyDescent="0.15">
      <c r="A18" s="120" t="s">
        <v>121</v>
      </c>
      <c r="B18" s="121"/>
      <c r="C18" s="121"/>
      <c r="D18" s="122"/>
      <c r="E18" s="122"/>
      <c r="F18" s="122"/>
      <c r="G18" s="122"/>
      <c r="H18" s="45"/>
      <c r="I18" s="45"/>
      <c r="J18" s="45"/>
      <c r="K18" s="45"/>
      <c r="L18" s="45"/>
      <c r="M18" s="45"/>
      <c r="N18" s="45"/>
    </row>
    <row r="19" spans="1:14" ht="14.25" x14ac:dyDescent="0.15">
      <c r="A19" s="44" t="s">
        <v>169</v>
      </c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</row>
    <row r="20" spans="1:14" ht="14.25" x14ac:dyDescent="0.15">
      <c r="A20" s="45"/>
      <c r="B20" s="45"/>
      <c r="C20" s="45"/>
      <c r="D20" s="45"/>
      <c r="E20" s="45"/>
      <c r="F20" s="45"/>
      <c r="G20" s="45"/>
      <c r="H20" s="45"/>
      <c r="I20" s="43" t="s">
        <v>170</v>
      </c>
      <c r="J20" s="55"/>
      <c r="K20" s="43" t="s">
        <v>171</v>
      </c>
      <c r="L20" s="43"/>
      <c r="M20" s="43" t="s">
        <v>172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41" type="noConversion"/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6" zoomScale="125" zoomScaleNormal="125" zoomScalePageLayoutView="125" workbookViewId="0">
      <selection activeCell="L19" sqref="L19"/>
    </sheetView>
  </sheetViews>
  <sheetFormatPr defaultColWidth="10" defaultRowHeight="16.5" customHeight="1" x14ac:dyDescent="0.15"/>
  <cols>
    <col min="1" max="16384" width="10" style="56"/>
  </cols>
  <sheetData>
    <row r="1" spans="1:11" ht="22.5" customHeight="1" x14ac:dyDescent="0.15">
      <c r="A1" s="270" t="s">
        <v>173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1" ht="17.25" customHeight="1" x14ac:dyDescent="0.15">
      <c r="A2" s="91" t="s">
        <v>50</v>
      </c>
      <c r="B2" s="187" t="s">
        <v>174</v>
      </c>
      <c r="C2" s="187"/>
      <c r="D2" s="188" t="s">
        <v>52</v>
      </c>
      <c r="E2" s="188"/>
      <c r="F2" s="189" t="s">
        <v>53</v>
      </c>
      <c r="G2" s="189"/>
      <c r="H2" s="92" t="s">
        <v>54</v>
      </c>
      <c r="I2" s="190" t="s">
        <v>55</v>
      </c>
      <c r="J2" s="190"/>
      <c r="K2" s="191"/>
    </row>
    <row r="3" spans="1:11" ht="16.5" customHeight="1" x14ac:dyDescent="0.15">
      <c r="A3" s="192" t="s">
        <v>56</v>
      </c>
      <c r="B3" s="193"/>
      <c r="C3" s="194"/>
      <c r="D3" s="195" t="s">
        <v>57</v>
      </c>
      <c r="E3" s="196"/>
      <c r="F3" s="196"/>
      <c r="G3" s="197"/>
      <c r="H3" s="195" t="s">
        <v>58</v>
      </c>
      <c r="I3" s="196"/>
      <c r="J3" s="196"/>
      <c r="K3" s="197"/>
    </row>
    <row r="4" spans="1:11" ht="16.5" customHeight="1" x14ac:dyDescent="0.15">
      <c r="A4" s="95" t="s">
        <v>59</v>
      </c>
      <c r="B4" s="271" t="s">
        <v>60</v>
      </c>
      <c r="C4" s="272"/>
      <c r="D4" s="200" t="s">
        <v>61</v>
      </c>
      <c r="E4" s="201"/>
      <c r="F4" s="202">
        <v>45387</v>
      </c>
      <c r="G4" s="203"/>
      <c r="H4" s="200" t="s">
        <v>175</v>
      </c>
      <c r="I4" s="201"/>
      <c r="J4" s="108" t="s">
        <v>63</v>
      </c>
      <c r="K4" s="117" t="s">
        <v>64</v>
      </c>
    </row>
    <row r="5" spans="1:11" ht="16.5" customHeight="1" x14ac:dyDescent="0.15">
      <c r="A5" s="98" t="s">
        <v>65</v>
      </c>
      <c r="B5" s="273" t="s">
        <v>66</v>
      </c>
      <c r="C5" s="274"/>
      <c r="D5" s="200" t="s">
        <v>176</v>
      </c>
      <c r="E5" s="201"/>
      <c r="F5" s="271"/>
      <c r="G5" s="272"/>
      <c r="H5" s="200" t="s">
        <v>177</v>
      </c>
      <c r="I5" s="201"/>
      <c r="J5" s="108" t="s">
        <v>63</v>
      </c>
      <c r="K5" s="117" t="s">
        <v>64</v>
      </c>
    </row>
    <row r="6" spans="1:11" ht="16.5" customHeight="1" x14ac:dyDescent="0.15">
      <c r="A6" s="95" t="s">
        <v>69</v>
      </c>
      <c r="B6" s="62">
        <v>2</v>
      </c>
      <c r="C6" s="96">
        <v>5</v>
      </c>
      <c r="D6" s="200" t="s">
        <v>178</v>
      </c>
      <c r="E6" s="201"/>
      <c r="F6" s="271"/>
      <c r="G6" s="272"/>
      <c r="H6" s="275" t="s">
        <v>179</v>
      </c>
      <c r="I6" s="276"/>
      <c r="J6" s="276"/>
      <c r="K6" s="277"/>
    </row>
    <row r="7" spans="1:11" ht="16.5" customHeight="1" x14ac:dyDescent="0.15">
      <c r="A7" s="95" t="s">
        <v>72</v>
      </c>
      <c r="B7" s="271">
        <v>1400</v>
      </c>
      <c r="C7" s="272"/>
      <c r="D7" s="95" t="s">
        <v>180</v>
      </c>
      <c r="E7" s="97"/>
      <c r="F7" s="271"/>
      <c r="G7" s="272"/>
      <c r="H7" s="278"/>
      <c r="I7" s="198"/>
      <c r="J7" s="198"/>
      <c r="K7" s="199"/>
    </row>
    <row r="8" spans="1:11" ht="16.5" customHeight="1" x14ac:dyDescent="0.15">
      <c r="A8" s="101"/>
      <c r="B8" s="206"/>
      <c r="C8" s="207"/>
      <c r="D8" s="208" t="s">
        <v>75</v>
      </c>
      <c r="E8" s="209"/>
      <c r="F8" s="210"/>
      <c r="G8" s="211"/>
      <c r="H8" s="279"/>
      <c r="I8" s="280"/>
      <c r="J8" s="280"/>
      <c r="K8" s="281"/>
    </row>
    <row r="9" spans="1:11" ht="16.5" customHeight="1" x14ac:dyDescent="0.15">
      <c r="A9" s="282" t="s">
        <v>181</v>
      </c>
      <c r="B9" s="282"/>
      <c r="C9" s="282"/>
      <c r="D9" s="282"/>
      <c r="E9" s="282"/>
      <c r="F9" s="282"/>
      <c r="G9" s="282"/>
      <c r="H9" s="282"/>
      <c r="I9" s="282"/>
      <c r="J9" s="282"/>
      <c r="K9" s="282"/>
    </row>
    <row r="10" spans="1:11" ht="16.5" customHeight="1" x14ac:dyDescent="0.15">
      <c r="A10" s="102" t="s">
        <v>79</v>
      </c>
      <c r="B10" s="103" t="s">
        <v>80</v>
      </c>
      <c r="C10" s="104" t="s">
        <v>81</v>
      </c>
      <c r="D10" s="105"/>
      <c r="E10" s="106" t="s">
        <v>84</v>
      </c>
      <c r="F10" s="103" t="s">
        <v>80</v>
      </c>
      <c r="G10" s="104" t="s">
        <v>81</v>
      </c>
      <c r="H10" s="103"/>
      <c r="I10" s="106" t="s">
        <v>82</v>
      </c>
      <c r="J10" s="103" t="s">
        <v>80</v>
      </c>
      <c r="K10" s="119" t="s">
        <v>81</v>
      </c>
    </row>
    <row r="11" spans="1:11" ht="16.5" customHeight="1" x14ac:dyDescent="0.15">
      <c r="A11" s="98" t="s">
        <v>85</v>
      </c>
      <c r="B11" s="107" t="s">
        <v>80</v>
      </c>
      <c r="C11" s="108" t="s">
        <v>81</v>
      </c>
      <c r="D11" s="109"/>
      <c r="E11" s="110" t="s">
        <v>87</v>
      </c>
      <c r="F11" s="107" t="s">
        <v>80</v>
      </c>
      <c r="G11" s="108" t="s">
        <v>81</v>
      </c>
      <c r="H11" s="107"/>
      <c r="I11" s="110" t="s">
        <v>92</v>
      </c>
      <c r="J11" s="107" t="s">
        <v>80</v>
      </c>
      <c r="K11" s="117" t="s">
        <v>81</v>
      </c>
    </row>
    <row r="12" spans="1:11" ht="16.5" customHeight="1" x14ac:dyDescent="0.15">
      <c r="A12" s="208" t="s">
        <v>121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18"/>
    </row>
    <row r="13" spans="1:11" ht="16.5" customHeight="1" x14ac:dyDescent="0.15">
      <c r="A13" s="283" t="s">
        <v>182</v>
      </c>
      <c r="B13" s="283"/>
      <c r="C13" s="283"/>
      <c r="D13" s="283"/>
      <c r="E13" s="283"/>
      <c r="F13" s="283"/>
      <c r="G13" s="283"/>
      <c r="H13" s="283"/>
      <c r="I13" s="283"/>
      <c r="J13" s="283"/>
      <c r="K13" s="283"/>
    </row>
    <row r="14" spans="1:11" ht="16.5" customHeight="1" x14ac:dyDescent="0.15">
      <c r="A14" s="284"/>
      <c r="B14" s="285"/>
      <c r="C14" s="285"/>
      <c r="D14" s="285"/>
      <c r="E14" s="285"/>
      <c r="F14" s="285"/>
      <c r="G14" s="285"/>
      <c r="H14" s="285"/>
      <c r="I14" s="286"/>
      <c r="J14" s="286"/>
      <c r="K14" s="287"/>
    </row>
    <row r="15" spans="1:11" ht="16.5" customHeight="1" x14ac:dyDescent="0.15">
      <c r="A15" s="288"/>
      <c r="B15" s="289"/>
      <c r="C15" s="289"/>
      <c r="D15" s="290"/>
      <c r="E15" s="291"/>
      <c r="F15" s="289"/>
      <c r="G15" s="289"/>
      <c r="H15" s="290"/>
      <c r="I15" s="292"/>
      <c r="J15" s="293"/>
      <c r="K15" s="294"/>
    </row>
    <row r="16" spans="1:11" ht="16.5" customHeight="1" x14ac:dyDescent="0.15">
      <c r="A16" s="279"/>
      <c r="B16" s="280"/>
      <c r="C16" s="280"/>
      <c r="D16" s="280"/>
      <c r="E16" s="280"/>
      <c r="F16" s="280"/>
      <c r="G16" s="280"/>
      <c r="H16" s="280"/>
      <c r="I16" s="280"/>
      <c r="J16" s="280"/>
      <c r="K16" s="281"/>
    </row>
    <row r="17" spans="1:11" ht="16.5" customHeight="1" x14ac:dyDescent="0.15">
      <c r="A17" s="283" t="s">
        <v>183</v>
      </c>
      <c r="B17" s="283"/>
      <c r="C17" s="283"/>
      <c r="D17" s="283"/>
      <c r="E17" s="283"/>
      <c r="F17" s="283"/>
      <c r="G17" s="283"/>
      <c r="H17" s="283"/>
      <c r="I17" s="283"/>
      <c r="J17" s="283"/>
      <c r="K17" s="283"/>
    </row>
    <row r="18" spans="1:11" ht="16.5" customHeight="1" x14ac:dyDescent="0.15">
      <c r="A18" s="284"/>
      <c r="B18" s="285"/>
      <c r="C18" s="285"/>
      <c r="D18" s="285"/>
      <c r="E18" s="285"/>
      <c r="F18" s="285"/>
      <c r="G18" s="285"/>
      <c r="H18" s="285"/>
      <c r="I18" s="286"/>
      <c r="J18" s="286"/>
      <c r="K18" s="287"/>
    </row>
    <row r="19" spans="1:11" ht="16.5" customHeight="1" x14ac:dyDescent="0.15">
      <c r="A19" s="288"/>
      <c r="B19" s="289"/>
      <c r="C19" s="289"/>
      <c r="D19" s="290"/>
      <c r="E19" s="291"/>
      <c r="F19" s="289"/>
      <c r="G19" s="289"/>
      <c r="H19" s="290"/>
      <c r="I19" s="292"/>
      <c r="J19" s="293"/>
      <c r="K19" s="294"/>
    </row>
    <row r="20" spans="1:11" ht="16.5" customHeight="1" x14ac:dyDescent="0.15">
      <c r="A20" s="279"/>
      <c r="B20" s="280"/>
      <c r="C20" s="280"/>
      <c r="D20" s="280"/>
      <c r="E20" s="280"/>
      <c r="F20" s="280"/>
      <c r="G20" s="280"/>
      <c r="H20" s="280"/>
      <c r="I20" s="280"/>
      <c r="J20" s="280"/>
      <c r="K20" s="281"/>
    </row>
    <row r="21" spans="1:11" ht="16.5" customHeight="1" x14ac:dyDescent="0.15">
      <c r="A21" s="295" t="s">
        <v>118</v>
      </c>
      <c r="B21" s="295"/>
      <c r="C21" s="295"/>
      <c r="D21" s="295"/>
      <c r="E21" s="295"/>
      <c r="F21" s="295"/>
      <c r="G21" s="295"/>
      <c r="H21" s="295"/>
      <c r="I21" s="295"/>
      <c r="J21" s="295"/>
      <c r="K21" s="295"/>
    </row>
    <row r="22" spans="1:11" ht="16.5" customHeight="1" x14ac:dyDescent="0.15">
      <c r="A22" s="296" t="s">
        <v>119</v>
      </c>
      <c r="B22" s="286"/>
      <c r="C22" s="286"/>
      <c r="D22" s="286"/>
      <c r="E22" s="286"/>
      <c r="F22" s="286"/>
      <c r="G22" s="286"/>
      <c r="H22" s="286"/>
      <c r="I22" s="286"/>
      <c r="J22" s="286"/>
      <c r="K22" s="287"/>
    </row>
    <row r="23" spans="1:11" ht="16.5" customHeight="1" x14ac:dyDescent="0.15">
      <c r="A23" s="237" t="s">
        <v>120</v>
      </c>
      <c r="B23" s="238"/>
      <c r="C23" s="108" t="s">
        <v>63</v>
      </c>
      <c r="D23" s="108" t="s">
        <v>64</v>
      </c>
      <c r="E23" s="297"/>
      <c r="F23" s="297"/>
      <c r="G23" s="297"/>
      <c r="H23" s="297"/>
      <c r="I23" s="297"/>
      <c r="J23" s="297"/>
      <c r="K23" s="298"/>
    </row>
    <row r="24" spans="1:11" ht="16.5" customHeight="1" x14ac:dyDescent="0.15">
      <c r="A24" s="200" t="s">
        <v>184</v>
      </c>
      <c r="B24" s="198"/>
      <c r="C24" s="198"/>
      <c r="D24" s="198"/>
      <c r="E24" s="198"/>
      <c r="F24" s="198"/>
      <c r="G24" s="198"/>
      <c r="H24" s="198"/>
      <c r="I24" s="198"/>
      <c r="J24" s="198"/>
      <c r="K24" s="199"/>
    </row>
    <row r="25" spans="1:11" ht="16.5" customHeight="1" x14ac:dyDescent="0.15">
      <c r="A25" s="299"/>
      <c r="B25" s="300"/>
      <c r="C25" s="300"/>
      <c r="D25" s="300"/>
      <c r="E25" s="300"/>
      <c r="F25" s="300"/>
      <c r="G25" s="300"/>
      <c r="H25" s="300"/>
      <c r="I25" s="300"/>
      <c r="J25" s="300"/>
      <c r="K25" s="301"/>
    </row>
    <row r="26" spans="1:11" ht="16.5" customHeight="1" x14ac:dyDescent="0.15">
      <c r="A26" s="282" t="s">
        <v>124</v>
      </c>
      <c r="B26" s="282"/>
      <c r="C26" s="282"/>
      <c r="D26" s="282"/>
      <c r="E26" s="282"/>
      <c r="F26" s="282"/>
      <c r="G26" s="282"/>
      <c r="H26" s="282"/>
      <c r="I26" s="282"/>
      <c r="J26" s="282"/>
      <c r="K26" s="282"/>
    </row>
    <row r="27" spans="1:11" ht="16.5" customHeight="1" x14ac:dyDescent="0.15">
      <c r="A27" s="93" t="s">
        <v>125</v>
      </c>
      <c r="B27" s="104" t="s">
        <v>90</v>
      </c>
      <c r="C27" s="104" t="s">
        <v>91</v>
      </c>
      <c r="D27" s="104" t="s">
        <v>83</v>
      </c>
      <c r="E27" s="94" t="s">
        <v>126</v>
      </c>
      <c r="F27" s="104" t="s">
        <v>90</v>
      </c>
      <c r="G27" s="104" t="s">
        <v>91</v>
      </c>
      <c r="H27" s="104" t="s">
        <v>83</v>
      </c>
      <c r="I27" s="94" t="s">
        <v>127</v>
      </c>
      <c r="J27" s="104" t="s">
        <v>90</v>
      </c>
      <c r="K27" s="119" t="s">
        <v>91</v>
      </c>
    </row>
    <row r="28" spans="1:11" ht="16.5" customHeight="1" x14ac:dyDescent="0.15">
      <c r="A28" s="99" t="s">
        <v>82</v>
      </c>
      <c r="B28" s="108" t="s">
        <v>90</v>
      </c>
      <c r="C28" s="108" t="s">
        <v>91</v>
      </c>
      <c r="D28" s="108" t="s">
        <v>83</v>
      </c>
      <c r="E28" s="112" t="s">
        <v>89</v>
      </c>
      <c r="F28" s="108" t="s">
        <v>90</v>
      </c>
      <c r="G28" s="108" t="s">
        <v>91</v>
      </c>
      <c r="H28" s="108" t="s">
        <v>83</v>
      </c>
      <c r="I28" s="112" t="s">
        <v>100</v>
      </c>
      <c r="J28" s="108" t="s">
        <v>90</v>
      </c>
      <c r="K28" s="117" t="s">
        <v>91</v>
      </c>
    </row>
    <row r="29" spans="1:11" ht="16.5" customHeight="1" x14ac:dyDescent="0.15">
      <c r="A29" s="200" t="s">
        <v>93</v>
      </c>
      <c r="B29" s="238"/>
      <c r="C29" s="238"/>
      <c r="D29" s="238"/>
      <c r="E29" s="238"/>
      <c r="F29" s="238"/>
      <c r="G29" s="238"/>
      <c r="H29" s="238"/>
      <c r="I29" s="238"/>
      <c r="J29" s="238"/>
      <c r="K29" s="302"/>
    </row>
    <row r="30" spans="1:11" ht="16.5" customHeight="1" x14ac:dyDescent="0.15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51"/>
    </row>
    <row r="31" spans="1:11" ht="16.5" customHeight="1" x14ac:dyDescent="0.15">
      <c r="A31" s="282" t="s">
        <v>185</v>
      </c>
      <c r="B31" s="282"/>
      <c r="C31" s="282"/>
      <c r="D31" s="282"/>
      <c r="E31" s="282"/>
      <c r="F31" s="282"/>
      <c r="G31" s="282"/>
      <c r="H31" s="282"/>
      <c r="I31" s="282"/>
      <c r="J31" s="282"/>
      <c r="K31" s="282"/>
    </row>
    <row r="32" spans="1:11" ht="17.25" customHeight="1" x14ac:dyDescent="0.15">
      <c r="A32" s="303"/>
      <c r="B32" s="304"/>
      <c r="C32" s="304"/>
      <c r="D32" s="304"/>
      <c r="E32" s="304"/>
      <c r="F32" s="304"/>
      <c r="G32" s="304"/>
      <c r="H32" s="304"/>
      <c r="I32" s="304"/>
      <c r="J32" s="304"/>
      <c r="K32" s="305"/>
    </row>
    <row r="33" spans="1:11" ht="17.25" customHeight="1" x14ac:dyDescent="0.15">
      <c r="A33" s="246"/>
      <c r="B33" s="247"/>
      <c r="C33" s="247"/>
      <c r="D33" s="247"/>
      <c r="E33" s="247"/>
      <c r="F33" s="247"/>
      <c r="G33" s="247"/>
      <c r="H33" s="247"/>
      <c r="I33" s="247"/>
      <c r="J33" s="247"/>
      <c r="K33" s="248"/>
    </row>
    <row r="34" spans="1:11" ht="17.25" customHeight="1" x14ac:dyDescent="0.15">
      <c r="A34" s="246"/>
      <c r="B34" s="247"/>
      <c r="C34" s="247"/>
      <c r="D34" s="247"/>
      <c r="E34" s="247"/>
      <c r="F34" s="247"/>
      <c r="G34" s="247"/>
      <c r="H34" s="247"/>
      <c r="I34" s="247"/>
      <c r="J34" s="247"/>
      <c r="K34" s="248"/>
    </row>
    <row r="35" spans="1:11" ht="17.25" customHeight="1" x14ac:dyDescent="0.15">
      <c r="A35" s="246"/>
      <c r="B35" s="247"/>
      <c r="C35" s="247"/>
      <c r="D35" s="247"/>
      <c r="E35" s="247"/>
      <c r="F35" s="247"/>
      <c r="G35" s="247"/>
      <c r="H35" s="247"/>
      <c r="I35" s="247"/>
      <c r="J35" s="247"/>
      <c r="K35" s="248"/>
    </row>
    <row r="36" spans="1:11" ht="17.25" customHeight="1" x14ac:dyDescent="0.15">
      <c r="A36" s="246"/>
      <c r="B36" s="247"/>
      <c r="C36" s="247"/>
      <c r="D36" s="247"/>
      <c r="E36" s="247"/>
      <c r="F36" s="247"/>
      <c r="G36" s="247"/>
      <c r="H36" s="247"/>
      <c r="I36" s="247"/>
      <c r="J36" s="247"/>
      <c r="K36" s="248"/>
    </row>
    <row r="37" spans="1:11" ht="17.25" customHeight="1" x14ac:dyDescent="0.15">
      <c r="A37" s="246"/>
      <c r="B37" s="247"/>
      <c r="C37" s="247"/>
      <c r="D37" s="247"/>
      <c r="E37" s="247"/>
      <c r="F37" s="247"/>
      <c r="G37" s="247"/>
      <c r="H37" s="247"/>
      <c r="I37" s="247"/>
      <c r="J37" s="247"/>
      <c r="K37" s="248"/>
    </row>
    <row r="38" spans="1:11" ht="17.25" customHeight="1" x14ac:dyDescent="0.15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48"/>
    </row>
    <row r="39" spans="1:11" ht="17.25" customHeight="1" x14ac:dyDescent="0.15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48"/>
    </row>
    <row r="40" spans="1:11" ht="17.25" customHeight="1" x14ac:dyDescent="0.15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48"/>
    </row>
    <row r="41" spans="1:11" ht="17.25" customHeight="1" x14ac:dyDescent="0.15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48"/>
    </row>
    <row r="42" spans="1:11" ht="17.25" customHeight="1" x14ac:dyDescent="0.15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48"/>
    </row>
    <row r="43" spans="1:11" ht="17.25" customHeight="1" x14ac:dyDescent="0.15">
      <c r="A43" s="249" t="s">
        <v>123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1"/>
    </row>
    <row r="44" spans="1:11" ht="16.5" customHeight="1" x14ac:dyDescent="0.15">
      <c r="A44" s="282" t="s">
        <v>186</v>
      </c>
      <c r="B44" s="282"/>
      <c r="C44" s="282"/>
      <c r="D44" s="282"/>
      <c r="E44" s="282"/>
      <c r="F44" s="282"/>
      <c r="G44" s="282"/>
      <c r="H44" s="282"/>
      <c r="I44" s="282"/>
      <c r="J44" s="282"/>
      <c r="K44" s="282"/>
    </row>
    <row r="45" spans="1:11" ht="18" customHeight="1" x14ac:dyDescent="0.15">
      <c r="A45" s="306" t="s">
        <v>121</v>
      </c>
      <c r="B45" s="307"/>
      <c r="C45" s="307"/>
      <c r="D45" s="307"/>
      <c r="E45" s="307"/>
      <c r="F45" s="307"/>
      <c r="G45" s="307"/>
      <c r="H45" s="307"/>
      <c r="I45" s="307"/>
      <c r="J45" s="307"/>
      <c r="K45" s="308"/>
    </row>
    <row r="46" spans="1:11" ht="18" customHeight="1" x14ac:dyDescent="0.15">
      <c r="A46" s="306"/>
      <c r="B46" s="307"/>
      <c r="C46" s="307"/>
      <c r="D46" s="307"/>
      <c r="E46" s="307"/>
      <c r="F46" s="307"/>
      <c r="G46" s="307"/>
      <c r="H46" s="307"/>
      <c r="I46" s="307"/>
      <c r="J46" s="307"/>
      <c r="K46" s="308"/>
    </row>
    <row r="47" spans="1:11" ht="18" customHeight="1" x14ac:dyDescent="0.15">
      <c r="A47" s="299"/>
      <c r="B47" s="300"/>
      <c r="C47" s="300"/>
      <c r="D47" s="300"/>
      <c r="E47" s="300"/>
      <c r="F47" s="300"/>
      <c r="G47" s="300"/>
      <c r="H47" s="300"/>
      <c r="I47" s="300"/>
      <c r="J47" s="300"/>
      <c r="K47" s="301"/>
    </row>
    <row r="48" spans="1:11" ht="21" customHeight="1" x14ac:dyDescent="0.15">
      <c r="A48" s="113" t="s">
        <v>129</v>
      </c>
      <c r="B48" s="309" t="s">
        <v>130</v>
      </c>
      <c r="C48" s="309"/>
      <c r="D48" s="114" t="s">
        <v>131</v>
      </c>
      <c r="E48" s="115"/>
      <c r="F48" s="114" t="s">
        <v>133</v>
      </c>
      <c r="G48" s="116"/>
      <c r="H48" s="310" t="s">
        <v>134</v>
      </c>
      <c r="I48" s="310"/>
      <c r="J48" s="309"/>
      <c r="K48" s="311"/>
    </row>
    <row r="49" spans="1:11" ht="16.5" customHeight="1" x14ac:dyDescent="0.15">
      <c r="A49" s="215" t="s">
        <v>135</v>
      </c>
      <c r="B49" s="216"/>
      <c r="C49" s="216"/>
      <c r="D49" s="216"/>
      <c r="E49" s="216"/>
      <c r="F49" s="216"/>
      <c r="G49" s="216"/>
      <c r="H49" s="216"/>
      <c r="I49" s="216"/>
      <c r="J49" s="216"/>
      <c r="K49" s="217"/>
    </row>
    <row r="50" spans="1:11" ht="16.5" customHeight="1" x14ac:dyDescent="0.15">
      <c r="A50" s="312"/>
      <c r="B50" s="313"/>
      <c r="C50" s="313"/>
      <c r="D50" s="313"/>
      <c r="E50" s="313"/>
      <c r="F50" s="313"/>
      <c r="G50" s="313"/>
      <c r="H50" s="313"/>
      <c r="I50" s="313"/>
      <c r="J50" s="313"/>
      <c r="K50" s="314"/>
    </row>
    <row r="51" spans="1:11" ht="16.5" customHeight="1" x14ac:dyDescent="0.15">
      <c r="A51" s="315"/>
      <c r="B51" s="316"/>
      <c r="C51" s="316"/>
      <c r="D51" s="316"/>
      <c r="E51" s="316"/>
      <c r="F51" s="316"/>
      <c r="G51" s="316"/>
      <c r="H51" s="316"/>
      <c r="I51" s="316"/>
      <c r="J51" s="316"/>
      <c r="K51" s="317"/>
    </row>
    <row r="52" spans="1:11" ht="21" customHeight="1" x14ac:dyDescent="0.15">
      <c r="A52" s="113" t="s">
        <v>129</v>
      </c>
      <c r="B52" s="309" t="s">
        <v>130</v>
      </c>
      <c r="C52" s="309"/>
      <c r="D52" s="114" t="s">
        <v>131</v>
      </c>
      <c r="E52" s="114"/>
      <c r="F52" s="114" t="s">
        <v>133</v>
      </c>
      <c r="G52" s="114"/>
      <c r="H52" s="310" t="s">
        <v>134</v>
      </c>
      <c r="I52" s="310"/>
      <c r="J52" s="318"/>
      <c r="K52" s="319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0"/>
  <sheetViews>
    <sheetView topLeftCell="A11" workbookViewId="0">
      <selection activeCell="L8" sqref="L8"/>
    </sheetView>
  </sheetViews>
  <sheetFormatPr defaultColWidth="9" defaultRowHeight="26.1" customHeight="1" x14ac:dyDescent="0.15"/>
  <cols>
    <col min="1" max="1" width="17.125" style="44" customWidth="1"/>
    <col min="2" max="7" width="9.375" style="44" customWidth="1"/>
    <col min="8" max="8" width="1.375" style="44" customWidth="1"/>
    <col min="9" max="14" width="15.625" style="44" customWidth="1"/>
    <col min="15" max="16384" width="9" style="44"/>
  </cols>
  <sheetData>
    <row r="1" spans="1:14" ht="30" customHeight="1" x14ac:dyDescent="0.15">
      <c r="A1" s="260" t="s">
        <v>137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14" ht="29.1" customHeight="1" x14ac:dyDescent="0.15">
      <c r="A2" s="28" t="s">
        <v>59</v>
      </c>
      <c r="B2" s="262" t="s">
        <v>60</v>
      </c>
      <c r="C2" s="262"/>
      <c r="D2" s="29" t="s">
        <v>65</v>
      </c>
      <c r="E2" s="262" t="s">
        <v>66</v>
      </c>
      <c r="F2" s="262"/>
      <c r="G2" s="262"/>
      <c r="H2" s="267"/>
      <c r="I2" s="46" t="s">
        <v>54</v>
      </c>
      <c r="J2" s="262" t="s">
        <v>55</v>
      </c>
      <c r="K2" s="262"/>
      <c r="L2" s="262"/>
      <c r="M2" s="262"/>
      <c r="N2" s="263"/>
    </row>
    <row r="3" spans="1:14" ht="29.1" customHeight="1" x14ac:dyDescent="0.15">
      <c r="A3" s="266" t="s">
        <v>138</v>
      </c>
      <c r="B3" s="264" t="s">
        <v>139</v>
      </c>
      <c r="C3" s="264"/>
      <c r="D3" s="264"/>
      <c r="E3" s="264"/>
      <c r="F3" s="264"/>
      <c r="G3" s="264"/>
      <c r="H3" s="268"/>
      <c r="I3" s="264" t="s">
        <v>140</v>
      </c>
      <c r="J3" s="264"/>
      <c r="K3" s="264"/>
      <c r="L3" s="264"/>
      <c r="M3" s="264"/>
      <c r="N3" s="265"/>
    </row>
    <row r="4" spans="1:14" ht="29.1" customHeight="1" x14ac:dyDescent="0.15">
      <c r="A4" s="266"/>
      <c r="B4" s="30" t="s">
        <v>107</v>
      </c>
      <c r="C4" s="30" t="s">
        <v>108</v>
      </c>
      <c r="D4" s="31" t="s">
        <v>109</v>
      </c>
      <c r="E4" s="30" t="s">
        <v>110</v>
      </c>
      <c r="F4" s="30" t="s">
        <v>111</v>
      </c>
      <c r="G4" s="30" t="s">
        <v>112</v>
      </c>
      <c r="H4" s="268"/>
      <c r="I4" s="83" t="s">
        <v>187</v>
      </c>
      <c r="J4" s="83" t="s">
        <v>188</v>
      </c>
      <c r="K4" s="83" t="s">
        <v>189</v>
      </c>
      <c r="L4" s="83" t="s">
        <v>190</v>
      </c>
      <c r="M4" s="83" t="s">
        <v>191</v>
      </c>
      <c r="N4" s="84"/>
    </row>
    <row r="5" spans="1:14" ht="29.1" customHeight="1" x14ac:dyDescent="0.35">
      <c r="A5" s="266"/>
      <c r="B5" s="32" t="s">
        <v>141</v>
      </c>
      <c r="C5" s="33" t="s">
        <v>142</v>
      </c>
      <c r="D5" s="32" t="s">
        <v>143</v>
      </c>
      <c r="E5" s="32" t="s">
        <v>144</v>
      </c>
      <c r="F5" s="32" t="s">
        <v>145</v>
      </c>
      <c r="G5" s="32" t="s">
        <v>146</v>
      </c>
      <c r="H5" s="268"/>
      <c r="I5" s="85" t="s">
        <v>192</v>
      </c>
      <c r="J5" s="85" t="s">
        <v>192</v>
      </c>
      <c r="K5" s="85" t="s">
        <v>192</v>
      </c>
      <c r="L5" s="85" t="s">
        <v>192</v>
      </c>
      <c r="M5" s="85" t="s">
        <v>192</v>
      </c>
      <c r="N5" s="86"/>
    </row>
    <row r="6" spans="1:14" ht="29.1" customHeight="1" x14ac:dyDescent="0.35">
      <c r="A6" s="34" t="s">
        <v>147</v>
      </c>
      <c r="B6" s="35">
        <f>C6-2</f>
        <v>56</v>
      </c>
      <c r="C6" s="36">
        <v>58</v>
      </c>
      <c r="D6" s="35">
        <f>C6+2</f>
        <v>60</v>
      </c>
      <c r="E6" s="35">
        <f>D6+2</f>
        <v>62</v>
      </c>
      <c r="F6" s="35">
        <f>E6+1</f>
        <v>63</v>
      </c>
      <c r="G6" s="35">
        <f>F6+1</f>
        <v>64</v>
      </c>
      <c r="H6" s="268"/>
      <c r="I6" s="48"/>
      <c r="J6" s="48"/>
      <c r="K6" s="48"/>
      <c r="L6" s="48"/>
      <c r="M6" s="48"/>
      <c r="N6" s="49"/>
    </row>
    <row r="7" spans="1:14" ht="29.1" customHeight="1" x14ac:dyDescent="0.35">
      <c r="A7" s="32" t="s">
        <v>149</v>
      </c>
      <c r="B7" s="35">
        <f t="shared" ref="B7:B9" si="0">C7-4</f>
        <v>88</v>
      </c>
      <c r="C7" s="37" t="s">
        <v>150</v>
      </c>
      <c r="D7" s="35">
        <f t="shared" ref="D7:D9" si="1">C7+4</f>
        <v>96</v>
      </c>
      <c r="E7" s="35">
        <f>D7+4</f>
        <v>100</v>
      </c>
      <c r="F7" s="35">
        <f t="shared" ref="F7:F9" si="2">E7+6</f>
        <v>106</v>
      </c>
      <c r="G7" s="35">
        <f>F7+6</f>
        <v>112</v>
      </c>
      <c r="H7" s="268"/>
      <c r="I7" s="48"/>
      <c r="J7" s="48"/>
      <c r="K7" s="48"/>
      <c r="L7" s="48"/>
      <c r="M7" s="48"/>
      <c r="N7" s="87"/>
    </row>
    <row r="8" spans="1:14" ht="29.1" customHeight="1" x14ac:dyDescent="0.35">
      <c r="A8" s="32" t="s">
        <v>152</v>
      </c>
      <c r="B8" s="35">
        <f t="shared" si="0"/>
        <v>84</v>
      </c>
      <c r="C8" s="37" t="s">
        <v>153</v>
      </c>
      <c r="D8" s="35">
        <f t="shared" si="1"/>
        <v>92</v>
      </c>
      <c r="E8" s="35">
        <f>D8+5</f>
        <v>97</v>
      </c>
      <c r="F8" s="35">
        <f t="shared" si="2"/>
        <v>103</v>
      </c>
      <c r="G8" s="35">
        <f>F8+7</f>
        <v>110</v>
      </c>
      <c r="H8" s="268"/>
      <c r="I8" s="48"/>
      <c r="J8" s="48"/>
      <c r="K8" s="48"/>
      <c r="L8" s="48"/>
      <c r="M8" s="48"/>
      <c r="N8" s="51"/>
    </row>
    <row r="9" spans="1:14" ht="29.1" customHeight="1" x14ac:dyDescent="0.35">
      <c r="A9" s="32" t="s">
        <v>155</v>
      </c>
      <c r="B9" s="35">
        <f t="shared" si="0"/>
        <v>90</v>
      </c>
      <c r="C9" s="37" t="s">
        <v>156</v>
      </c>
      <c r="D9" s="35">
        <f t="shared" si="1"/>
        <v>98</v>
      </c>
      <c r="E9" s="35">
        <f>D9+5</f>
        <v>103</v>
      </c>
      <c r="F9" s="35">
        <f t="shared" si="2"/>
        <v>109</v>
      </c>
      <c r="G9" s="35">
        <f>F9+7</f>
        <v>116</v>
      </c>
      <c r="H9" s="268"/>
      <c r="I9" s="48"/>
      <c r="J9" s="48"/>
      <c r="K9" s="48"/>
      <c r="L9" s="48"/>
      <c r="M9" s="48"/>
      <c r="N9" s="87"/>
    </row>
    <row r="10" spans="1:14" ht="29.1" customHeight="1" x14ac:dyDescent="0.35">
      <c r="A10" s="38" t="s">
        <v>157</v>
      </c>
      <c r="B10" s="39">
        <f>C10-1</f>
        <v>36.5</v>
      </c>
      <c r="C10" s="40">
        <v>37.5</v>
      </c>
      <c r="D10" s="39">
        <f>C10+1</f>
        <v>38.5</v>
      </c>
      <c r="E10" s="39">
        <f>D10+1</f>
        <v>39.5</v>
      </c>
      <c r="F10" s="39">
        <f>E10+1.2</f>
        <v>40.700000000000003</v>
      </c>
      <c r="G10" s="39">
        <f>F10+1.2</f>
        <v>41.9</v>
      </c>
      <c r="H10" s="268"/>
      <c r="I10" s="48"/>
      <c r="J10" s="48"/>
      <c r="K10" s="48"/>
      <c r="L10" s="48"/>
      <c r="M10" s="48"/>
      <c r="N10" s="87"/>
    </row>
    <row r="11" spans="1:14" ht="29.1" customHeight="1" x14ac:dyDescent="0.35">
      <c r="A11" s="38" t="s">
        <v>159</v>
      </c>
      <c r="B11" s="41">
        <f>C11-0.5</f>
        <v>17</v>
      </c>
      <c r="C11" s="40">
        <v>17.5</v>
      </c>
      <c r="D11" s="41">
        <f t="shared" ref="D11:G11" si="3">C11+0.5</f>
        <v>18</v>
      </c>
      <c r="E11" s="41">
        <f t="shared" si="3"/>
        <v>18.5</v>
      </c>
      <c r="F11" s="41">
        <f t="shared" si="3"/>
        <v>19</v>
      </c>
      <c r="G11" s="41">
        <f t="shared" si="3"/>
        <v>19.5</v>
      </c>
      <c r="H11" s="268"/>
      <c r="I11" s="48"/>
      <c r="J11" s="48"/>
      <c r="K11" s="48"/>
      <c r="L11" s="48"/>
      <c r="M11" s="48"/>
      <c r="N11" s="87"/>
    </row>
    <row r="12" spans="1:14" ht="29.1" customHeight="1" x14ac:dyDescent="0.35">
      <c r="A12" s="32" t="s">
        <v>161</v>
      </c>
      <c r="B12" s="42">
        <f>C12-0.7</f>
        <v>15.8</v>
      </c>
      <c r="C12" s="36">
        <v>16.5</v>
      </c>
      <c r="D12" s="42">
        <f>C12+0.7</f>
        <v>17.2</v>
      </c>
      <c r="E12" s="42">
        <f>D12+0.7</f>
        <v>17.899999999999999</v>
      </c>
      <c r="F12" s="42">
        <f>E12+1</f>
        <v>18.899999999999999</v>
      </c>
      <c r="G12" s="42">
        <f>F12+1</f>
        <v>19.899999999999999</v>
      </c>
      <c r="H12" s="268"/>
      <c r="I12" s="48"/>
      <c r="J12" s="48"/>
      <c r="K12" s="48"/>
      <c r="L12" s="48"/>
      <c r="M12" s="48"/>
      <c r="N12" s="87"/>
    </row>
    <row r="13" spans="1:14" ht="29.1" customHeight="1" x14ac:dyDescent="0.35">
      <c r="A13" s="32" t="s">
        <v>163</v>
      </c>
      <c r="B13" s="42">
        <f>C13-0.7</f>
        <v>15.3</v>
      </c>
      <c r="C13" s="36">
        <v>16</v>
      </c>
      <c r="D13" s="42">
        <f>C13+0.7</f>
        <v>16.7</v>
      </c>
      <c r="E13" s="42">
        <f>D13+0.7</f>
        <v>17.399999999999999</v>
      </c>
      <c r="F13" s="42">
        <f>E13+0.9</f>
        <v>18.3</v>
      </c>
      <c r="G13" s="42">
        <f>F13+0.9</f>
        <v>19.2</v>
      </c>
      <c r="H13" s="268"/>
      <c r="I13" s="48"/>
      <c r="J13" s="48"/>
      <c r="K13" s="48"/>
      <c r="L13" s="48"/>
      <c r="M13" s="48"/>
      <c r="N13" s="87"/>
    </row>
    <row r="14" spans="1:14" ht="29.1" customHeight="1" x14ac:dyDescent="0.35">
      <c r="A14" s="32" t="s">
        <v>164</v>
      </c>
      <c r="B14" s="35">
        <f>C14-1</f>
        <v>39</v>
      </c>
      <c r="C14" s="36">
        <v>40</v>
      </c>
      <c r="D14" s="35">
        <f>C14+1</f>
        <v>41</v>
      </c>
      <c r="E14" s="35">
        <f>D14+1</f>
        <v>42</v>
      </c>
      <c r="F14" s="35">
        <f>E14+1.5</f>
        <v>43.5</v>
      </c>
      <c r="G14" s="35">
        <f>F14+1.5</f>
        <v>45</v>
      </c>
      <c r="H14" s="268"/>
      <c r="I14" s="48"/>
      <c r="J14" s="48"/>
      <c r="K14" s="48"/>
      <c r="L14" s="48"/>
      <c r="M14" s="48"/>
      <c r="N14" s="87"/>
    </row>
    <row r="15" spans="1:14" ht="29.1" customHeight="1" x14ac:dyDescent="0.35">
      <c r="A15" s="32" t="s">
        <v>166</v>
      </c>
      <c r="B15" s="35">
        <f t="shared" ref="B15:B17" si="4">C15</f>
        <v>13</v>
      </c>
      <c r="C15" s="36">
        <v>13</v>
      </c>
      <c r="D15" s="35">
        <f t="shared" ref="D15:G15" si="5">C15</f>
        <v>13</v>
      </c>
      <c r="E15" s="35">
        <f t="shared" si="5"/>
        <v>13</v>
      </c>
      <c r="F15" s="35">
        <f t="shared" si="5"/>
        <v>13</v>
      </c>
      <c r="G15" s="35">
        <f t="shared" si="5"/>
        <v>13</v>
      </c>
      <c r="H15" s="268"/>
      <c r="I15" s="48"/>
      <c r="J15" s="48"/>
      <c r="K15" s="48"/>
      <c r="L15" s="48"/>
      <c r="M15" s="48"/>
      <c r="N15" s="87"/>
    </row>
    <row r="16" spans="1:14" ht="29.1" customHeight="1" x14ac:dyDescent="0.35">
      <c r="A16" s="32" t="s">
        <v>167</v>
      </c>
      <c r="B16" s="35">
        <f t="shared" si="4"/>
        <v>2.5</v>
      </c>
      <c r="C16" s="36">
        <v>2.5</v>
      </c>
      <c r="D16" s="35">
        <f t="shared" ref="D16:G16" si="6">C16</f>
        <v>2.5</v>
      </c>
      <c r="E16" s="35">
        <f t="shared" si="6"/>
        <v>2.5</v>
      </c>
      <c r="F16" s="35">
        <f t="shared" si="6"/>
        <v>2.5</v>
      </c>
      <c r="G16" s="35">
        <f t="shared" si="6"/>
        <v>2.5</v>
      </c>
      <c r="H16" s="268"/>
      <c r="I16" s="48"/>
      <c r="J16" s="48"/>
      <c r="K16" s="48"/>
      <c r="L16" s="48"/>
      <c r="M16" s="48"/>
      <c r="N16" s="87"/>
    </row>
    <row r="17" spans="1:14" ht="29.1" customHeight="1" x14ac:dyDescent="0.35">
      <c r="A17" s="32" t="s">
        <v>168</v>
      </c>
      <c r="B17" s="35">
        <f t="shared" si="4"/>
        <v>1.6</v>
      </c>
      <c r="C17" s="36">
        <v>1.6</v>
      </c>
      <c r="D17" s="35">
        <f t="shared" ref="D17:G17" si="7">C17</f>
        <v>1.6</v>
      </c>
      <c r="E17" s="35">
        <f t="shared" si="7"/>
        <v>1.6</v>
      </c>
      <c r="F17" s="35">
        <f t="shared" si="7"/>
        <v>1.6</v>
      </c>
      <c r="G17" s="35">
        <f t="shared" si="7"/>
        <v>1.6</v>
      </c>
      <c r="H17" s="269"/>
      <c r="I17" s="88"/>
      <c r="J17" s="88"/>
      <c r="K17" s="89"/>
      <c r="L17" s="88"/>
      <c r="M17" s="88"/>
      <c r="N17" s="90"/>
    </row>
    <row r="18" spans="1:14" ht="14.25" x14ac:dyDescent="0.15">
      <c r="A18" s="43" t="s">
        <v>121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</row>
    <row r="19" spans="1:14" ht="14.25" x14ac:dyDescent="0.15">
      <c r="A19" s="44" t="s">
        <v>169</v>
      </c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</row>
    <row r="20" spans="1:14" ht="14.25" x14ac:dyDescent="0.15">
      <c r="A20" s="45"/>
      <c r="B20" s="45"/>
      <c r="C20" s="45"/>
      <c r="D20" s="45"/>
      <c r="E20" s="45"/>
      <c r="F20" s="45"/>
      <c r="G20" s="45"/>
      <c r="H20" s="45"/>
      <c r="I20" s="43" t="s">
        <v>170</v>
      </c>
      <c r="J20" s="55"/>
      <c r="K20" s="43" t="s">
        <v>171</v>
      </c>
      <c r="L20" s="43"/>
      <c r="M20" s="43" t="s">
        <v>172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41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zoomScaleNormal="100" zoomScalePageLayoutView="125" workbookViewId="0">
      <selection activeCell="M40" sqref="M40"/>
    </sheetView>
  </sheetViews>
  <sheetFormatPr defaultColWidth="10.125" defaultRowHeight="14.25" x14ac:dyDescent="0.15"/>
  <cols>
    <col min="1" max="1" width="9.625" style="56" customWidth="1"/>
    <col min="2" max="2" width="11.125" style="56" customWidth="1"/>
    <col min="3" max="3" width="9.125" style="56" customWidth="1"/>
    <col min="4" max="4" width="9.5" style="56" customWidth="1"/>
    <col min="5" max="6" width="10.375" style="56" customWidth="1"/>
    <col min="7" max="7" width="9.5" style="56" customWidth="1"/>
    <col min="8" max="8" width="9.125" style="56" customWidth="1"/>
    <col min="9" max="9" width="8.125" style="56" customWidth="1"/>
    <col min="10" max="10" width="10.5" style="56" customWidth="1"/>
    <col min="11" max="11" width="12.125" style="56" customWidth="1"/>
    <col min="12" max="16384" width="10.125" style="56"/>
  </cols>
  <sheetData>
    <row r="1" spans="1:11" ht="25.5" x14ac:dyDescent="0.15">
      <c r="A1" s="320" t="s">
        <v>193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1" x14ac:dyDescent="0.15">
      <c r="A2" s="57" t="s">
        <v>50</v>
      </c>
      <c r="B2" s="321" t="s">
        <v>51</v>
      </c>
      <c r="C2" s="321"/>
      <c r="D2" s="58" t="s">
        <v>59</v>
      </c>
      <c r="E2" s="59" t="s">
        <v>60</v>
      </c>
      <c r="F2" s="60" t="s">
        <v>194</v>
      </c>
      <c r="G2" s="322" t="s">
        <v>66</v>
      </c>
      <c r="H2" s="322"/>
      <c r="I2" s="77" t="s">
        <v>54</v>
      </c>
      <c r="J2" s="322" t="s">
        <v>55</v>
      </c>
      <c r="K2" s="323"/>
    </row>
    <row r="3" spans="1:11" x14ac:dyDescent="0.15">
      <c r="A3" s="61" t="s">
        <v>72</v>
      </c>
      <c r="B3" s="271">
        <v>1400</v>
      </c>
      <c r="C3" s="271"/>
      <c r="D3" s="63" t="s">
        <v>195</v>
      </c>
      <c r="E3" s="324">
        <v>45387</v>
      </c>
      <c r="F3" s="273"/>
      <c r="G3" s="273"/>
      <c r="H3" s="297" t="s">
        <v>196</v>
      </c>
      <c r="I3" s="297"/>
      <c r="J3" s="297"/>
      <c r="K3" s="298"/>
    </row>
    <row r="4" spans="1:11" x14ac:dyDescent="0.15">
      <c r="A4" s="64" t="s">
        <v>69</v>
      </c>
      <c r="B4" s="62">
        <v>2</v>
      </c>
      <c r="C4" s="62">
        <v>5</v>
      </c>
      <c r="D4" s="65" t="s">
        <v>197</v>
      </c>
      <c r="E4" s="273" t="s">
        <v>198</v>
      </c>
      <c r="F4" s="273"/>
      <c r="G4" s="273"/>
      <c r="H4" s="238" t="s">
        <v>199</v>
      </c>
      <c r="I4" s="238"/>
      <c r="J4" s="75" t="s">
        <v>63</v>
      </c>
      <c r="K4" s="80" t="s">
        <v>64</v>
      </c>
    </row>
    <row r="5" spans="1:11" x14ac:dyDescent="0.15">
      <c r="A5" s="64" t="s">
        <v>200</v>
      </c>
      <c r="B5" s="271">
        <v>1</v>
      </c>
      <c r="C5" s="271"/>
      <c r="D5" s="63" t="s">
        <v>201</v>
      </c>
      <c r="E5" s="63" t="s">
        <v>202</v>
      </c>
      <c r="F5" s="397" t="s">
        <v>369</v>
      </c>
      <c r="G5" s="63" t="s">
        <v>203</v>
      </c>
      <c r="H5" s="238" t="s">
        <v>204</v>
      </c>
      <c r="I5" s="238"/>
      <c r="J5" s="75" t="s">
        <v>63</v>
      </c>
      <c r="K5" s="80" t="s">
        <v>64</v>
      </c>
    </row>
    <row r="6" spans="1:11" x14ac:dyDescent="0.15">
      <c r="A6" s="66" t="s">
        <v>205</v>
      </c>
      <c r="B6" s="206">
        <v>125</v>
      </c>
      <c r="C6" s="206"/>
      <c r="D6" s="67" t="s">
        <v>206</v>
      </c>
      <c r="E6" s="68"/>
      <c r="F6" s="69">
        <v>1400</v>
      </c>
      <c r="G6" s="67"/>
      <c r="H6" s="325" t="s">
        <v>207</v>
      </c>
      <c r="I6" s="325"/>
      <c r="J6" s="69" t="s">
        <v>63</v>
      </c>
      <c r="K6" s="81" t="s">
        <v>64</v>
      </c>
    </row>
    <row r="7" spans="1:11" x14ac:dyDescent="0.15">
      <c r="A7" s="70"/>
      <c r="B7" s="71"/>
      <c r="C7" s="71"/>
      <c r="D7" s="70"/>
      <c r="E7" s="71"/>
      <c r="F7" s="72"/>
      <c r="G7" s="70"/>
      <c r="H7" s="72"/>
      <c r="I7" s="71"/>
      <c r="J7" s="71"/>
      <c r="K7" s="71"/>
    </row>
    <row r="8" spans="1:11" x14ac:dyDescent="0.15">
      <c r="A8" s="73" t="s">
        <v>208</v>
      </c>
      <c r="B8" s="74" t="s">
        <v>209</v>
      </c>
      <c r="C8" s="74" t="s">
        <v>210</v>
      </c>
      <c r="D8" s="74" t="s">
        <v>211</v>
      </c>
      <c r="E8" s="74" t="s">
        <v>212</v>
      </c>
      <c r="F8" s="74" t="s">
        <v>213</v>
      </c>
      <c r="G8" s="326"/>
      <c r="H8" s="327"/>
      <c r="I8" s="327"/>
      <c r="J8" s="327"/>
      <c r="K8" s="328"/>
    </row>
    <row r="9" spans="1:11" x14ac:dyDescent="0.15">
      <c r="A9" s="237" t="s">
        <v>214</v>
      </c>
      <c r="B9" s="238"/>
      <c r="C9" s="75" t="s">
        <v>63</v>
      </c>
      <c r="D9" s="75" t="s">
        <v>64</v>
      </c>
      <c r="E9" s="63" t="s">
        <v>215</v>
      </c>
      <c r="F9" s="76" t="s">
        <v>216</v>
      </c>
      <c r="G9" s="329"/>
      <c r="H9" s="330"/>
      <c r="I9" s="330"/>
      <c r="J9" s="330"/>
      <c r="K9" s="331"/>
    </row>
    <row r="10" spans="1:11" x14ac:dyDescent="0.15">
      <c r="A10" s="237" t="s">
        <v>217</v>
      </c>
      <c r="B10" s="238"/>
      <c r="C10" s="75" t="s">
        <v>63</v>
      </c>
      <c r="D10" s="75" t="s">
        <v>64</v>
      </c>
      <c r="E10" s="63" t="s">
        <v>218</v>
      </c>
      <c r="F10" s="76" t="s">
        <v>219</v>
      </c>
      <c r="G10" s="329" t="s">
        <v>220</v>
      </c>
      <c r="H10" s="330"/>
      <c r="I10" s="330"/>
      <c r="J10" s="330"/>
      <c r="K10" s="331"/>
    </row>
    <row r="11" spans="1:11" x14ac:dyDescent="0.15">
      <c r="A11" s="306" t="s">
        <v>181</v>
      </c>
      <c r="B11" s="307"/>
      <c r="C11" s="307"/>
      <c r="D11" s="307"/>
      <c r="E11" s="307"/>
      <c r="F11" s="307"/>
      <c r="G11" s="307"/>
      <c r="H11" s="307"/>
      <c r="I11" s="307"/>
      <c r="J11" s="307"/>
      <c r="K11" s="308"/>
    </row>
    <row r="12" spans="1:11" x14ac:dyDescent="0.15">
      <c r="A12" s="61" t="s">
        <v>84</v>
      </c>
      <c r="B12" s="75" t="s">
        <v>80</v>
      </c>
      <c r="C12" s="75" t="s">
        <v>81</v>
      </c>
      <c r="D12" s="76"/>
      <c r="E12" s="63" t="s">
        <v>82</v>
      </c>
      <c r="F12" s="75" t="s">
        <v>80</v>
      </c>
      <c r="G12" s="75" t="s">
        <v>81</v>
      </c>
      <c r="H12" s="75"/>
      <c r="I12" s="63" t="s">
        <v>221</v>
      </c>
      <c r="J12" s="75" t="s">
        <v>80</v>
      </c>
      <c r="K12" s="80" t="s">
        <v>81</v>
      </c>
    </row>
    <row r="13" spans="1:11" x14ac:dyDescent="0.15">
      <c r="A13" s="61" t="s">
        <v>87</v>
      </c>
      <c r="B13" s="75" t="s">
        <v>80</v>
      </c>
      <c r="C13" s="75" t="s">
        <v>81</v>
      </c>
      <c r="D13" s="76"/>
      <c r="E13" s="63" t="s">
        <v>92</v>
      </c>
      <c r="F13" s="75" t="s">
        <v>80</v>
      </c>
      <c r="G13" s="75" t="s">
        <v>81</v>
      </c>
      <c r="H13" s="75"/>
      <c r="I13" s="63" t="s">
        <v>222</v>
      </c>
      <c r="J13" s="75" t="s">
        <v>80</v>
      </c>
      <c r="K13" s="80" t="s">
        <v>81</v>
      </c>
    </row>
    <row r="14" spans="1:11" x14ac:dyDescent="0.15">
      <c r="A14" s="66" t="s">
        <v>223</v>
      </c>
      <c r="B14" s="69" t="s">
        <v>80</v>
      </c>
      <c r="C14" s="69" t="s">
        <v>81</v>
      </c>
      <c r="D14" s="68"/>
      <c r="E14" s="67" t="s">
        <v>224</v>
      </c>
      <c r="F14" s="69" t="s">
        <v>80</v>
      </c>
      <c r="G14" s="69" t="s">
        <v>81</v>
      </c>
      <c r="H14" s="69"/>
      <c r="I14" s="67" t="s">
        <v>225</v>
      </c>
      <c r="J14" s="69" t="s">
        <v>80</v>
      </c>
      <c r="K14" s="81" t="s">
        <v>81</v>
      </c>
    </row>
    <row r="15" spans="1:11" x14ac:dyDescent="0.15">
      <c r="A15" s="70"/>
      <c r="B15" s="72"/>
      <c r="C15" s="72"/>
      <c r="D15" s="71"/>
      <c r="E15" s="70"/>
      <c r="F15" s="72"/>
      <c r="G15" s="72"/>
      <c r="H15" s="72"/>
      <c r="I15" s="70"/>
      <c r="J15" s="72"/>
      <c r="K15" s="72"/>
    </row>
    <row r="16" spans="1:11" x14ac:dyDescent="0.15">
      <c r="A16" s="296" t="s">
        <v>226</v>
      </c>
      <c r="B16" s="286"/>
      <c r="C16" s="286"/>
      <c r="D16" s="286"/>
      <c r="E16" s="286"/>
      <c r="F16" s="286"/>
      <c r="G16" s="286"/>
      <c r="H16" s="286"/>
      <c r="I16" s="286"/>
      <c r="J16" s="286"/>
      <c r="K16" s="287"/>
    </row>
    <row r="17" spans="1:11" x14ac:dyDescent="0.15">
      <c r="A17" s="237" t="s">
        <v>227</v>
      </c>
      <c r="B17" s="238"/>
      <c r="C17" s="238"/>
      <c r="D17" s="238"/>
      <c r="E17" s="238"/>
      <c r="F17" s="238"/>
      <c r="G17" s="238"/>
      <c r="H17" s="238"/>
      <c r="I17" s="238"/>
      <c r="J17" s="238"/>
      <c r="K17" s="302"/>
    </row>
    <row r="18" spans="1:11" x14ac:dyDescent="0.15">
      <c r="A18" s="237" t="s">
        <v>228</v>
      </c>
      <c r="B18" s="238"/>
      <c r="C18" s="238"/>
      <c r="D18" s="238"/>
      <c r="E18" s="238"/>
      <c r="F18" s="238"/>
      <c r="G18" s="238"/>
      <c r="H18" s="238"/>
      <c r="I18" s="238"/>
      <c r="J18" s="238"/>
      <c r="K18" s="302"/>
    </row>
    <row r="19" spans="1:11" x14ac:dyDescent="0.15">
      <c r="A19" s="332"/>
      <c r="B19" s="333"/>
      <c r="C19" s="333"/>
      <c r="D19" s="333"/>
      <c r="E19" s="333"/>
      <c r="F19" s="333"/>
      <c r="G19" s="333"/>
      <c r="H19" s="333"/>
      <c r="I19" s="333"/>
      <c r="J19" s="333"/>
      <c r="K19" s="334"/>
    </row>
    <row r="20" spans="1:11" x14ac:dyDescent="0.15">
      <c r="A20" s="288"/>
      <c r="B20" s="289"/>
      <c r="C20" s="289"/>
      <c r="D20" s="289"/>
      <c r="E20" s="289"/>
      <c r="F20" s="289"/>
      <c r="G20" s="289"/>
      <c r="H20" s="289"/>
      <c r="I20" s="289"/>
      <c r="J20" s="289"/>
      <c r="K20" s="335"/>
    </row>
    <row r="21" spans="1:11" x14ac:dyDescent="0.15">
      <c r="A21" s="288"/>
      <c r="B21" s="289"/>
      <c r="C21" s="289"/>
      <c r="D21" s="289"/>
      <c r="E21" s="289"/>
      <c r="F21" s="289"/>
      <c r="G21" s="289"/>
      <c r="H21" s="289"/>
      <c r="I21" s="289"/>
      <c r="J21" s="289"/>
      <c r="K21" s="335"/>
    </row>
    <row r="22" spans="1:11" x14ac:dyDescent="0.15">
      <c r="A22" s="288"/>
      <c r="B22" s="289"/>
      <c r="C22" s="289"/>
      <c r="D22" s="289"/>
      <c r="E22" s="289"/>
      <c r="F22" s="289"/>
      <c r="G22" s="289"/>
      <c r="H22" s="289"/>
      <c r="I22" s="289"/>
      <c r="J22" s="289"/>
      <c r="K22" s="335"/>
    </row>
    <row r="23" spans="1:11" x14ac:dyDescent="0.15">
      <c r="A23" s="336"/>
      <c r="B23" s="337"/>
      <c r="C23" s="337"/>
      <c r="D23" s="337"/>
      <c r="E23" s="337"/>
      <c r="F23" s="337"/>
      <c r="G23" s="337"/>
      <c r="H23" s="337"/>
      <c r="I23" s="337"/>
      <c r="J23" s="337"/>
      <c r="K23" s="338"/>
    </row>
    <row r="24" spans="1:11" x14ac:dyDescent="0.15">
      <c r="A24" s="237" t="s">
        <v>120</v>
      </c>
      <c r="B24" s="238"/>
      <c r="C24" s="75" t="s">
        <v>63</v>
      </c>
      <c r="D24" s="75" t="s">
        <v>64</v>
      </c>
      <c r="E24" s="297"/>
      <c r="F24" s="297"/>
      <c r="G24" s="297"/>
      <c r="H24" s="297"/>
      <c r="I24" s="297"/>
      <c r="J24" s="297"/>
      <c r="K24" s="298"/>
    </row>
    <row r="25" spans="1:11" x14ac:dyDescent="0.15">
      <c r="A25" s="78" t="s">
        <v>229</v>
      </c>
      <c r="B25" s="339"/>
      <c r="C25" s="339"/>
      <c r="D25" s="339"/>
      <c r="E25" s="339"/>
      <c r="F25" s="339"/>
      <c r="G25" s="339"/>
      <c r="H25" s="339"/>
      <c r="I25" s="339"/>
      <c r="J25" s="339"/>
      <c r="K25" s="340"/>
    </row>
    <row r="26" spans="1:11" x14ac:dyDescent="0.15">
      <c r="A26" s="341"/>
      <c r="B26" s="341"/>
      <c r="C26" s="341"/>
      <c r="D26" s="341"/>
      <c r="E26" s="341"/>
      <c r="F26" s="341"/>
      <c r="G26" s="341"/>
      <c r="H26" s="341"/>
      <c r="I26" s="341"/>
      <c r="J26" s="341"/>
      <c r="K26" s="341"/>
    </row>
    <row r="27" spans="1:11" x14ac:dyDescent="0.15">
      <c r="A27" s="342" t="s">
        <v>230</v>
      </c>
      <c r="B27" s="343"/>
      <c r="C27" s="343"/>
      <c r="D27" s="343"/>
      <c r="E27" s="343"/>
      <c r="F27" s="343"/>
      <c r="G27" s="343"/>
      <c r="H27" s="343"/>
      <c r="I27" s="343"/>
      <c r="J27" s="343"/>
      <c r="K27" s="344"/>
    </row>
    <row r="28" spans="1:11" x14ac:dyDescent="0.15">
      <c r="A28" s="288"/>
      <c r="B28" s="289"/>
      <c r="C28" s="289"/>
      <c r="D28" s="289"/>
      <c r="E28" s="289"/>
      <c r="F28" s="289"/>
      <c r="G28" s="289"/>
      <c r="H28" s="289"/>
      <c r="I28" s="289"/>
      <c r="J28" s="289"/>
      <c r="K28" s="335"/>
    </row>
    <row r="29" spans="1:11" x14ac:dyDescent="0.15">
      <c r="A29" s="345"/>
      <c r="B29" s="289"/>
      <c r="C29" s="289"/>
      <c r="D29" s="289"/>
      <c r="E29" s="289"/>
      <c r="F29" s="289"/>
      <c r="G29" s="289"/>
      <c r="H29" s="289"/>
      <c r="I29" s="289"/>
      <c r="J29" s="289"/>
      <c r="K29" s="335"/>
    </row>
    <row r="30" spans="1:11" x14ac:dyDescent="0.15">
      <c r="A30" s="288"/>
      <c r="B30" s="289"/>
      <c r="C30" s="289"/>
      <c r="D30" s="289"/>
      <c r="E30" s="289"/>
      <c r="F30" s="289"/>
      <c r="G30" s="289"/>
      <c r="H30" s="289"/>
      <c r="I30" s="289"/>
      <c r="J30" s="289"/>
      <c r="K30" s="335"/>
    </row>
    <row r="31" spans="1:11" x14ac:dyDescent="0.15">
      <c r="A31" s="288"/>
      <c r="B31" s="289"/>
      <c r="C31" s="289"/>
      <c r="D31" s="289"/>
      <c r="E31" s="289"/>
      <c r="F31" s="289"/>
      <c r="G31" s="289"/>
      <c r="H31" s="289"/>
      <c r="I31" s="289"/>
      <c r="J31" s="289"/>
      <c r="K31" s="335"/>
    </row>
    <row r="32" spans="1:11" x14ac:dyDescent="0.15">
      <c r="A32" s="288"/>
      <c r="B32" s="289"/>
      <c r="C32" s="289"/>
      <c r="D32" s="289"/>
      <c r="E32" s="289"/>
      <c r="F32" s="289"/>
      <c r="G32" s="289"/>
      <c r="H32" s="289"/>
      <c r="I32" s="289"/>
      <c r="J32" s="289"/>
      <c r="K32" s="335"/>
    </row>
    <row r="33" spans="1:11" ht="23.1" customHeight="1" x14ac:dyDescent="0.15">
      <c r="A33" s="288"/>
      <c r="B33" s="289"/>
      <c r="C33" s="289"/>
      <c r="D33" s="289"/>
      <c r="E33" s="289"/>
      <c r="F33" s="289"/>
      <c r="G33" s="289"/>
      <c r="H33" s="289"/>
      <c r="I33" s="289"/>
      <c r="J33" s="289"/>
      <c r="K33" s="335"/>
    </row>
    <row r="34" spans="1:11" ht="23.1" customHeight="1" x14ac:dyDescent="0.15">
      <c r="A34" s="288"/>
      <c r="B34" s="289"/>
      <c r="C34" s="289"/>
      <c r="D34" s="289"/>
      <c r="E34" s="289"/>
      <c r="F34" s="289"/>
      <c r="G34" s="289"/>
      <c r="H34" s="289"/>
      <c r="I34" s="289"/>
      <c r="J34" s="289"/>
      <c r="K34" s="335"/>
    </row>
    <row r="35" spans="1:11" ht="23.1" customHeight="1" x14ac:dyDescent="0.15">
      <c r="A35" s="346"/>
      <c r="B35" s="289"/>
      <c r="C35" s="289"/>
      <c r="D35" s="289"/>
      <c r="E35" s="289"/>
      <c r="F35" s="289"/>
      <c r="G35" s="289"/>
      <c r="H35" s="289"/>
      <c r="I35" s="289"/>
      <c r="J35" s="289"/>
      <c r="K35" s="335"/>
    </row>
    <row r="36" spans="1:11" ht="23.1" customHeight="1" x14ac:dyDescent="0.15">
      <c r="A36" s="347"/>
      <c r="B36" s="348"/>
      <c r="C36" s="348"/>
      <c r="D36" s="348"/>
      <c r="E36" s="348"/>
      <c r="F36" s="348"/>
      <c r="G36" s="348"/>
      <c r="H36" s="348"/>
      <c r="I36" s="348"/>
      <c r="J36" s="348"/>
      <c r="K36" s="349"/>
    </row>
    <row r="37" spans="1:11" ht="18.75" customHeight="1" x14ac:dyDescent="0.15">
      <c r="A37" s="350" t="s">
        <v>231</v>
      </c>
      <c r="B37" s="351"/>
      <c r="C37" s="351"/>
      <c r="D37" s="351"/>
      <c r="E37" s="351"/>
      <c r="F37" s="351"/>
      <c r="G37" s="351"/>
      <c r="H37" s="351"/>
      <c r="I37" s="351"/>
      <c r="J37" s="351"/>
      <c r="K37" s="352"/>
    </row>
    <row r="38" spans="1:11" ht="18.75" customHeight="1" x14ac:dyDescent="0.15">
      <c r="A38" s="237" t="s">
        <v>232</v>
      </c>
      <c r="B38" s="238"/>
      <c r="C38" s="238"/>
      <c r="D38" s="297" t="s">
        <v>233</v>
      </c>
      <c r="E38" s="297"/>
      <c r="F38" s="292" t="s">
        <v>234</v>
      </c>
      <c r="G38" s="353"/>
      <c r="H38" s="238" t="s">
        <v>235</v>
      </c>
      <c r="I38" s="238"/>
      <c r="J38" s="238" t="s">
        <v>236</v>
      </c>
      <c r="K38" s="302"/>
    </row>
    <row r="39" spans="1:11" ht="18.75" customHeight="1" x14ac:dyDescent="0.15">
      <c r="A39" s="64" t="s">
        <v>121</v>
      </c>
      <c r="B39" s="398" t="s">
        <v>370</v>
      </c>
      <c r="C39" s="238"/>
      <c r="D39" s="238"/>
      <c r="E39" s="238"/>
      <c r="F39" s="238"/>
      <c r="G39" s="238"/>
      <c r="H39" s="238"/>
      <c r="I39" s="238"/>
      <c r="J39" s="238"/>
      <c r="K39" s="302"/>
    </row>
    <row r="40" spans="1:11" ht="30.95" customHeight="1" x14ac:dyDescent="0.15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302"/>
    </row>
    <row r="41" spans="1:11" ht="18.75" customHeight="1" x14ac:dyDescent="0.15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302"/>
    </row>
    <row r="42" spans="1:11" ht="32.1" customHeight="1" x14ac:dyDescent="0.15">
      <c r="A42" s="66" t="s">
        <v>129</v>
      </c>
      <c r="B42" s="354" t="s">
        <v>237</v>
      </c>
      <c r="C42" s="354"/>
      <c r="D42" s="67" t="s">
        <v>238</v>
      </c>
      <c r="E42" s="68" t="s">
        <v>132</v>
      </c>
      <c r="F42" s="67" t="s">
        <v>133</v>
      </c>
      <c r="G42" s="79">
        <v>45389</v>
      </c>
      <c r="H42" s="355" t="s">
        <v>134</v>
      </c>
      <c r="I42" s="355"/>
      <c r="J42" s="399" t="s">
        <v>371</v>
      </c>
      <c r="K42" s="356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600075</xdr:colOff>
                    <xdr:row>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23"/>
  <sheetViews>
    <sheetView zoomScale="60" zoomScaleNormal="60" workbookViewId="0">
      <selection activeCell="M14" sqref="M14"/>
    </sheetView>
  </sheetViews>
  <sheetFormatPr defaultColWidth="9" defaultRowHeight="14.25" x14ac:dyDescent="0.15"/>
  <cols>
    <col min="1" max="1" width="11.25" customWidth="1"/>
    <col min="2" max="7" width="9.375" customWidth="1"/>
    <col min="8" max="8" width="3.375" customWidth="1"/>
    <col min="9" max="9" width="17.875" customWidth="1"/>
    <col min="10" max="14" width="15.625" customWidth="1"/>
    <col min="16" max="16" width="15.5" customWidth="1"/>
    <col min="17" max="17" width="12.375" customWidth="1"/>
    <col min="18" max="18" width="14.875" customWidth="1"/>
    <col min="19" max="19" width="15.625" customWidth="1"/>
    <col min="20" max="20" width="16.75" customWidth="1"/>
  </cols>
  <sheetData>
    <row r="1" spans="1:20" ht="30" customHeight="1" x14ac:dyDescent="0.15">
      <c r="A1" s="260" t="s">
        <v>137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</row>
    <row r="2" spans="1:20" ht="28.5" customHeight="1" x14ac:dyDescent="0.15">
      <c r="A2" s="28" t="s">
        <v>59</v>
      </c>
      <c r="B2" s="262" t="s">
        <v>60</v>
      </c>
      <c r="C2" s="262"/>
      <c r="D2" s="29" t="s">
        <v>65</v>
      </c>
      <c r="E2" s="262" t="s">
        <v>66</v>
      </c>
      <c r="F2" s="262"/>
      <c r="G2" s="262"/>
      <c r="H2" s="267"/>
      <c r="I2" s="46" t="s">
        <v>54</v>
      </c>
      <c r="J2" s="262" t="s">
        <v>55</v>
      </c>
      <c r="K2" s="262"/>
      <c r="L2" s="262"/>
      <c r="M2" s="262"/>
      <c r="N2" s="263"/>
      <c r="P2" s="46" t="s">
        <v>54</v>
      </c>
      <c r="Q2" s="262" t="s">
        <v>55</v>
      </c>
      <c r="R2" s="262"/>
      <c r="S2" s="262"/>
      <c r="T2" s="262"/>
    </row>
    <row r="3" spans="1:20" ht="28.5" customHeight="1" x14ac:dyDescent="0.15">
      <c r="A3" s="266" t="s">
        <v>138</v>
      </c>
      <c r="B3" s="264" t="s">
        <v>139</v>
      </c>
      <c r="C3" s="264"/>
      <c r="D3" s="264"/>
      <c r="E3" s="264"/>
      <c r="F3" s="264"/>
      <c r="G3" s="264"/>
      <c r="H3" s="268"/>
      <c r="I3" s="264" t="s">
        <v>140</v>
      </c>
      <c r="J3" s="264"/>
      <c r="K3" s="264"/>
      <c r="L3" s="264"/>
      <c r="M3" s="264"/>
      <c r="N3" s="265"/>
      <c r="P3" s="264" t="s">
        <v>140</v>
      </c>
      <c r="Q3" s="264"/>
      <c r="R3" s="264"/>
      <c r="S3" s="264"/>
      <c r="T3" s="264"/>
    </row>
    <row r="4" spans="1:20" ht="28.5" customHeight="1" x14ac:dyDescent="0.15">
      <c r="A4" s="266"/>
      <c r="B4" s="30" t="s">
        <v>107</v>
      </c>
      <c r="C4" s="30" t="s">
        <v>108</v>
      </c>
      <c r="D4" s="31" t="s">
        <v>109</v>
      </c>
      <c r="E4" s="30" t="s">
        <v>110</v>
      </c>
      <c r="F4" s="30" t="s">
        <v>111</v>
      </c>
      <c r="G4" s="30" t="s">
        <v>112</v>
      </c>
      <c r="H4" s="268"/>
      <c r="I4" s="30" t="s">
        <v>107</v>
      </c>
      <c r="J4" s="30" t="s">
        <v>108</v>
      </c>
      <c r="K4" s="31" t="s">
        <v>109</v>
      </c>
      <c r="L4" s="30" t="s">
        <v>110</v>
      </c>
      <c r="M4" s="30" t="s">
        <v>111</v>
      </c>
      <c r="N4" s="30" t="s">
        <v>112</v>
      </c>
      <c r="P4" s="30" t="s">
        <v>107</v>
      </c>
      <c r="Q4" s="30" t="s">
        <v>108</v>
      </c>
      <c r="R4" s="31" t="s">
        <v>109</v>
      </c>
      <c r="S4" s="30" t="s">
        <v>110</v>
      </c>
      <c r="T4" s="30" t="s">
        <v>111</v>
      </c>
    </row>
    <row r="5" spans="1:20" ht="28.5" customHeight="1" x14ac:dyDescent="0.35">
      <c r="A5" s="266"/>
      <c r="B5" s="32" t="s">
        <v>141</v>
      </c>
      <c r="C5" s="33" t="s">
        <v>142</v>
      </c>
      <c r="D5" s="32" t="s">
        <v>143</v>
      </c>
      <c r="E5" s="32" t="s">
        <v>144</v>
      </c>
      <c r="F5" s="32" t="s">
        <v>145</v>
      </c>
      <c r="G5" s="32" t="s">
        <v>146</v>
      </c>
      <c r="H5" s="268"/>
      <c r="I5" s="47" t="s">
        <v>239</v>
      </c>
      <c r="J5" s="47" t="s">
        <v>239</v>
      </c>
      <c r="K5" s="47" t="s">
        <v>239</v>
      </c>
      <c r="L5" s="47" t="s">
        <v>239</v>
      </c>
      <c r="M5" s="47" t="s">
        <v>239</v>
      </c>
      <c r="N5" s="47"/>
      <c r="P5" s="47" t="s">
        <v>116</v>
      </c>
      <c r="Q5" s="47" t="s">
        <v>240</v>
      </c>
      <c r="R5" s="47" t="s">
        <v>240</v>
      </c>
      <c r="S5" s="47" t="s">
        <v>116</v>
      </c>
      <c r="T5" s="47" t="s">
        <v>116</v>
      </c>
    </row>
    <row r="6" spans="1:20" ht="28.5" customHeight="1" x14ac:dyDescent="0.35">
      <c r="A6" s="34" t="s">
        <v>147</v>
      </c>
      <c r="B6" s="35">
        <f>C6-2</f>
        <v>56</v>
      </c>
      <c r="C6" s="36">
        <v>58</v>
      </c>
      <c r="D6" s="35">
        <f>C6+2</f>
        <v>60</v>
      </c>
      <c r="E6" s="35">
        <f>D6+2</f>
        <v>62</v>
      </c>
      <c r="F6" s="35">
        <f>E6+1</f>
        <v>63</v>
      </c>
      <c r="G6" s="35">
        <f>F6+1</f>
        <v>64</v>
      </c>
      <c r="H6" s="268"/>
      <c r="I6" s="48" t="s">
        <v>241</v>
      </c>
      <c r="J6" s="48" t="s">
        <v>242</v>
      </c>
      <c r="K6" s="48" t="s">
        <v>243</v>
      </c>
      <c r="L6" s="48" t="s">
        <v>244</v>
      </c>
      <c r="M6" s="48" t="s">
        <v>245</v>
      </c>
      <c r="N6" s="49"/>
      <c r="P6" s="48" t="s">
        <v>246</v>
      </c>
      <c r="Q6" s="48" t="s">
        <v>247</v>
      </c>
      <c r="R6" s="48" t="s">
        <v>248</v>
      </c>
      <c r="S6" s="48" t="s">
        <v>249</v>
      </c>
      <c r="T6" s="48" t="s">
        <v>246</v>
      </c>
    </row>
    <row r="7" spans="1:20" ht="28.5" customHeight="1" x14ac:dyDescent="0.35">
      <c r="A7" s="32" t="s">
        <v>149</v>
      </c>
      <c r="B7" s="35">
        <f t="shared" ref="B7:B9" si="0">C7-4</f>
        <v>88</v>
      </c>
      <c r="C7" s="37" t="s">
        <v>150</v>
      </c>
      <c r="D7" s="35">
        <f t="shared" ref="D7:D9" si="1">C7+4</f>
        <v>96</v>
      </c>
      <c r="E7" s="35">
        <f>D7+4</f>
        <v>100</v>
      </c>
      <c r="F7" s="35">
        <f t="shared" ref="F7:F9" si="2">E7+6</f>
        <v>106</v>
      </c>
      <c r="G7" s="35">
        <f>F7+6</f>
        <v>112</v>
      </c>
      <c r="H7" s="268"/>
      <c r="I7" s="48" t="s">
        <v>250</v>
      </c>
      <c r="J7" s="48" t="s">
        <v>250</v>
      </c>
      <c r="K7" s="48" t="s">
        <v>251</v>
      </c>
      <c r="L7" s="48" t="s">
        <v>252</v>
      </c>
      <c r="M7" s="50" t="s">
        <v>253</v>
      </c>
      <c r="N7" s="51"/>
      <c r="P7" s="48" t="s">
        <v>254</v>
      </c>
      <c r="Q7" s="48" t="s">
        <v>154</v>
      </c>
      <c r="R7" s="48" t="s">
        <v>158</v>
      </c>
      <c r="S7" s="48" t="s">
        <v>148</v>
      </c>
      <c r="T7" s="50" t="s">
        <v>158</v>
      </c>
    </row>
    <row r="8" spans="1:20" ht="28.5" customHeight="1" x14ac:dyDescent="0.35">
      <c r="A8" s="32" t="s">
        <v>152</v>
      </c>
      <c r="B8" s="35">
        <f t="shared" si="0"/>
        <v>84</v>
      </c>
      <c r="C8" s="37" t="s">
        <v>153</v>
      </c>
      <c r="D8" s="35">
        <f t="shared" si="1"/>
        <v>92</v>
      </c>
      <c r="E8" s="35">
        <f>D8+5</f>
        <v>97</v>
      </c>
      <c r="F8" s="35">
        <f t="shared" si="2"/>
        <v>103</v>
      </c>
      <c r="G8" s="35">
        <f>F8+7</f>
        <v>110</v>
      </c>
      <c r="H8" s="268"/>
      <c r="I8" s="48" t="s">
        <v>255</v>
      </c>
      <c r="J8" s="48" t="s">
        <v>255</v>
      </c>
      <c r="K8" s="48" t="s">
        <v>256</v>
      </c>
      <c r="L8" s="48" t="s">
        <v>257</v>
      </c>
      <c r="M8" s="50" t="s">
        <v>253</v>
      </c>
      <c r="N8" s="51"/>
      <c r="P8" s="48" t="s">
        <v>154</v>
      </c>
      <c r="Q8" s="48" t="s">
        <v>154</v>
      </c>
      <c r="R8" s="48" t="s">
        <v>258</v>
      </c>
      <c r="S8" s="48" t="s">
        <v>254</v>
      </c>
      <c r="T8" s="50" t="s">
        <v>165</v>
      </c>
    </row>
    <row r="9" spans="1:20" ht="28.5" customHeight="1" x14ac:dyDescent="0.35">
      <c r="A9" s="32" t="s">
        <v>155</v>
      </c>
      <c r="B9" s="35">
        <f t="shared" si="0"/>
        <v>90</v>
      </c>
      <c r="C9" s="37" t="s">
        <v>156</v>
      </c>
      <c r="D9" s="35">
        <f t="shared" si="1"/>
        <v>98</v>
      </c>
      <c r="E9" s="35">
        <f>D9+5</f>
        <v>103</v>
      </c>
      <c r="F9" s="35">
        <f t="shared" si="2"/>
        <v>109</v>
      </c>
      <c r="G9" s="35">
        <f>F9+7</f>
        <v>116</v>
      </c>
      <c r="H9" s="268"/>
      <c r="I9" s="48" t="s">
        <v>256</v>
      </c>
      <c r="J9" s="48" t="s">
        <v>255</v>
      </c>
      <c r="K9" s="48" t="s">
        <v>255</v>
      </c>
      <c r="L9" s="48" t="s">
        <v>259</v>
      </c>
      <c r="M9" s="50" t="s">
        <v>255</v>
      </c>
      <c r="N9" s="51"/>
      <c r="P9" s="48" t="s">
        <v>258</v>
      </c>
      <c r="Q9" s="48" t="s">
        <v>154</v>
      </c>
      <c r="R9" s="48" t="s">
        <v>154</v>
      </c>
      <c r="S9" s="48" t="s">
        <v>165</v>
      </c>
      <c r="T9" s="50" t="s">
        <v>154</v>
      </c>
    </row>
    <row r="10" spans="1:20" ht="28.5" customHeight="1" x14ac:dyDescent="0.35">
      <c r="A10" s="38" t="s">
        <v>157</v>
      </c>
      <c r="B10" s="39">
        <f>C10-1</f>
        <v>36.5</v>
      </c>
      <c r="C10" s="40">
        <v>37.5</v>
      </c>
      <c r="D10" s="39">
        <f>C10+1</f>
        <v>38.5</v>
      </c>
      <c r="E10" s="39">
        <f>D10+1</f>
        <v>39.5</v>
      </c>
      <c r="F10" s="39">
        <f>E10+1.2</f>
        <v>40.700000000000003</v>
      </c>
      <c r="G10" s="39">
        <f>F10+1.2</f>
        <v>41.9</v>
      </c>
      <c r="H10" s="268"/>
      <c r="I10" s="48" t="s">
        <v>260</v>
      </c>
      <c r="J10" s="48" t="s">
        <v>260</v>
      </c>
      <c r="K10" s="48" t="s">
        <v>261</v>
      </c>
      <c r="L10" s="48" t="s">
        <v>262</v>
      </c>
      <c r="M10" s="50" t="s">
        <v>263</v>
      </c>
      <c r="N10" s="51"/>
      <c r="P10" s="48" t="s">
        <v>158</v>
      </c>
      <c r="Q10" s="48" t="s">
        <v>158</v>
      </c>
      <c r="R10" s="48" t="s">
        <v>158</v>
      </c>
      <c r="S10" s="48" t="s">
        <v>158</v>
      </c>
      <c r="T10" s="50" t="s">
        <v>158</v>
      </c>
    </row>
    <row r="11" spans="1:20" ht="28.5" customHeight="1" x14ac:dyDescent="0.35">
      <c r="A11" s="38" t="s">
        <v>159</v>
      </c>
      <c r="B11" s="41">
        <f>C11-0.5</f>
        <v>17</v>
      </c>
      <c r="C11" s="40">
        <v>17.5</v>
      </c>
      <c r="D11" s="41">
        <f t="shared" ref="D11:G11" si="3">C11+0.5</f>
        <v>18</v>
      </c>
      <c r="E11" s="41">
        <f t="shared" si="3"/>
        <v>18.5</v>
      </c>
      <c r="F11" s="41">
        <f t="shared" si="3"/>
        <v>19</v>
      </c>
      <c r="G11" s="41">
        <f t="shared" si="3"/>
        <v>19.5</v>
      </c>
      <c r="H11" s="268"/>
      <c r="I11" s="48" t="s">
        <v>264</v>
      </c>
      <c r="J11" s="48" t="s">
        <v>265</v>
      </c>
      <c r="K11" s="48" t="s">
        <v>266</v>
      </c>
      <c r="L11" s="48" t="s">
        <v>253</v>
      </c>
      <c r="M11" s="50" t="s">
        <v>267</v>
      </c>
      <c r="N11" s="51"/>
      <c r="P11" s="48" t="s">
        <v>268</v>
      </c>
      <c r="Q11" s="48" t="s">
        <v>160</v>
      </c>
      <c r="R11" s="48" t="s">
        <v>160</v>
      </c>
      <c r="S11" s="48" t="s">
        <v>160</v>
      </c>
      <c r="T11" s="50" t="s">
        <v>158</v>
      </c>
    </row>
    <row r="12" spans="1:20" ht="28.5" customHeight="1" x14ac:dyDescent="0.35">
      <c r="A12" s="32" t="s">
        <v>161</v>
      </c>
      <c r="B12" s="42">
        <f>C12-0.7</f>
        <v>15.8</v>
      </c>
      <c r="C12" s="36">
        <v>16.5</v>
      </c>
      <c r="D12" s="42">
        <f>C12+0.7</f>
        <v>17.2</v>
      </c>
      <c r="E12" s="42">
        <f>D12+0.7</f>
        <v>17.899999999999999</v>
      </c>
      <c r="F12" s="42">
        <f>E12+1</f>
        <v>18.899999999999999</v>
      </c>
      <c r="G12" s="42">
        <f>F12+1</f>
        <v>19.899999999999999</v>
      </c>
      <c r="H12" s="268"/>
      <c r="I12" s="48" t="s">
        <v>269</v>
      </c>
      <c r="J12" s="48" t="s">
        <v>270</v>
      </c>
      <c r="K12" s="48" t="s">
        <v>271</v>
      </c>
      <c r="L12" s="48" t="s">
        <v>272</v>
      </c>
      <c r="M12" s="50" t="s">
        <v>273</v>
      </c>
      <c r="N12" s="51"/>
      <c r="P12" s="48" t="s">
        <v>274</v>
      </c>
      <c r="Q12" s="48" t="s">
        <v>274</v>
      </c>
      <c r="R12" s="48" t="s">
        <v>162</v>
      </c>
      <c r="S12" s="48" t="s">
        <v>246</v>
      </c>
      <c r="T12" s="50" t="s">
        <v>275</v>
      </c>
    </row>
    <row r="13" spans="1:20" ht="28.5" customHeight="1" x14ac:dyDescent="0.35">
      <c r="A13" s="32" t="s">
        <v>163</v>
      </c>
      <c r="B13" s="42">
        <f>C13-0.7</f>
        <v>15.3</v>
      </c>
      <c r="C13" s="36">
        <v>16</v>
      </c>
      <c r="D13" s="42">
        <f>C13+0.7</f>
        <v>16.7</v>
      </c>
      <c r="E13" s="42">
        <f>D13+0.7</f>
        <v>17.399999999999999</v>
      </c>
      <c r="F13" s="42">
        <f>E13+0.9</f>
        <v>18.3</v>
      </c>
      <c r="G13" s="42">
        <f>F13+0.9</f>
        <v>19.2</v>
      </c>
      <c r="H13" s="268"/>
      <c r="I13" s="48" t="s">
        <v>276</v>
      </c>
      <c r="J13" s="48" t="s">
        <v>276</v>
      </c>
      <c r="K13" s="48" t="s">
        <v>277</v>
      </c>
      <c r="L13" s="48" t="s">
        <v>278</v>
      </c>
      <c r="M13" s="50" t="s">
        <v>279</v>
      </c>
      <c r="N13" s="51"/>
      <c r="P13" s="48" t="s">
        <v>280</v>
      </c>
      <c r="Q13" s="48" t="s">
        <v>281</v>
      </c>
      <c r="R13" s="48" t="s">
        <v>162</v>
      </c>
      <c r="S13" s="48" t="s">
        <v>165</v>
      </c>
      <c r="T13" s="50" t="s">
        <v>275</v>
      </c>
    </row>
    <row r="14" spans="1:20" ht="28.5" customHeight="1" x14ac:dyDescent="0.35">
      <c r="A14" s="32" t="s">
        <v>164</v>
      </c>
      <c r="B14" s="35">
        <f>C14-1</f>
        <v>39</v>
      </c>
      <c r="C14" s="36">
        <v>40</v>
      </c>
      <c r="D14" s="35">
        <f>C14+1</f>
        <v>41</v>
      </c>
      <c r="E14" s="35">
        <f>D14+1</f>
        <v>42</v>
      </c>
      <c r="F14" s="35">
        <f>E14+1.5</f>
        <v>43.5</v>
      </c>
      <c r="G14" s="35">
        <f>F14+1.5</f>
        <v>45</v>
      </c>
      <c r="H14" s="268"/>
      <c r="I14" s="48" t="s">
        <v>259</v>
      </c>
      <c r="J14" s="48" t="s">
        <v>276</v>
      </c>
      <c r="K14" s="48" t="s">
        <v>259</v>
      </c>
      <c r="L14" s="48" t="s">
        <v>259</v>
      </c>
      <c r="M14" s="50" t="s">
        <v>259</v>
      </c>
      <c r="N14" s="51"/>
      <c r="P14" s="48" t="s">
        <v>165</v>
      </c>
      <c r="Q14" s="48" t="s">
        <v>162</v>
      </c>
      <c r="R14" s="48" t="s">
        <v>165</v>
      </c>
      <c r="S14" s="48" t="s">
        <v>165</v>
      </c>
      <c r="T14" s="50" t="s">
        <v>165</v>
      </c>
    </row>
    <row r="15" spans="1:20" ht="28.5" customHeight="1" x14ac:dyDescent="0.35">
      <c r="A15" s="32" t="s">
        <v>166</v>
      </c>
      <c r="B15" s="35">
        <f t="shared" ref="B15:B17" si="4">C15</f>
        <v>13</v>
      </c>
      <c r="C15" s="36">
        <v>13</v>
      </c>
      <c r="D15" s="35">
        <f t="shared" ref="D15:G15" si="5">C15</f>
        <v>13</v>
      </c>
      <c r="E15" s="35">
        <f t="shared" si="5"/>
        <v>13</v>
      </c>
      <c r="F15" s="35">
        <f t="shared" si="5"/>
        <v>13</v>
      </c>
      <c r="G15" s="35">
        <f t="shared" si="5"/>
        <v>13</v>
      </c>
      <c r="H15" s="268"/>
      <c r="I15" s="48" t="s">
        <v>276</v>
      </c>
      <c r="J15" s="48" t="s">
        <v>259</v>
      </c>
      <c r="K15" s="48" t="s">
        <v>259</v>
      </c>
      <c r="L15" s="48" t="s">
        <v>259</v>
      </c>
      <c r="M15" s="50" t="s">
        <v>259</v>
      </c>
      <c r="N15" s="51"/>
      <c r="P15" s="48" t="s">
        <v>162</v>
      </c>
      <c r="Q15" s="48" t="s">
        <v>165</v>
      </c>
      <c r="R15" s="48" t="s">
        <v>165</v>
      </c>
      <c r="S15" s="48" t="s">
        <v>165</v>
      </c>
      <c r="T15" s="50" t="s">
        <v>165</v>
      </c>
    </row>
    <row r="16" spans="1:20" ht="28.5" customHeight="1" x14ac:dyDescent="0.35">
      <c r="A16" s="32" t="s">
        <v>167</v>
      </c>
      <c r="B16" s="35">
        <f t="shared" si="4"/>
        <v>2.5</v>
      </c>
      <c r="C16" s="36">
        <v>2.5</v>
      </c>
      <c r="D16" s="35">
        <f t="shared" ref="D16:G16" si="6">C16</f>
        <v>2.5</v>
      </c>
      <c r="E16" s="35">
        <f t="shared" si="6"/>
        <v>2.5</v>
      </c>
      <c r="F16" s="35">
        <f t="shared" si="6"/>
        <v>2.5</v>
      </c>
      <c r="G16" s="35">
        <f t="shared" si="6"/>
        <v>2.5</v>
      </c>
      <c r="H16" s="268"/>
      <c r="I16" s="48" t="s">
        <v>259</v>
      </c>
      <c r="J16" s="48" t="s">
        <v>259</v>
      </c>
      <c r="K16" s="48" t="s">
        <v>259</v>
      </c>
      <c r="L16" s="48" t="s">
        <v>259</v>
      </c>
      <c r="M16" s="50" t="s">
        <v>259</v>
      </c>
      <c r="N16" s="51"/>
      <c r="P16" s="48" t="s">
        <v>165</v>
      </c>
      <c r="Q16" s="48" t="s">
        <v>165</v>
      </c>
      <c r="R16" s="48" t="s">
        <v>165</v>
      </c>
      <c r="S16" s="48" t="s">
        <v>165</v>
      </c>
      <c r="T16" s="50" t="s">
        <v>165</v>
      </c>
    </row>
    <row r="17" spans="1:20" ht="28.5" customHeight="1" x14ac:dyDescent="0.35">
      <c r="A17" s="32" t="s">
        <v>168</v>
      </c>
      <c r="B17" s="35">
        <f t="shared" si="4"/>
        <v>1.6</v>
      </c>
      <c r="C17" s="36">
        <v>1.6</v>
      </c>
      <c r="D17" s="35">
        <f t="shared" ref="D17:G17" si="7">C17</f>
        <v>1.6</v>
      </c>
      <c r="E17" s="35">
        <f t="shared" si="7"/>
        <v>1.6</v>
      </c>
      <c r="F17" s="35">
        <f t="shared" si="7"/>
        <v>1.6</v>
      </c>
      <c r="G17" s="35">
        <f t="shared" si="7"/>
        <v>1.6</v>
      </c>
      <c r="H17" s="269"/>
      <c r="I17" s="52"/>
      <c r="J17" s="52"/>
      <c r="K17" s="53"/>
      <c r="L17" s="52"/>
      <c r="M17" s="52"/>
      <c r="N17" s="54"/>
      <c r="P17" s="52"/>
      <c r="Q17" s="52"/>
      <c r="R17" s="53"/>
      <c r="S17" s="52"/>
      <c r="T17" s="52"/>
    </row>
    <row r="18" spans="1:20" x14ac:dyDescent="0.15">
      <c r="A18" s="43" t="s">
        <v>121</v>
      </c>
      <c r="B18" s="44"/>
      <c r="C18" s="44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</row>
    <row r="19" spans="1:20" ht="20.100000000000001" customHeight="1" x14ac:dyDescent="0.15">
      <c r="A19" s="44" t="s">
        <v>169</v>
      </c>
      <c r="B19" s="44"/>
      <c r="C19" s="44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</row>
    <row r="20" spans="1:20" x14ac:dyDescent="0.15">
      <c r="A20" s="45"/>
      <c r="B20" s="45"/>
      <c r="C20" s="45"/>
      <c r="D20" s="45"/>
      <c r="E20" s="45"/>
      <c r="F20" s="45"/>
      <c r="G20" s="45"/>
      <c r="H20" s="45"/>
      <c r="I20" s="396" t="s">
        <v>368</v>
      </c>
      <c r="J20" s="55">
        <v>45389</v>
      </c>
      <c r="K20" s="43" t="s">
        <v>282</v>
      </c>
      <c r="L20" s="43"/>
      <c r="M20" s="43" t="s">
        <v>172</v>
      </c>
      <c r="N20" s="44"/>
    </row>
    <row r="21" spans="1:20" x14ac:dyDescent="0.1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</row>
    <row r="22" spans="1:20" x14ac:dyDescent="0.1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</row>
    <row r="23" spans="1:20" x14ac:dyDescent="0.1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</row>
  </sheetData>
  <mergeCells count="10">
    <mergeCell ref="B3:G3"/>
    <mergeCell ref="I3:N3"/>
    <mergeCell ref="P3:T3"/>
    <mergeCell ref="A3:A5"/>
    <mergeCell ref="H2:H17"/>
    <mergeCell ref="A1:N1"/>
    <mergeCell ref="B2:C2"/>
    <mergeCell ref="E2:G2"/>
    <mergeCell ref="J2:N2"/>
    <mergeCell ref="Q2:T2"/>
  </mergeCells>
  <phoneticPr fontId="39" type="noConversion"/>
  <pageMargins left="0.118055555555556" right="0.118055555555556" top="1" bottom="1" header="0.5" footer="0.5"/>
  <pageSetup paperSize="9" scale="54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8"/>
  <sheetViews>
    <sheetView zoomScalePageLayoutView="125" workbookViewId="0">
      <selection activeCell="P31" sqref="P31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27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57" t="s">
        <v>283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</row>
    <row r="2" spans="1:15" s="1" customFormat="1" ht="16.5" x14ac:dyDescent="0.3">
      <c r="A2" s="366" t="s">
        <v>284</v>
      </c>
      <c r="B2" s="367" t="s">
        <v>285</v>
      </c>
      <c r="C2" s="367" t="s">
        <v>286</v>
      </c>
      <c r="D2" s="367" t="s">
        <v>287</v>
      </c>
      <c r="E2" s="367" t="s">
        <v>288</v>
      </c>
      <c r="F2" s="367" t="s">
        <v>289</v>
      </c>
      <c r="G2" s="367" t="s">
        <v>290</v>
      </c>
      <c r="H2" s="367" t="s">
        <v>291</v>
      </c>
      <c r="I2" s="3" t="s">
        <v>292</v>
      </c>
      <c r="J2" s="3" t="s">
        <v>293</v>
      </c>
      <c r="K2" s="3" t="s">
        <v>294</v>
      </c>
      <c r="L2" s="3" t="s">
        <v>295</v>
      </c>
      <c r="M2" s="3" t="s">
        <v>296</v>
      </c>
      <c r="N2" s="367" t="s">
        <v>297</v>
      </c>
      <c r="O2" s="367" t="s">
        <v>298</v>
      </c>
    </row>
    <row r="3" spans="1:15" s="1" customFormat="1" ht="16.5" x14ac:dyDescent="0.3">
      <c r="A3" s="366"/>
      <c r="B3" s="368"/>
      <c r="C3" s="368"/>
      <c r="D3" s="368"/>
      <c r="E3" s="368"/>
      <c r="F3" s="368"/>
      <c r="G3" s="368"/>
      <c r="H3" s="368"/>
      <c r="I3" s="3" t="s">
        <v>299</v>
      </c>
      <c r="J3" s="3" t="s">
        <v>299</v>
      </c>
      <c r="K3" s="3" t="s">
        <v>299</v>
      </c>
      <c r="L3" s="3" t="s">
        <v>299</v>
      </c>
      <c r="M3" s="3" t="s">
        <v>299</v>
      </c>
      <c r="N3" s="368"/>
      <c r="O3" s="368"/>
    </row>
    <row r="4" spans="1:15" ht="17.100000000000001" customHeight="1" x14ac:dyDescent="0.15">
      <c r="A4" s="6">
        <v>1</v>
      </c>
      <c r="B4" s="15">
        <v>240229041</v>
      </c>
      <c r="C4" s="6" t="s">
        <v>300</v>
      </c>
      <c r="D4" s="16" t="s">
        <v>115</v>
      </c>
      <c r="E4" s="7" t="s">
        <v>60</v>
      </c>
      <c r="F4" s="7" t="s">
        <v>301</v>
      </c>
      <c r="G4" s="6"/>
      <c r="H4" s="6"/>
      <c r="I4" s="8">
        <v>1</v>
      </c>
      <c r="J4" s="8">
        <v>2</v>
      </c>
      <c r="K4" s="8">
        <v>0</v>
      </c>
      <c r="L4" s="8">
        <v>0</v>
      </c>
      <c r="M4" s="8">
        <v>0</v>
      </c>
      <c r="N4" s="8"/>
      <c r="O4" s="8" t="s">
        <v>302</v>
      </c>
    </row>
    <row r="5" spans="1:15" ht="17.100000000000001" customHeight="1" x14ac:dyDescent="0.15">
      <c r="A5" s="6">
        <v>2</v>
      </c>
      <c r="B5" s="17">
        <v>240229035</v>
      </c>
      <c r="C5" s="6" t="s">
        <v>300</v>
      </c>
      <c r="D5" s="16" t="s">
        <v>116</v>
      </c>
      <c r="E5" s="7" t="s">
        <v>60</v>
      </c>
      <c r="F5" s="7" t="s">
        <v>301</v>
      </c>
      <c r="G5" s="6"/>
      <c r="H5" s="6"/>
      <c r="I5" s="8">
        <v>1</v>
      </c>
      <c r="J5" s="8">
        <v>1</v>
      </c>
      <c r="K5" s="8">
        <v>0</v>
      </c>
      <c r="L5" s="8">
        <v>0</v>
      </c>
      <c r="M5" s="8">
        <v>1</v>
      </c>
      <c r="N5" s="8"/>
      <c r="O5" s="8" t="s">
        <v>302</v>
      </c>
    </row>
    <row r="6" spans="1:15" ht="17.100000000000001" customHeight="1" x14ac:dyDescent="0.15">
      <c r="A6" s="6">
        <v>3</v>
      </c>
      <c r="B6" s="17"/>
      <c r="C6" s="6"/>
      <c r="D6" s="9"/>
      <c r="E6" s="7"/>
      <c r="F6" s="7"/>
      <c r="G6" s="6"/>
      <c r="H6" s="6"/>
      <c r="I6" s="8"/>
      <c r="J6" s="8"/>
      <c r="K6" s="8"/>
      <c r="L6" s="8"/>
      <c r="M6" s="8"/>
      <c r="N6" s="8"/>
      <c r="O6" s="8"/>
    </row>
    <row r="7" spans="1:15" s="2" customFormat="1" x14ac:dyDescent="0.15">
      <c r="A7" s="358" t="s">
        <v>303</v>
      </c>
      <c r="B7" s="359"/>
      <c r="C7" s="359"/>
      <c r="D7" s="360"/>
      <c r="E7" s="361"/>
      <c r="F7" s="362"/>
      <c r="G7" s="362"/>
      <c r="H7" s="362"/>
      <c r="I7" s="363"/>
      <c r="J7" s="358" t="s">
        <v>304</v>
      </c>
      <c r="K7" s="359"/>
      <c r="L7" s="359"/>
      <c r="M7" s="360"/>
      <c r="N7" s="26"/>
      <c r="O7" s="27"/>
    </row>
    <row r="8" spans="1:15" ht="16.5" x14ac:dyDescent="0.15">
      <c r="A8" s="364" t="s">
        <v>305</v>
      </c>
      <c r="B8" s="365"/>
      <c r="C8" s="365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</row>
  </sheetData>
  <mergeCells count="15">
    <mergeCell ref="A1:O1"/>
    <mergeCell ref="A7:D7"/>
    <mergeCell ref="E7:I7"/>
    <mergeCell ref="J7:M7"/>
    <mergeCell ref="A8:O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1" type="noConversion"/>
  <dataValidations count="1">
    <dataValidation type="list" allowBlank="1" showInputMessage="1" showErrorMessage="1" sqref="O1 O3 O4:O6 O7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2024-04-08T08:51:25Z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CBDC651A3EDE41EF8B8D0049DA4506BC_13</vt:lpwstr>
  </property>
  <property fmtid="{D5CDD505-2E9C-101B-9397-08002B2CF9AE}" pid="3" name="KSOProductBuildVer">
    <vt:lpwstr>2052-12.1.0.16417</vt:lpwstr>
  </property>
</Properties>
</file>