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<sst xmlns="http://schemas.openxmlformats.org/spreadsheetml/2006/main" count="78" uniqueCount="47">
  <si>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QC规格测量表</t>
  </si>
  <si>
    <t>款号</t>
  </si>
  <si>
    <t>女款羽绒服</t>
  </si>
  <si>
    <t>样品规格 FINAL SPAC</t>
  </si>
  <si>
    <t>S</t>
  </si>
  <si>
    <t>M</t>
  </si>
  <si>
    <t>L</t>
  </si>
  <si>
    <t>XL</t>
  </si>
  <si>
    <t>XXL</t>
  </si>
  <si>
    <t>晴山蓝</t>
  </si>
  <si>
    <t>155/84B</t>
  </si>
  <si>
    <t>160/88B</t>
  </si>
  <si>
    <t>165/92B</t>
  </si>
  <si>
    <t>170/96B</t>
  </si>
  <si>
    <t>175/100B</t>
  </si>
  <si>
    <t xml:space="preserve">XL </t>
  </si>
  <si>
    <t xml:space="preserve">XXL </t>
  </si>
  <si>
    <t>后中长</t>
  </si>
  <si>
    <t>+0.5  +1</t>
  </si>
  <si>
    <t>+1  0</t>
  </si>
  <si>
    <t>+0.5  +0.5</t>
  </si>
  <si>
    <t>胸围</t>
  </si>
  <si>
    <t>+1  +1</t>
  </si>
  <si>
    <t>+1  +0.5</t>
  </si>
  <si>
    <t>腰围</t>
  </si>
  <si>
    <t>+0.5  0</t>
  </si>
  <si>
    <t>摆围</t>
  </si>
  <si>
    <t>肩宽</t>
  </si>
  <si>
    <t>-0.5  0</t>
  </si>
  <si>
    <t>-0.5 -0.5</t>
  </si>
  <si>
    <t xml:space="preserve">-0.5 0 </t>
  </si>
  <si>
    <t>0  +0.5</t>
  </si>
  <si>
    <t>肩点袖长</t>
  </si>
  <si>
    <t>-1  -0.5</t>
  </si>
  <si>
    <t>袖肥/2</t>
  </si>
  <si>
    <t>0  + 0.5</t>
  </si>
  <si>
    <t>-0.5  +0.5</t>
  </si>
  <si>
    <t>袖口围/2</t>
  </si>
  <si>
    <t>+0.3  +0.3</t>
  </si>
  <si>
    <t xml:space="preserve">+0.5 0 </t>
  </si>
  <si>
    <t>+0.4  +0.4</t>
  </si>
  <si>
    <t>+0.3  0</t>
  </si>
  <si>
    <t>下领围</t>
  </si>
  <si>
    <t>0  +0.4</t>
  </si>
  <si>
    <t>0   0</t>
  </si>
  <si>
    <t>+0.6 0</t>
  </si>
  <si>
    <t>0  0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</si>
</sst>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color theme="1"/>
      <name val="华文楷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9" fillId="53" borderId="14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5" applyProtection="0">
      <alignment vertical="center"/>
    </xf>
    <xf numFmtId="0" fontId="43" fillId="0" borderId="16" applyProtection="0">
      <alignment vertical="center"/>
    </xf>
    <xf numFmtId="0" fontId="44" fillId="0" borderId="17" applyProtection="0">
      <alignment vertical="center"/>
    </xf>
    <xf numFmtId="0" fontId="44" fillId="0" borderId="0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6" fillId="0" borderId="18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4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60" fillId="0" borderId="18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0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3" fillId="0" borderId="0"/>
    <xf numFmtId="0" fontId="63" fillId="0" borderId="0"/>
    <xf numFmtId="0" fontId="10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3" fillId="0" borderId="15" applyProtection="0">
      <alignment vertical="center"/>
    </xf>
    <xf numFmtId="0" fontId="74" fillId="0" borderId="16" applyProtection="0">
      <alignment vertical="center"/>
    </xf>
    <xf numFmtId="0" fontId="75" fillId="0" borderId="17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18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1" xfId="248" applyFont="1" applyFill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4" fillId="2" borderId="2" xfId="283" applyFont="1" applyFill="1" applyBorder="1" applyAlignment="1">
      <alignment horizontal="center" vertical="center"/>
    </xf>
    <xf numFmtId="0" fontId="4" fillId="2" borderId="4" xfId="283" applyFont="1" applyFill="1" applyBorder="1" applyAlignment="1" applyProtection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7" fillId="2" borderId="2" xfId="283" applyNumberFormat="1" applyFont="1" applyFill="1" applyBorder="1" applyAlignment="1">
      <alignment horizontal="center" vertical="center"/>
    </xf>
    <xf numFmtId="0" fontId="8" fillId="2" borderId="2" xfId="269" applyFont="1" applyFill="1" applyBorder="1" applyAlignment="1">
      <alignment horizontal="center" vertical="center"/>
    </xf>
    <xf numFmtId="49" fontId="9" fillId="2" borderId="2" xfId="283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49" fontId="11" fillId="0" borderId="2" xfId="390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13</xdr:row>
      <xdr:rowOff>0</xdr:rowOff>
    </xdr:from>
    <xdr:to>
      <xdr:col>8</xdr:col>
      <xdr:colOff>85725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225550" y="561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85725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174750" y="3886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85725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098550" y="3886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85725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22555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13</xdr:row>
      <xdr:rowOff>0</xdr:rowOff>
    </xdr:from>
    <xdr:to>
      <xdr:col>8</xdr:col>
      <xdr:colOff>85725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25550" y="561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K4" sqref="K4"/>
    </sheetView>
  </sheetViews>
  <sheetFormatPr defaultColWidth="9.5" defaultRowHeight="34" customHeight="1"/>
  <cols>
    <col min="1" max="6" width="9.75" style="1" customWidth="1"/>
    <col min="7" max="7" width="1.375" style="1" customWidth="1"/>
    <col min="8" max="12" width="11.75" style="1" customWidth="1"/>
    <col min="13" max="16384" width="9.5" style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/>
      <c r="C2" s="5"/>
      <c r="D2" s="5" t="s">
        <v>2</v>
      </c>
      <c r="E2" s="5"/>
      <c r="F2" s="5"/>
      <c r="G2" s="6"/>
      <c r="H2" s="7" t="s">
        <v>3</v>
      </c>
      <c r="I2" s="7"/>
      <c r="J2" s="7"/>
      <c r="K2" s="7"/>
      <c r="L2" s="7"/>
    </row>
    <row r="3" customHeight="1" spans="1:12">
      <c r="A3" s="8"/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/>
      <c r="H3" s="10" t="s">
        <v>9</v>
      </c>
      <c r="I3" s="10" t="s">
        <v>9</v>
      </c>
      <c r="J3" s="10" t="s">
        <v>9</v>
      </c>
      <c r="K3" s="10" t="s">
        <v>9</v>
      </c>
      <c r="L3" s="10" t="s">
        <v>9</v>
      </c>
    </row>
    <row r="4" customHeight="1" spans="1:12">
      <c r="A4" s="8"/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/>
      <c r="H4" s="11" t="s">
        <v>4</v>
      </c>
      <c r="I4" s="11" t="s">
        <v>5</v>
      </c>
      <c r="J4" s="11" t="s">
        <v>6</v>
      </c>
      <c r="K4" s="11" t="s">
        <v>15</v>
      </c>
      <c r="L4" s="17" t="s">
        <v>16</v>
      </c>
    </row>
    <row r="5" customHeight="1" spans="1:12">
      <c r="A5" s="12" t="s">
        <v>17</v>
      </c>
      <c r="B5" s="9">
        <f>C5-2</f>
        <v>60</v>
      </c>
      <c r="C5" s="9">
        <v>62</v>
      </c>
      <c r="D5" s="9">
        <f>C5+2</f>
        <v>64</v>
      </c>
      <c r="E5" s="9">
        <f>D5+2</f>
        <v>66</v>
      </c>
      <c r="F5" s="9">
        <f>E5+1</f>
        <v>67</v>
      </c>
      <c r="G5" s="10"/>
      <c r="H5" s="13" t="s">
        <v>18</v>
      </c>
      <c r="I5" s="13" t="s">
        <v>19</v>
      </c>
      <c r="J5" s="13" t="s">
        <v>18</v>
      </c>
      <c r="K5" s="13" t="s">
        <v>18</v>
      </c>
      <c r="L5" s="13" t="s">
        <v>20</v>
      </c>
    </row>
    <row r="6" customHeight="1" spans="1:12">
      <c r="A6" s="14" t="s">
        <v>21</v>
      </c>
      <c r="B6" s="9">
        <f t="shared" ref="B6:B8" si="0">C6-4</f>
        <v>96</v>
      </c>
      <c r="C6" s="9">
        <v>100</v>
      </c>
      <c r="D6" s="9">
        <f t="shared" ref="D6:D8" si="1">C6+4</f>
        <v>104</v>
      </c>
      <c r="E6" s="9">
        <f>D6+4</f>
        <v>108</v>
      </c>
      <c r="F6" s="9">
        <f>E6+6</f>
        <v>114</v>
      </c>
      <c r="G6" s="10"/>
      <c r="H6" s="13" t="s">
        <v>22</v>
      </c>
      <c r="I6" s="13" t="s">
        <v>23</v>
      </c>
      <c r="J6" s="13" t="s">
        <v>20</v>
      </c>
      <c r="K6" s="13" t="s">
        <v>23</v>
      </c>
      <c r="L6" s="13" t="s">
        <v>23</v>
      </c>
    </row>
    <row r="7" customHeight="1" spans="1:12">
      <c r="A7" s="14" t="s">
        <v>24</v>
      </c>
      <c r="B7" s="9">
        <f t="shared" si="0"/>
        <v>88</v>
      </c>
      <c r="C7" s="9">
        <v>92</v>
      </c>
      <c r="D7" s="9">
        <f t="shared" si="1"/>
        <v>96</v>
      </c>
      <c r="E7" s="9">
        <f>D7+5</f>
        <v>101</v>
      </c>
      <c r="F7" s="9">
        <f>E7+6</f>
        <v>107</v>
      </c>
      <c r="G7" s="10"/>
      <c r="H7" s="13" t="s">
        <v>25</v>
      </c>
      <c r="I7" s="13" t="s">
        <v>22</v>
      </c>
      <c r="J7" s="13" t="s">
        <v>23</v>
      </c>
      <c r="K7" s="13" t="s">
        <v>25</v>
      </c>
      <c r="L7" s="13" t="s">
        <v>20</v>
      </c>
    </row>
    <row r="8" customHeight="1" spans="1:12">
      <c r="A8" s="14" t="s">
        <v>26</v>
      </c>
      <c r="B8" s="9">
        <f t="shared" si="0"/>
        <v>100</v>
      </c>
      <c r="C8" s="9">
        <v>104</v>
      </c>
      <c r="D8" s="9">
        <f t="shared" si="1"/>
        <v>108</v>
      </c>
      <c r="E8" s="9">
        <f>D8+5</f>
        <v>113</v>
      </c>
      <c r="F8" s="9">
        <f>E8+6</f>
        <v>119</v>
      </c>
      <c r="G8" s="10"/>
      <c r="H8" s="13" t="s">
        <v>23</v>
      </c>
      <c r="I8" s="13" t="s">
        <v>18</v>
      </c>
      <c r="J8" s="13" t="s">
        <v>25</v>
      </c>
      <c r="K8" s="13" t="s">
        <v>23</v>
      </c>
      <c r="L8" s="13" t="s">
        <v>18</v>
      </c>
    </row>
    <row r="9" customHeight="1" spans="1:12">
      <c r="A9" s="14" t="s">
        <v>27</v>
      </c>
      <c r="B9" s="9">
        <f t="shared" ref="B9:B13" si="2">C9-1</f>
        <v>38</v>
      </c>
      <c r="C9" s="9">
        <v>39</v>
      </c>
      <c r="D9" s="9">
        <f t="shared" ref="D9:D13" si="3">C9+1</f>
        <v>40</v>
      </c>
      <c r="E9" s="9">
        <f t="shared" ref="E9:E13" si="4">D9+1</f>
        <v>41</v>
      </c>
      <c r="F9" s="9">
        <f>E9+1.2</f>
        <v>42.2</v>
      </c>
      <c r="G9" s="10"/>
      <c r="H9" s="13" t="s">
        <v>28</v>
      </c>
      <c r="I9" s="13" t="s">
        <v>29</v>
      </c>
      <c r="J9" s="13" t="s">
        <v>30</v>
      </c>
      <c r="K9" s="13" t="s">
        <v>28</v>
      </c>
      <c r="L9" s="13" t="s">
        <v>31</v>
      </c>
    </row>
    <row r="10" customHeight="1" spans="1:12">
      <c r="A10" s="14" t="s">
        <v>32</v>
      </c>
      <c r="B10" s="9">
        <f t="shared" si="2"/>
        <v>59</v>
      </c>
      <c r="C10" s="9">
        <v>60</v>
      </c>
      <c r="D10" s="9">
        <f t="shared" si="3"/>
        <v>61</v>
      </c>
      <c r="E10" s="9">
        <f t="shared" si="4"/>
        <v>62</v>
      </c>
      <c r="F10" s="9">
        <f>E10+0.5</f>
        <v>62.5</v>
      </c>
      <c r="G10" s="10"/>
      <c r="H10" s="13" t="s">
        <v>33</v>
      </c>
      <c r="I10" s="13" t="s">
        <v>28</v>
      </c>
      <c r="J10" s="13" t="s">
        <v>28</v>
      </c>
      <c r="K10" s="13" t="s">
        <v>33</v>
      </c>
      <c r="L10" s="13" t="s">
        <v>28</v>
      </c>
    </row>
    <row r="11" customHeight="1" spans="1:12">
      <c r="A11" s="14" t="s">
        <v>34</v>
      </c>
      <c r="B11" s="9">
        <f>C11-0.7</f>
        <v>18.8</v>
      </c>
      <c r="C11" s="9">
        <v>19.5</v>
      </c>
      <c r="D11" s="9">
        <f>C11+0.7</f>
        <v>20.2</v>
      </c>
      <c r="E11" s="9">
        <f>D11+0.7</f>
        <v>20.9</v>
      </c>
      <c r="F11" s="9">
        <f>E11+0.95</f>
        <v>21.85</v>
      </c>
      <c r="G11" s="10"/>
      <c r="H11" s="13" t="s">
        <v>25</v>
      </c>
      <c r="I11" s="13" t="s">
        <v>35</v>
      </c>
      <c r="J11" s="13" t="s">
        <v>25</v>
      </c>
      <c r="K11" s="13" t="s">
        <v>25</v>
      </c>
      <c r="L11" s="13" t="s">
        <v>36</v>
      </c>
    </row>
    <row r="12" customHeight="1" spans="1:12">
      <c r="A12" s="14" t="s">
        <v>37</v>
      </c>
      <c r="B12" s="9">
        <f>C12-0.4</f>
        <v>9.1</v>
      </c>
      <c r="C12" s="9">
        <v>9.5</v>
      </c>
      <c r="D12" s="9">
        <f>C12+0.4</f>
        <v>9.9</v>
      </c>
      <c r="E12" s="9">
        <f>D12+0.4</f>
        <v>10.3</v>
      </c>
      <c r="F12" s="9">
        <f>E12+0.6</f>
        <v>10.9</v>
      </c>
      <c r="G12" s="10"/>
      <c r="H12" s="13" t="s">
        <v>38</v>
      </c>
      <c r="I12" s="13" t="s">
        <v>20</v>
      </c>
      <c r="J12" s="13" t="s">
        <v>39</v>
      </c>
      <c r="K12" s="13" t="s">
        <v>40</v>
      </c>
      <c r="L12" s="13" t="s">
        <v>41</v>
      </c>
    </row>
    <row r="13" customHeight="1" spans="1:12">
      <c r="A13" s="14" t="s">
        <v>42</v>
      </c>
      <c r="B13" s="9">
        <f t="shared" si="2"/>
        <v>47</v>
      </c>
      <c r="C13" s="9">
        <v>48</v>
      </c>
      <c r="D13" s="9">
        <f t="shared" si="3"/>
        <v>49</v>
      </c>
      <c r="E13" s="9">
        <f t="shared" si="4"/>
        <v>50</v>
      </c>
      <c r="F13" s="9">
        <f>E13+1.5</f>
        <v>51.5</v>
      </c>
      <c r="G13" s="10"/>
      <c r="H13" s="13" t="s">
        <v>43</v>
      </c>
      <c r="I13" s="13" t="s">
        <v>44</v>
      </c>
      <c r="J13" s="13" t="s">
        <v>45</v>
      </c>
      <c r="K13" s="13" t="s">
        <v>46</v>
      </c>
      <c r="L13" s="13" t="s">
        <v>44</v>
      </c>
    </row>
    <row r="14" customHeight="1" spans="1:12">
      <c r="A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customHeight="1" spans="3:12"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customHeight="1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5"/>
    </row>
  </sheetData>
  <mergeCells count="6">
    <mergeCell ref="A1:L1"/>
    <mergeCell ref="B2:C2"/>
    <mergeCell ref="D2:F2"/>
    <mergeCell ref="H2:L2"/>
    <mergeCell ref="A3:A4"/>
    <mergeCell ref="G2:G1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2024-03-20T09:43:34Z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