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12540" tabRatio="727" firstSheet="2" activeTab="4"/>
  </bookViews>
  <sheets>
    <sheet name="工作内容" sheetId="1" r:id="rId1"/>
    <sheet name="AQL2.5验货" sheetId="2" r:id="rId2"/>
    <sheet name="首期" sheetId="3" r:id="rId3"/>
    <sheet name="首期验货尺寸" sheetId="13" r:id="rId4"/>
    <sheet name="中期" sheetId="19" r:id="rId5"/>
    <sheet name="中期验货尺寸表" sheetId="16" r:id="rId6"/>
    <sheet name="尾期" sheetId="20" r:id="rId7"/>
    <sheet name="尾期验货尺寸表" sheetId="17" r:id="rId8"/>
    <sheet name="1.面料验布" sheetId="7" r:id="rId9"/>
    <sheet name="2.面料缩率" sheetId="8" r:id="rId10"/>
    <sheet name="5.特殊工艺" sheetId="11" r:id="rId11"/>
    <sheet name="6.织带类缩率" sheetId="12" r:id="rId12"/>
    <sheet name="3.面料互染" sheetId="9" r:id="rId13"/>
    <sheet name="4.面料静水压" sheetId="10" r:id="rId14"/>
  </sheets>
  <calcPr calcId="124519"/>
</workbook>
</file>

<file path=xl/calcChain.xml><?xml version="1.0" encoding="utf-8"?>
<calcChain xmlns="http://schemas.openxmlformats.org/spreadsheetml/2006/main">
  <c r="E24" i="13"/>
  <c r="F24" s="1"/>
  <c r="G24" s="1"/>
  <c r="H24" s="1"/>
  <c r="C24"/>
  <c r="E23"/>
  <c r="F23" s="1"/>
  <c r="G23" s="1"/>
  <c r="H23" s="1"/>
  <c r="C23"/>
  <c r="G16"/>
  <c r="F16"/>
  <c r="E16"/>
  <c r="D16"/>
  <c r="C16"/>
  <c r="H15"/>
  <c r="H14"/>
  <c r="H16" s="1"/>
  <c r="H13"/>
  <c r="H12"/>
  <c r="H11"/>
  <c r="H10"/>
  <c r="H9"/>
  <c r="H8"/>
  <c r="H7"/>
  <c r="H6"/>
  <c r="F24" i="17"/>
  <c r="G24" s="1"/>
  <c r="H24" s="1"/>
  <c r="E24"/>
  <c r="C24"/>
  <c r="F23"/>
  <c r="G23" s="1"/>
  <c r="H23" s="1"/>
  <c r="E23"/>
  <c r="C23"/>
  <c r="G16"/>
  <c r="F16"/>
  <c r="E16"/>
  <c r="D16"/>
  <c r="C16"/>
  <c r="H15"/>
  <c r="H14"/>
  <c r="H16" s="1"/>
  <c r="H13"/>
  <c r="H12"/>
  <c r="H11"/>
  <c r="H10"/>
  <c r="H9"/>
  <c r="H8"/>
  <c r="H7"/>
  <c r="H6"/>
  <c r="E24" i="16"/>
  <c r="F24" s="1"/>
  <c r="G24" s="1"/>
  <c r="H24" s="1"/>
  <c r="C24"/>
  <c r="E23"/>
  <c r="F23" s="1"/>
  <c r="G23" s="1"/>
  <c r="H23" s="1"/>
  <c r="C23"/>
  <c r="G16"/>
  <c r="F16"/>
  <c r="E16"/>
  <c r="D16"/>
  <c r="C16"/>
  <c r="H15"/>
  <c r="H14"/>
  <c r="H16" s="1"/>
  <c r="H13"/>
  <c r="H12"/>
  <c r="H11"/>
  <c r="H10"/>
  <c r="H9"/>
  <c r="H8"/>
  <c r="H7"/>
  <c r="H6"/>
  <c r="L2" i="17"/>
  <c r="L2" i="16"/>
  <c r="L2" i="13"/>
</calcChain>
</file>

<file path=xl/sharedStrings.xml><?xml version="1.0" encoding="utf-8"?>
<sst xmlns="http://schemas.openxmlformats.org/spreadsheetml/2006/main" count="823" uniqueCount="342">
  <si>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</si>
  <si>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</si>
  <si>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</si>
  <si>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</si>
  <si>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</si>
  <si>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</si>
  <si>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</si>
  <si>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</si>
  <si>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</si>
  <si>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</si>
  <si>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</si>
  <si>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</si>
  <si>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</si>
  <si>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</si>
  <si>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</si>
  <si>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</si>
  <si>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</si>
  <si>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</si>
  <si>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</si>
  <si>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</si>
  <si>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</si>
  <si>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</si>
  <si>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</si>
  <si>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</si>
  <si>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</si>
  <si>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</si>
  <si>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</si>
  <si>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</si>
  <si>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</si>
  <si>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</si>
  <si>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</si>
  <si>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</si>
  <si>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</si>
  <si>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</si>
  <si>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</si>
  <si>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</si>
  <si>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</si>
  <si>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</si>
  <si>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</si>
  <si>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</si>
  <si>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</si>
  <si>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</si>
  <si>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</si>
  <si>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</si>
  <si>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</si>
  <si>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</si>
  <si>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</si>
  <si>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</si>
  <si>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</si>
  <si>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</si>
  <si>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</si>
  <si>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</si>
  <si>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</si>
  <si>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</si>
  <si>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</si>
  <si>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</si>
  <si>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</si>
  <si>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</si>
  <si>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</si>
  <si>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</si>
  <si>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</si>
  <si>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</si>
  <si>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</si>
  <si>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</si>
  <si>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</si>
  <si>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</si>
  <si>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</si>
  <si>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</si>
  <si>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</si>
  <si>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</si>
  <si>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</si>
  <si>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</si>
  <si>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</si>
  <si>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</si>
  <si>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</si>
  <si>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</si>
  <si>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</si>
  <si>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</si>
  <si>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</si>
  <si>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</si>
  <si>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</si>
  <si>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</si>
  <si>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</si>
  <si>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</si>
  <si>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</si>
  <si>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</si>
  <si>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</si>
  <si>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</si>
  <si>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</si>
  <si>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</si>
  <si>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</si>
  <si>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</si>
  <si>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</si>
  <si>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</si>
  <si>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</si>
  <si>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</si>
  <si>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</si>
  <si>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</si>
  <si>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</si>
  <si>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</si>
  <si>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</si>
  <si>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</si>
  <si>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</si>
  <si>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</si>
  <si>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</si>
  <si>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</si>
  <si>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</si>
  <si>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</si>
  <si>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</si>
  <si>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</si>
  <si>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</si>
  <si>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</si>
  <si>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</si>
  <si>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</si>
  <si>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</si>
  <si>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</si>
  <si>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</si>
  <si>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</si>
  <si>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</si>
  <si>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</si>
  <si>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</si>
  <si>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</si>
  <si>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</si>
  <si>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</si>
  <si>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</si>
  <si>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于娜</t>
  </si>
  <si>
    <t>查验时间</t>
  </si>
  <si>
    <t>工厂负责人</t>
  </si>
  <si>
    <t>【整改结果】</t>
  </si>
  <si>
    <t>复核时间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</si>
  <si>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</si>
  <si>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</si>
  <si>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</si>
  <si>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</si>
  <si>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</si>
  <si>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</si>
  <si>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以上问题请及时改正。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</si>
  <si>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</si>
  <si>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</si>
  <si>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</si>
  <si>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</si>
  <si>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</si>
  <si>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</si>
  <si>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</si>
  <si>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</si>
  <si>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</si>
  <si>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</si>
  <si>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</si>
  <si>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</si>
  <si>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</si>
  <si>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</si>
  <si>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</si>
  <si>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</si>
  <si>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</si>
  <si>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</si>
  <si>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</si>
  <si>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</si>
  <si>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</si>
  <si>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</si>
  <si>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</si>
  <si>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</si>
  <si>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</si>
  <si>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</si>
  <si>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</si>
  <si>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</si>
  <si>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</si>
  <si>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</si>
  <si>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</si>
  <si>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</si>
  <si>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</si>
  <si>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</si>
  <si>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</si>
  <si>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</si>
  <si>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</si>
  <si>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</si>
  <si>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</si>
  <si>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</si>
  <si>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</si>
  <si>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</si>
  <si>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</si>
  <si>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</si>
  <si>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</si>
  <si>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</si>
  <si>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</si>
  <si>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</si>
  <si>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腰围（拉量）</t>
  </si>
  <si>
    <t>臀围</t>
  </si>
  <si>
    <t>膝围/2</t>
  </si>
  <si>
    <t>前插袋</t>
  </si>
  <si>
    <t>后袋长</t>
  </si>
  <si>
    <t>验货时间：</t>
  </si>
  <si>
    <t>跟单QC:于娜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</si>
  <si>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</si>
  <si>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</si>
  <si>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</si>
  <si>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</si>
  <si>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</si>
  <si>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</si>
  <si>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</si>
  <si>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</si>
  <si>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</si>
  <si>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</si>
  <si>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</si>
  <si>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</si>
  <si>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</si>
  <si>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</si>
  <si>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</si>
  <si>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</si>
  <si>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</si>
  <si>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</si>
  <si>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</si>
  <si>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</si>
  <si>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</si>
  <si>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</si>
  <si>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</si>
  <si>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</si>
  <si>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</si>
  <si>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</si>
  <si>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</si>
  <si>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</si>
  <si>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</si>
  <si>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</si>
  <si>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</si>
  <si>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</si>
  <si>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</si>
  <si>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</si>
  <si>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</si>
  <si>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</si>
  <si>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</si>
  <si>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</si>
  <si>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</si>
  <si>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</si>
  <si>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</si>
  <si>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</si>
  <si>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</si>
  <si>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</si>
  <si>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</si>
  <si>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</si>
  <si>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</si>
  <si>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</si>
  <si>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</si>
  <si>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</si>
  <si>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</si>
  <si>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</si>
  <si>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</si>
  <si>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</si>
  <si>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</si>
  <si>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</si>
  <si>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</si>
  <si>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</si>
  <si>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</si>
  <si>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</si>
  <si>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</si>
  <si>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</si>
  <si>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</si>
  <si>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</si>
  <si>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</si>
  <si>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</si>
  <si>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</si>
  <si>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</si>
  <si>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 xml:space="preserve">     初期请洗测2-3件，有问题的另加测量数量。</t>
    <phoneticPr fontId="36" type="noConversion"/>
  </si>
  <si>
    <t>腰围（松量）</t>
  </si>
  <si>
    <t>脚口/2（长裤）</t>
  </si>
  <si>
    <t>总裆长</t>
  </si>
  <si>
    <t>前门襟长（不含腰）</t>
  </si>
  <si>
    <t>前门襟拉链长</t>
  </si>
  <si>
    <t>前插袋拉链长</t>
  </si>
  <si>
    <t>后袋拉链长</t>
  </si>
  <si>
    <t>前门襟宽</t>
  </si>
  <si>
    <t>腰宽</t>
  </si>
  <si>
    <t>测试人签名：</t>
    <phoneticPr fontId="36" type="noConversion"/>
  </si>
  <si>
    <t>测试人签名：于娜</t>
    <phoneticPr fontId="36" type="noConversion"/>
  </si>
  <si>
    <t>工厂负责人：于娜</t>
    <phoneticPr fontId="36" type="noConversion"/>
  </si>
  <si>
    <t>黑色</t>
    <phoneticPr fontId="36" type="noConversion"/>
  </si>
  <si>
    <t>上海汇良纺织材料有限公司</t>
    <phoneticPr fontId="36" type="noConversion"/>
  </si>
  <si>
    <t>YES</t>
  </si>
  <si>
    <t>YES</t>
    <phoneticPr fontId="36" type="noConversion"/>
  </si>
  <si>
    <t>左前绣花</t>
    <phoneticPr fontId="36" type="noConversion"/>
  </si>
  <si>
    <t>大连万林</t>
    <phoneticPr fontId="36" type="noConversion"/>
  </si>
  <si>
    <t>大连万林</t>
    <phoneticPr fontId="36" type="noConversion"/>
  </si>
  <si>
    <t>155/74B</t>
  </si>
  <si>
    <t>160/78B</t>
  </si>
  <si>
    <t>165/82B</t>
  </si>
  <si>
    <t>170/86B</t>
  </si>
  <si>
    <t>XS</t>
  </si>
  <si>
    <r>
      <t>X</t>
    </r>
    <r>
      <rPr>
        <sz val="12"/>
        <color theme="1"/>
        <rFont val="宋体"/>
        <family val="3"/>
        <charset val="134"/>
        <scheme val="minor"/>
      </rPr>
      <t>XXL</t>
    </r>
  </si>
  <si>
    <t>175/90B</t>
  </si>
  <si>
    <r>
      <t>180</t>
    </r>
    <r>
      <rPr>
        <sz val="11"/>
        <rFont val="宋体"/>
        <family val="3"/>
        <charset val="134"/>
      </rPr>
      <t>/94B</t>
    </r>
  </si>
  <si>
    <t>裤长</t>
  </si>
  <si>
    <t>内裆长</t>
  </si>
  <si>
    <t>腿围/2</t>
  </si>
  <si>
    <t>前裆长</t>
  </si>
  <si>
    <t>后裆长</t>
  </si>
  <si>
    <t>距后中</t>
  </si>
  <si>
    <t>距侧缝</t>
  </si>
  <si>
    <t>女式越野裤</t>
    <phoneticPr fontId="36" type="noConversion"/>
  </si>
  <si>
    <t>于娜</t>
    <phoneticPr fontId="36" type="noConversion"/>
  </si>
  <si>
    <t>于娜</t>
    <phoneticPr fontId="36" type="noConversion"/>
  </si>
  <si>
    <t>+1</t>
    <phoneticPr fontId="36" type="noConversion"/>
  </si>
  <si>
    <t>0</t>
    <phoneticPr fontId="36" type="noConversion"/>
  </si>
  <si>
    <t>+0.8</t>
    <phoneticPr fontId="36" type="noConversion"/>
  </si>
  <si>
    <t>后裆长</t>
    <phoneticPr fontId="36" type="noConversion"/>
  </si>
  <si>
    <t>前裆长</t>
    <phoneticPr fontId="36" type="noConversion"/>
  </si>
  <si>
    <t>+0.5</t>
    <phoneticPr fontId="36" type="noConversion"/>
  </si>
  <si>
    <t>测试人签名：于娜</t>
    <phoneticPr fontId="36" type="noConversion"/>
  </si>
  <si>
    <t>测试人签名：于娜</t>
    <phoneticPr fontId="36" type="noConversion"/>
  </si>
  <si>
    <t>1.斗布夹眼皮</t>
    <phoneticPr fontId="36" type="noConversion"/>
  </si>
  <si>
    <t>2.线毛  1件</t>
    <phoneticPr fontId="36" type="noConversion"/>
  </si>
  <si>
    <r>
      <t>T</t>
    </r>
    <r>
      <rPr>
        <sz val="11"/>
        <rFont val="宋体"/>
        <family val="3"/>
        <charset val="134"/>
      </rPr>
      <t>AMMFL92828</t>
    </r>
    <phoneticPr fontId="36" type="noConversion"/>
  </si>
  <si>
    <t>航天订单</t>
    <phoneticPr fontId="36" type="noConversion"/>
  </si>
  <si>
    <t>岫岩骏腾飞</t>
    <phoneticPr fontId="36" type="noConversion"/>
  </si>
  <si>
    <r>
      <t>T</t>
    </r>
    <r>
      <rPr>
        <sz val="10"/>
        <rFont val="宋体"/>
        <family val="3"/>
        <charset val="134"/>
      </rPr>
      <t>AMMFL92828</t>
    </r>
    <phoneticPr fontId="36" type="noConversion"/>
  </si>
  <si>
    <t>天津NDC</t>
    <phoneticPr fontId="36" type="noConversion"/>
  </si>
  <si>
    <r>
      <t>T</t>
    </r>
    <r>
      <rPr>
        <sz val="12"/>
        <color theme="1"/>
        <rFont val="宋体"/>
        <family val="3"/>
        <charset val="134"/>
      </rPr>
      <t>AMMFL92828</t>
    </r>
    <phoneticPr fontId="36" type="noConversion"/>
  </si>
  <si>
    <r>
      <t>T</t>
    </r>
    <r>
      <rPr>
        <sz val="11"/>
        <color theme="1"/>
        <rFont val="宋体"/>
        <family val="3"/>
        <charset val="134"/>
        <scheme val="minor"/>
      </rPr>
      <t>AMMFL91828/       TAMMFL92828</t>
    </r>
    <phoneticPr fontId="36" type="noConversion"/>
  </si>
  <si>
    <r>
      <t>T</t>
    </r>
    <r>
      <rPr>
        <sz val="11"/>
        <color theme="1"/>
        <rFont val="宋体"/>
        <family val="3"/>
        <charset val="134"/>
        <scheme val="minor"/>
      </rPr>
      <t>AMMFL91828/     TAMMFL92828</t>
    </r>
    <phoneticPr fontId="36" type="noConversion"/>
  </si>
  <si>
    <t>TAMMFL91828/       TAMMFL92828</t>
    <phoneticPr fontId="36" type="noConversion"/>
  </si>
  <si>
    <t>锦湾</t>
    <phoneticPr fontId="36" type="noConversion"/>
  </si>
  <si>
    <t>G16FWSJ002</t>
    <phoneticPr fontId="36" type="noConversion"/>
  </si>
  <si>
    <t>TAMMFL91828/         TAMMFL92828</t>
    <phoneticPr fontId="36" type="noConversion"/>
  </si>
  <si>
    <t>1.前门襟与腰头不顺直</t>
    <phoneticPr fontId="36" type="noConversion"/>
  </si>
  <si>
    <t>2.侧袋口上下拉链堵头布左右大小不一致，标准0.2以下接受</t>
    <phoneticPr fontId="36" type="noConversion"/>
  </si>
  <si>
    <r>
      <t xml:space="preserve">M 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件</t>
    </r>
    <phoneticPr fontId="36" type="noConversion"/>
  </si>
  <si>
    <t>2.脚口明线打绺</t>
    <phoneticPr fontId="36" type="noConversion"/>
  </si>
  <si>
    <t xml:space="preserve">黑色    M: 5 L:5 XL:5 </t>
    <phoneticPr fontId="36" type="noConversion"/>
  </si>
  <si>
    <t>1.斗口打结处欠针  1件</t>
    <phoneticPr fontId="36" type="noConversion"/>
  </si>
  <si>
    <t>+0.3</t>
    <phoneticPr fontId="36" type="noConversion"/>
  </si>
  <si>
    <t>+0.2</t>
    <phoneticPr fontId="36" type="noConversion"/>
  </si>
  <si>
    <r>
      <t>+0.</t>
    </r>
    <r>
      <rPr>
        <sz val="12"/>
        <color theme="1"/>
        <rFont val="宋体"/>
        <family val="3"/>
        <charset val="134"/>
      </rPr>
      <t>3</t>
    </r>
    <phoneticPr fontId="36" type="noConversion"/>
  </si>
  <si>
    <r>
      <t>+0.</t>
    </r>
    <r>
      <rPr>
        <sz val="12"/>
        <color theme="1"/>
        <rFont val="宋体"/>
        <family val="3"/>
        <charset val="134"/>
      </rPr>
      <t>4</t>
    </r>
    <r>
      <rPr>
        <sz val="11"/>
        <color theme="1"/>
        <rFont val="宋体"/>
        <family val="2"/>
        <charset val="134"/>
        <scheme val="minor"/>
      </rPr>
      <t/>
    </r>
  </si>
  <si>
    <t>+0.3</t>
    <phoneticPr fontId="36" type="noConversion"/>
  </si>
  <si>
    <t>+0.5</t>
    <phoneticPr fontId="36" type="noConversion"/>
  </si>
  <si>
    <r>
      <t>D</t>
    </r>
    <r>
      <rPr>
        <sz val="11"/>
        <color theme="1"/>
        <rFont val="宋体"/>
        <family val="3"/>
        <charset val="134"/>
        <scheme val="minor"/>
      </rPr>
      <t>22-1</t>
    </r>
    <phoneticPr fontId="36" type="noConversion"/>
  </si>
  <si>
    <t>D22-5</t>
    <phoneticPr fontId="36" type="noConversion"/>
  </si>
  <si>
    <t>D22-9</t>
    <phoneticPr fontId="36" type="noConversion"/>
  </si>
  <si>
    <t>D22-15</t>
    <phoneticPr fontId="36" type="noConversion"/>
  </si>
  <si>
    <t>D22-16</t>
    <phoneticPr fontId="36" type="noConversion"/>
  </si>
  <si>
    <t xml:space="preserve">G16FW0650               复合摇粒绒                      </t>
    <phoneticPr fontId="36" type="noConversion"/>
  </si>
  <si>
    <t>G16FW0650               复合摇粒绒</t>
    <phoneticPr fontId="36" type="noConversion"/>
  </si>
  <si>
    <t>采购凭证号</t>
    <phoneticPr fontId="36" type="noConversion"/>
  </si>
  <si>
    <t>CGDD23122500021</t>
    <phoneticPr fontId="36" type="noConversion"/>
  </si>
  <si>
    <t>黑色：#1/5/7/10/12/15</t>
    <phoneticPr fontId="36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</si>
</sst>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42">
    <font>
      <sz val="12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35" fillId="0" borderId="0">
      <alignment vertical="center"/>
    </xf>
  </cellStyleXfs>
  <cellXfs count="51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/>
    <xf numFmtId="0" fontId="0" fillId="0" borderId="2" xfId="0" applyBorder="1" applyAlignment="1"/>
    <xf numFmtId="0" fontId="0" fillId="0" borderId="2" xfId="0" applyFont="1" applyFill="1" applyBorder="1" applyAlignment="1"/>
    <xf numFmtId="0" fontId="0" fillId="0" borderId="2" xfId="8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13" fillId="3" borderId="9" xfId="5" applyFont="1" applyFill="1" applyBorder="1" applyAlignment="1">
      <alignment horizontal="left" vertical="center"/>
    </xf>
    <xf numFmtId="0" fontId="13" fillId="3" borderId="10" xfId="5" applyFont="1" applyFill="1" applyBorder="1" applyAlignment="1">
      <alignment vertical="center"/>
    </xf>
    <xf numFmtId="0" fontId="13" fillId="3" borderId="0" xfId="6" applyFont="1" applyFill="1"/>
    <xf numFmtId="0" fontId="14" fillId="3" borderId="0" xfId="6" applyFont="1" applyFill="1"/>
    <xf numFmtId="0" fontId="13" fillId="3" borderId="10" xfId="5" applyFont="1" applyFill="1" applyBorder="1" applyAlignment="1">
      <alignment horizontal="left" vertical="center"/>
    </xf>
    <xf numFmtId="0" fontId="13" fillId="3" borderId="2" xfId="7" applyFont="1" applyFill="1" applyBorder="1" applyAlignment="1">
      <alignment horizontal="center" vertical="center"/>
    </xf>
    <xf numFmtId="176" fontId="17" fillId="0" borderId="2" xfId="1" applyNumberFormat="1" applyFont="1" applyFill="1" applyBorder="1" applyAlignment="1">
      <alignment horizontal="center"/>
    </xf>
    <xf numFmtId="14" fontId="13" fillId="3" borderId="0" xfId="6" applyNumberFormat="1" applyFont="1" applyFill="1"/>
    <xf numFmtId="176" fontId="17" fillId="0" borderId="2" xfId="1" applyNumberFormat="1" applyFont="1" applyFill="1" applyBorder="1" applyAlignment="1">
      <alignment horizontal="center" vertical="center"/>
    </xf>
    <xf numFmtId="0" fontId="16" fillId="0" borderId="0" xfId="5" applyFont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18" fillId="0" borderId="39" xfId="5" applyFont="1" applyBorder="1" applyAlignment="1">
      <alignment horizontal="left" vertical="center"/>
    </xf>
    <xf numFmtId="0" fontId="18" fillId="0" borderId="18" xfId="5" applyFont="1" applyBorder="1" applyAlignment="1">
      <alignment horizontal="left" vertical="center"/>
    </xf>
    <xf numFmtId="0" fontId="15" fillId="0" borderId="19" xfId="5" applyFont="1" applyBorder="1" applyAlignment="1">
      <alignment horizontal="left" vertical="center"/>
    </xf>
    <xf numFmtId="0" fontId="15" fillId="0" borderId="33" xfId="5" applyFont="1" applyBorder="1" applyAlignment="1">
      <alignment horizontal="left" vertical="center"/>
    </xf>
    <xf numFmtId="0" fontId="18" fillId="0" borderId="18" xfId="5" applyFont="1" applyBorder="1" applyAlignment="1">
      <alignment vertical="center"/>
    </xf>
    <xf numFmtId="0" fontId="18" fillId="0" borderId="19" xfId="5" applyFont="1" applyBorder="1" applyAlignment="1">
      <alignment vertical="center"/>
    </xf>
    <xf numFmtId="0" fontId="16" fillId="0" borderId="19" xfId="5" applyFont="1" applyBorder="1" applyAlignment="1">
      <alignment vertical="center"/>
    </xf>
    <xf numFmtId="0" fontId="16" fillId="0" borderId="17" xfId="5" applyFont="1" applyBorder="1" applyAlignment="1">
      <alignment horizontal="left" vertical="center"/>
    </xf>
    <xf numFmtId="0" fontId="16" fillId="0" borderId="19" xfId="5" applyFont="1" applyBorder="1" applyAlignment="1">
      <alignment horizontal="left" vertical="center"/>
    </xf>
    <xf numFmtId="0" fontId="15" fillId="0" borderId="20" xfId="5" applyFont="1" applyBorder="1" applyAlignment="1">
      <alignment horizontal="left" vertical="center"/>
    </xf>
    <xf numFmtId="0" fontId="15" fillId="0" borderId="21" xfId="5" applyFont="1" applyBorder="1" applyAlignment="1">
      <alignment horizontal="left" vertical="center"/>
    </xf>
    <xf numFmtId="0" fontId="18" fillId="0" borderId="18" xfId="5" applyFont="1" applyBorder="1" applyAlignment="1">
      <alignment horizontal="center" vertical="center"/>
    </xf>
    <xf numFmtId="0" fontId="18" fillId="0" borderId="19" xfId="5" applyFont="1" applyBorder="1" applyAlignment="1">
      <alignment horizontal="center" vertical="center"/>
    </xf>
    <xf numFmtId="0" fontId="15" fillId="0" borderId="34" xfId="5" applyFont="1" applyBorder="1" applyAlignment="1">
      <alignment horizontal="left" vertical="center"/>
    </xf>
    <xf numFmtId="0" fontId="16" fillId="0" borderId="0" xfId="5" applyFont="1" applyBorder="1" applyAlignment="1">
      <alignment horizontal="left" vertical="center"/>
    </xf>
    <xf numFmtId="0" fontId="18" fillId="0" borderId="48" xfId="5" applyFont="1" applyBorder="1" applyAlignment="1">
      <alignment vertical="center"/>
    </xf>
    <xf numFmtId="0" fontId="16" fillId="0" borderId="49" xfId="5" applyFont="1" applyBorder="1" applyAlignment="1">
      <alignment horizontal="left" vertical="center"/>
    </xf>
    <xf numFmtId="0" fontId="15" fillId="0" borderId="49" xfId="5" applyFont="1" applyBorder="1" applyAlignment="1">
      <alignment horizontal="left" vertical="center"/>
    </xf>
    <xf numFmtId="0" fontId="16" fillId="0" borderId="49" xfId="5" applyFont="1" applyBorder="1" applyAlignment="1">
      <alignment vertical="center"/>
    </xf>
    <xf numFmtId="0" fontId="18" fillId="0" borderId="49" xfId="5" applyFont="1" applyBorder="1" applyAlignment="1">
      <alignment vertical="center"/>
    </xf>
    <xf numFmtId="0" fontId="18" fillId="0" borderId="48" xfId="5" applyFont="1" applyBorder="1" applyAlignment="1">
      <alignment horizontal="center" vertical="center"/>
    </xf>
    <xf numFmtId="0" fontId="15" fillId="0" borderId="49" xfId="5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0" fontId="16" fillId="0" borderId="49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24" fillId="0" borderId="56" xfId="5" applyFont="1" applyBorder="1" applyAlignment="1">
      <alignment horizontal="left" vertical="center" wrapText="1"/>
    </xf>
    <xf numFmtId="0" fontId="18" fillId="0" borderId="57" xfId="5" applyFont="1" applyBorder="1" applyAlignment="1">
      <alignment horizontal="center" vertical="center"/>
    </xf>
    <xf numFmtId="9" fontId="15" fillId="0" borderId="17" xfId="5" applyNumberFormat="1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9" fontId="15" fillId="0" borderId="19" xfId="5" applyNumberFormat="1" applyFont="1" applyBorder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0" fillId="3" borderId="18" xfId="0" applyFont="1" applyFill="1" applyBorder="1" applyAlignment="1">
      <alignment vertical="center"/>
    </xf>
    <xf numFmtId="9" fontId="15" fillId="3" borderId="19" xfId="5" applyNumberFormat="1" applyFont="1" applyFill="1" applyBorder="1" applyAlignment="1">
      <alignment horizontal="center" vertical="center"/>
    </xf>
    <xf numFmtId="0" fontId="25" fillId="3" borderId="19" xfId="5" applyFont="1" applyFill="1" applyBorder="1" applyAlignment="1">
      <alignment horizontal="left" vertical="center"/>
    </xf>
    <xf numFmtId="0" fontId="16" fillId="3" borderId="19" xfId="5" applyFont="1" applyFill="1" applyBorder="1" applyAlignment="1">
      <alignment horizontal="left" vertical="center"/>
    </xf>
    <xf numFmtId="0" fontId="15" fillId="0" borderId="18" xfId="5" applyFont="1" applyBorder="1" applyAlignment="1">
      <alignment horizontal="left" vertical="center"/>
    </xf>
    <xf numFmtId="0" fontId="11" fillId="3" borderId="19" xfId="5" applyFont="1" applyFill="1" applyBorder="1" applyAlignment="1">
      <alignment horizontal="left" vertical="center"/>
    </xf>
    <xf numFmtId="177" fontId="15" fillId="3" borderId="19" xfId="5" applyNumberFormat="1" applyFont="1" applyFill="1" applyBorder="1" applyAlignment="1">
      <alignment horizontal="center" vertical="center"/>
    </xf>
    <xf numFmtId="177" fontId="15" fillId="0" borderId="19" xfId="5" applyNumberFormat="1" applyFont="1" applyBorder="1" applyAlignment="1">
      <alignment horizontal="center" vertical="center"/>
    </xf>
    <xf numFmtId="9" fontId="15" fillId="0" borderId="21" xfId="5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vertical="center"/>
    </xf>
    <xf numFmtId="9" fontId="15" fillId="0" borderId="17" xfId="5" applyNumberFormat="1" applyFont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9" fontId="15" fillId="0" borderId="21" xfId="5" applyNumberFormat="1" applyFont="1" applyBorder="1" applyAlignment="1">
      <alignment vertical="center"/>
    </xf>
    <xf numFmtId="0" fontId="16" fillId="0" borderId="21" xfId="5" applyFont="1" applyBorder="1" applyAlignment="1">
      <alignment horizontal="left" vertical="center"/>
    </xf>
    <xf numFmtId="9" fontId="15" fillId="0" borderId="21" xfId="5" applyNumberFormat="1" applyFont="1" applyBorder="1" applyAlignment="1">
      <alignment horizontal="left" vertical="center"/>
    </xf>
    <xf numFmtId="9" fontId="15" fillId="0" borderId="60" xfId="5" applyNumberFormat="1" applyFont="1" applyBorder="1" applyAlignment="1">
      <alignment horizontal="left" vertical="center"/>
    </xf>
    <xf numFmtId="0" fontId="21" fillId="0" borderId="38" xfId="5" applyFont="1" applyBorder="1" applyAlignment="1">
      <alignment vertical="center"/>
    </xf>
    <xf numFmtId="0" fontId="21" fillId="0" borderId="39" xfId="5" applyFont="1" applyBorder="1" applyAlignment="1">
      <alignment vertical="center"/>
    </xf>
    <xf numFmtId="0" fontId="15" fillId="0" borderId="64" xfId="5" applyFont="1" applyBorder="1" applyAlignment="1">
      <alignment vertical="center"/>
    </xf>
    <xf numFmtId="0" fontId="21" fillId="0" borderId="64" xfId="5" applyFont="1" applyBorder="1" applyAlignment="1">
      <alignment vertical="center"/>
    </xf>
    <xf numFmtId="58" fontId="16" fillId="0" borderId="39" xfId="5" applyNumberFormat="1" applyFont="1" applyBorder="1" applyAlignment="1">
      <alignment vertical="center"/>
    </xf>
    <xf numFmtId="0" fontId="16" fillId="0" borderId="64" xfId="5" applyFont="1" applyBorder="1" applyAlignment="1">
      <alignment vertical="center"/>
    </xf>
    <xf numFmtId="0" fontId="15" fillId="0" borderId="54" xfId="5" applyFont="1" applyBorder="1" applyAlignment="1">
      <alignment horizontal="left" vertical="center"/>
    </xf>
    <xf numFmtId="0" fontId="18" fillId="0" borderId="0" xfId="5" applyFont="1" applyBorder="1" applyAlignment="1">
      <alignment vertical="center"/>
    </xf>
    <xf numFmtId="0" fontId="20" fillId="0" borderId="66" xfId="5" applyFont="1" applyBorder="1" applyAlignment="1">
      <alignment horizontal="left" vertical="center"/>
    </xf>
    <xf numFmtId="0" fontId="25" fillId="0" borderId="32" xfId="5" applyFont="1" applyBorder="1" applyAlignment="1">
      <alignment horizontal="left" vertical="center" wrapText="1"/>
    </xf>
    <xf numFmtId="0" fontId="25" fillId="0" borderId="33" xfId="5" applyFont="1" applyBorder="1" applyAlignment="1">
      <alignment horizontal="left" vertical="center"/>
    </xf>
    <xf numFmtId="0" fontId="16" fillId="0" borderId="33" xfId="5" applyFont="1" applyBorder="1" applyAlignment="1">
      <alignment horizontal="left" vertical="center"/>
    </xf>
    <xf numFmtId="0" fontId="11" fillId="0" borderId="33" xfId="5" applyFont="1" applyBorder="1" applyAlignment="1">
      <alignment horizontal="left" vertical="center"/>
    </xf>
    <xf numFmtId="0" fontId="11" fillId="0" borderId="34" xfId="5" applyFont="1" applyBorder="1" applyAlignment="1">
      <alignment horizontal="left" vertical="center"/>
    </xf>
    <xf numFmtId="9" fontId="15" fillId="0" borderId="32" xfId="5" applyNumberFormat="1" applyFont="1" applyBorder="1" applyAlignment="1">
      <alignment vertical="center"/>
    </xf>
    <xf numFmtId="9" fontId="15" fillId="0" borderId="68" xfId="5" applyNumberFormat="1" applyFont="1" applyBorder="1" applyAlignment="1">
      <alignment horizontal="left" vertical="center"/>
    </xf>
    <xf numFmtId="0" fontId="28" fillId="0" borderId="73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10" fillId="0" borderId="4" xfId="0" applyFont="1" applyFill="1" applyBorder="1" applyAlignment="1">
      <alignment horizontal="center" vertical="center"/>
    </xf>
    <xf numFmtId="0" fontId="37" fillId="3" borderId="0" xfId="6" applyFont="1" applyFill="1"/>
    <xf numFmtId="0" fontId="14" fillId="3" borderId="2" xfId="6" applyFont="1" applyFill="1" applyBorder="1"/>
    <xf numFmtId="0" fontId="0" fillId="3" borderId="2" xfId="7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49" fontId="17" fillId="0" borderId="2" xfId="1" applyNumberFormat="1" applyFont="1" applyFill="1" applyBorder="1" applyAlignment="1">
      <alignment horizontal="center" vertical="center"/>
    </xf>
    <xf numFmtId="0" fontId="39" fillId="0" borderId="2" xfId="0" applyFont="1" applyBorder="1"/>
    <xf numFmtId="49" fontId="10" fillId="0" borderId="2" xfId="0" applyNumberFormat="1" applyFont="1" applyFill="1" applyBorder="1" applyAlignment="1">
      <alignment horizontal="left" vertical="center"/>
    </xf>
    <xf numFmtId="49" fontId="40" fillId="0" borderId="2" xfId="0" applyNumberFormat="1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10" fillId="0" borderId="4" xfId="0" applyFont="1" applyFill="1" applyBorder="1" applyAlignment="1">
      <alignment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40" fillId="0" borderId="2" xfId="8" applyFont="1" applyFill="1" applyBorder="1" applyAlignment="1">
      <alignment horizontal="center"/>
    </xf>
    <xf numFmtId="58" fontId="40" fillId="0" borderId="2" xfId="0" applyNumberFormat="1" applyFont="1" applyBorder="1" applyAlignment="1">
      <alignment horizontal="center"/>
    </xf>
    <xf numFmtId="0" fontId="40" fillId="0" borderId="2" xfId="0" applyFont="1" applyFill="1" applyBorder="1" applyAlignment="1">
      <alignment horizontal="center"/>
    </xf>
    <xf numFmtId="0" fontId="40" fillId="3" borderId="16" xfId="0" applyFont="1" applyFill="1" applyBorder="1" applyAlignment="1">
      <alignment horizontal="center"/>
    </xf>
    <xf numFmtId="0" fontId="35" fillId="0" borderId="0" xfId="10" applyFont="1" applyAlignment="1">
      <alignment horizontal="left" vertical="center"/>
    </xf>
    <xf numFmtId="0" fontId="21" fillId="0" borderId="38" xfId="10" applyFont="1" applyBorder="1" applyAlignment="1">
      <alignment horizontal="left" vertical="center"/>
    </xf>
    <xf numFmtId="0" fontId="18" fillId="0" borderId="39" xfId="10" applyFont="1" applyBorder="1" applyAlignment="1">
      <alignment horizontal="left" vertical="center"/>
    </xf>
    <xf numFmtId="0" fontId="18" fillId="0" borderId="18" xfId="10" applyFont="1" applyBorder="1" applyAlignment="1">
      <alignment horizontal="left" vertical="center"/>
    </xf>
    <xf numFmtId="0" fontId="34" fillId="0" borderId="19" xfId="10" applyFont="1" applyBorder="1" applyAlignment="1">
      <alignment horizontal="left" vertical="center"/>
    </xf>
    <xf numFmtId="0" fontId="34" fillId="0" borderId="33" xfId="10" applyFont="1" applyBorder="1" applyAlignment="1">
      <alignment horizontal="left" vertical="center"/>
    </xf>
    <xf numFmtId="0" fontId="18" fillId="0" borderId="18" xfId="10" applyFont="1" applyBorder="1" applyAlignment="1">
      <alignment vertical="center"/>
    </xf>
    <xf numFmtId="0" fontId="18" fillId="0" borderId="19" xfId="10" applyFont="1" applyBorder="1" applyAlignment="1">
      <alignment vertical="center"/>
    </xf>
    <xf numFmtId="0" fontId="35" fillId="0" borderId="19" xfId="10" applyFont="1" applyBorder="1" applyAlignment="1">
      <alignment vertical="center"/>
    </xf>
    <xf numFmtId="0" fontId="34" fillId="0" borderId="21" xfId="10" applyFont="1" applyBorder="1" applyAlignment="1">
      <alignment horizontal="left" vertical="center"/>
    </xf>
    <xf numFmtId="0" fontId="34" fillId="0" borderId="34" xfId="10" applyFont="1" applyBorder="1" applyAlignment="1">
      <alignment horizontal="left" vertical="center"/>
    </xf>
    <xf numFmtId="0" fontId="18" fillId="0" borderId="16" xfId="10" applyFont="1" applyBorder="1" applyAlignment="1">
      <alignment vertical="center"/>
    </xf>
    <xf numFmtId="0" fontId="35" fillId="0" borderId="17" xfId="10" applyFont="1" applyBorder="1" applyAlignment="1">
      <alignment horizontal="left" vertical="center"/>
    </xf>
    <xf numFmtId="0" fontId="34" fillId="0" borderId="17" xfId="10" applyFont="1" applyBorder="1" applyAlignment="1">
      <alignment horizontal="left" vertical="center"/>
    </xf>
    <xf numFmtId="0" fontId="35" fillId="0" borderId="17" xfId="10" applyFont="1" applyBorder="1" applyAlignment="1">
      <alignment vertical="center"/>
    </xf>
    <xf numFmtId="0" fontId="18" fillId="0" borderId="17" xfId="10" applyFont="1" applyBorder="1" applyAlignment="1">
      <alignment vertical="center"/>
    </xf>
    <xf numFmtId="0" fontId="34" fillId="0" borderId="32" xfId="10" applyFont="1" applyBorder="1" applyAlignment="1">
      <alignment horizontal="left" vertical="center"/>
    </xf>
    <xf numFmtId="0" fontId="35" fillId="0" borderId="19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1" fillId="0" borderId="15" xfId="10" applyFont="1" applyBorder="1" applyAlignment="1">
      <alignment horizontal="left" vertical="center"/>
    </xf>
    <xf numFmtId="0" fontId="20" fillId="0" borderId="15" xfId="10" applyFont="1" applyBorder="1" applyAlignment="1">
      <alignment horizontal="left" vertical="center"/>
    </xf>
    <xf numFmtId="0" fontId="20" fillId="0" borderId="52" xfId="10" applyFont="1" applyBorder="1" applyAlignment="1">
      <alignment horizontal="left" vertical="center"/>
    </xf>
    <xf numFmtId="0" fontId="18" fillId="0" borderId="16" xfId="10" applyFont="1" applyBorder="1" applyAlignment="1">
      <alignment horizontal="center" vertical="center"/>
    </xf>
    <xf numFmtId="0" fontId="18" fillId="0" borderId="17" xfId="10" applyFont="1" applyBorder="1" applyAlignment="1">
      <alignment horizontal="center" vertical="center"/>
    </xf>
    <xf numFmtId="0" fontId="18" fillId="0" borderId="18" xfId="10" applyFont="1" applyBorder="1" applyAlignment="1">
      <alignment horizontal="center" vertical="center"/>
    </xf>
    <xf numFmtId="0" fontId="18" fillId="0" borderId="19" xfId="10" applyFont="1" applyBorder="1" applyAlignment="1">
      <alignment horizontal="center" vertical="center"/>
    </xf>
    <xf numFmtId="0" fontId="21" fillId="0" borderId="45" xfId="10" applyFont="1" applyBorder="1" applyAlignment="1">
      <alignment vertical="center"/>
    </xf>
    <xf numFmtId="0" fontId="21" fillId="0" borderId="46" xfId="10" applyFont="1" applyBorder="1" applyAlignment="1">
      <alignment vertical="center"/>
    </xf>
    <xf numFmtId="0" fontId="41" fillId="0" borderId="21" xfId="10" applyFont="1" applyFill="1" applyBorder="1" applyAlignment="1">
      <alignment vertical="center"/>
    </xf>
    <xf numFmtId="58" fontId="35" fillId="0" borderId="46" xfId="10" applyNumberFormat="1" applyFont="1" applyBorder="1" applyAlignment="1">
      <alignment vertical="center"/>
    </xf>
    <xf numFmtId="58" fontId="21" fillId="0" borderId="46" xfId="10" applyNumberFormat="1" applyFont="1" applyBorder="1" applyAlignment="1">
      <alignment vertical="center"/>
    </xf>
    <xf numFmtId="0" fontId="35" fillId="0" borderId="0" xfId="10" applyFill="1" applyAlignment="1">
      <alignment horizontal="left" vertical="center"/>
    </xf>
    <xf numFmtId="0" fontId="20" fillId="0" borderId="16" xfId="10" applyFont="1" applyFill="1" applyBorder="1" applyAlignment="1">
      <alignment horizontal="left" vertical="center"/>
    </xf>
    <xf numFmtId="0" fontId="20" fillId="0" borderId="17" xfId="10" applyFont="1" applyFill="1" applyBorder="1" applyAlignment="1">
      <alignment horizontal="center" vertical="center"/>
    </xf>
    <xf numFmtId="0" fontId="20" fillId="0" borderId="17" xfId="10" applyFont="1" applyFill="1" applyBorder="1" applyAlignment="1">
      <alignment vertical="center"/>
    </xf>
    <xf numFmtId="0" fontId="20" fillId="0" borderId="17" xfId="10" applyFont="1" applyFill="1" applyBorder="1" applyAlignment="1">
      <alignment horizontal="left" vertical="center"/>
    </xf>
    <xf numFmtId="0" fontId="20" fillId="0" borderId="18" xfId="10" applyFont="1" applyFill="1" applyBorder="1" applyAlignment="1">
      <alignment vertical="center"/>
    </xf>
    <xf numFmtId="0" fontId="20" fillId="0" borderId="19" xfId="10" applyFont="1" applyFill="1" applyBorder="1" applyAlignment="1">
      <alignment vertical="center"/>
    </xf>
    <xf numFmtId="0" fontId="20" fillId="0" borderId="18" xfId="10" applyFont="1" applyFill="1" applyBorder="1" applyAlignment="1">
      <alignment horizontal="left" vertical="center"/>
    </xf>
    <xf numFmtId="0" fontId="20" fillId="0" borderId="19" xfId="10" applyFont="1" applyFill="1" applyBorder="1" applyAlignment="1">
      <alignment horizontal="left" vertical="center"/>
    </xf>
    <xf numFmtId="0" fontId="41" fillId="0" borderId="19" xfId="10" applyFont="1" applyFill="1" applyBorder="1" applyAlignment="1">
      <alignment horizontal="left" vertical="center"/>
    </xf>
    <xf numFmtId="0" fontId="41" fillId="0" borderId="33" xfId="10" applyFont="1" applyFill="1" applyBorder="1" applyAlignment="1">
      <alignment horizontal="left" vertical="center"/>
    </xf>
    <xf numFmtId="0" fontId="20" fillId="0" borderId="20" xfId="10" applyFont="1" applyFill="1" applyBorder="1" applyAlignment="1">
      <alignment vertical="center"/>
    </xf>
    <xf numFmtId="0" fontId="20" fillId="0" borderId="21" xfId="10" applyFont="1" applyFill="1" applyBorder="1" applyAlignment="1">
      <alignment vertical="center"/>
    </xf>
    <xf numFmtId="0" fontId="41" fillId="0" borderId="21" xfId="10" applyFont="1" applyFill="1" applyBorder="1" applyAlignment="1">
      <alignment horizontal="left" vertical="center"/>
    </xf>
    <xf numFmtId="0" fontId="41" fillId="0" borderId="34" xfId="10" applyFont="1" applyFill="1" applyBorder="1" applyAlignment="1">
      <alignment horizontal="left" vertical="center"/>
    </xf>
    <xf numFmtId="0" fontId="20" fillId="0" borderId="0" xfId="10" applyFont="1" applyFill="1" applyBorder="1" applyAlignment="1">
      <alignment vertical="center"/>
    </xf>
    <xf numFmtId="0" fontId="41" fillId="0" borderId="0" xfId="10" applyFont="1" applyFill="1" applyBorder="1" applyAlignment="1">
      <alignment vertical="center"/>
    </xf>
    <xf numFmtId="0" fontId="41" fillId="0" borderId="0" xfId="10" applyFont="1" applyFill="1" applyAlignment="1">
      <alignment horizontal="left" vertical="center"/>
    </xf>
    <xf numFmtId="0" fontId="20" fillId="0" borderId="16" xfId="10" applyFont="1" applyFill="1" applyBorder="1" applyAlignment="1">
      <alignment vertical="center"/>
    </xf>
    <xf numFmtId="0" fontId="41" fillId="0" borderId="19" xfId="10" applyFont="1" applyFill="1" applyBorder="1" applyAlignment="1">
      <alignment vertical="center"/>
    </xf>
    <xf numFmtId="0" fontId="41" fillId="0" borderId="0" xfId="10" applyFont="1" applyFill="1" applyBorder="1" applyAlignment="1">
      <alignment horizontal="left" vertical="center"/>
    </xf>
    <xf numFmtId="0" fontId="35" fillId="0" borderId="0" xfId="10" applyFill="1" applyBorder="1" applyAlignment="1">
      <alignment horizontal="left" vertical="center"/>
    </xf>
    <xf numFmtId="0" fontId="20" fillId="0" borderId="33" xfId="10" applyFont="1" applyFill="1" applyBorder="1" applyAlignment="1">
      <alignment vertical="center"/>
    </xf>
    <xf numFmtId="0" fontId="33" fillId="3" borderId="19" xfId="8" applyFont="1" applyFill="1" applyBorder="1" applyAlignment="1">
      <alignment vertical="center"/>
    </xf>
    <xf numFmtId="0" fontId="20" fillId="0" borderId="20" xfId="10" applyFont="1" applyFill="1" applyBorder="1" applyAlignment="1">
      <alignment horizontal="left" vertical="center"/>
    </xf>
    <xf numFmtId="0" fontId="35" fillId="0" borderId="0" xfId="10" applyFont="1" applyFill="1" applyAlignment="1">
      <alignment horizontal="left" vertical="center"/>
    </xf>
    <xf numFmtId="0" fontId="0" fillId="3" borderId="2" xfId="0" applyNumberFormat="1" applyFill="1" applyBorder="1" applyAlignment="1">
      <alignment horizontal="center" vertical="center"/>
    </xf>
    <xf numFmtId="0" fontId="34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7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2" xfId="0" applyNumberFormat="1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vertical="center"/>
    </xf>
    <xf numFmtId="0" fontId="33" fillId="3" borderId="2" xfId="0" applyFont="1" applyFill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7" fillId="3" borderId="2" xfId="7" applyFont="1" applyFill="1" applyBorder="1" applyAlignment="1">
      <alignment horizontal="center" vertical="center"/>
    </xf>
    <xf numFmtId="0" fontId="34" fillId="0" borderId="19" xfId="10" applyFont="1" applyFill="1" applyBorder="1" applyAlignment="1">
      <alignment horizontal="center" vertical="center"/>
    </xf>
    <xf numFmtId="0" fontId="41" fillId="0" borderId="21" xfId="10" applyFont="1" applyFill="1" applyBorder="1" applyAlignment="1">
      <alignment horizontal="center" vertical="center"/>
    </xf>
    <xf numFmtId="0" fontId="15" fillId="0" borderId="33" xfId="5" applyFont="1" applyBorder="1" applyAlignment="1">
      <alignment horizontal="center" vertical="center"/>
    </xf>
    <xf numFmtId="0" fontId="34" fillId="0" borderId="19" xfId="10" applyFont="1" applyBorder="1" applyAlignment="1">
      <alignment horizontal="center" vertical="center"/>
    </xf>
    <xf numFmtId="0" fontId="34" fillId="0" borderId="33" xfId="10" applyFont="1" applyBorder="1" applyAlignment="1">
      <alignment horizontal="center" vertical="center"/>
    </xf>
    <xf numFmtId="0" fontId="11" fillId="0" borderId="17" xfId="10" applyFont="1" applyFill="1" applyBorder="1" applyAlignment="1">
      <alignment vertical="center"/>
    </xf>
    <xf numFmtId="58" fontId="41" fillId="0" borderId="21" xfId="1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49" fontId="14" fillId="3" borderId="2" xfId="7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20" fillId="0" borderId="20" xfId="5" applyFont="1" applyBorder="1" applyAlignment="1">
      <alignment horizontal="left"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top"/>
    </xf>
    <xf numFmtId="0" fontId="15" fillId="0" borderId="39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34" fillId="0" borderId="39" xfId="5" applyFont="1" applyBorder="1" applyAlignment="1">
      <alignment horizontal="center" vertical="center"/>
    </xf>
    <xf numFmtId="0" fontId="16" fillId="0" borderId="39" xfId="5" applyFont="1" applyBorder="1" applyAlignment="1">
      <alignment horizontal="center" vertical="center"/>
    </xf>
    <xf numFmtId="0" fontId="16" fillId="0" borderId="50" xfId="5" applyFont="1" applyBorder="1" applyAlignment="1">
      <alignment horizontal="center" vertical="center"/>
    </xf>
    <xf numFmtId="0" fontId="18" fillId="0" borderId="16" xfId="5" applyFont="1" applyBorder="1" applyAlignment="1">
      <alignment horizontal="center" vertical="center"/>
    </xf>
    <xf numFmtId="0" fontId="18" fillId="0" borderId="17" xfId="5" applyFont="1" applyBorder="1" applyAlignment="1">
      <alignment horizontal="center" vertical="center"/>
    </xf>
    <xf numFmtId="0" fontId="18" fillId="0" borderId="32" xfId="5" applyFont="1" applyBorder="1" applyAlignment="1">
      <alignment horizontal="center" vertical="center"/>
    </xf>
    <xf numFmtId="0" fontId="21" fillId="0" borderId="16" xfId="5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0" fontId="15" fillId="0" borderId="19" xfId="5" applyFont="1" applyBorder="1" applyAlignment="1">
      <alignment horizontal="left" vertical="center"/>
    </xf>
    <xf numFmtId="0" fontId="15" fillId="0" borderId="33" xfId="5" applyFont="1" applyBorder="1" applyAlignment="1">
      <alignment horizontal="left" vertical="center"/>
    </xf>
    <xf numFmtId="0" fontId="18" fillId="0" borderId="18" xfId="5" applyFont="1" applyBorder="1" applyAlignment="1">
      <alignment horizontal="left" vertical="center"/>
    </xf>
    <xf numFmtId="0" fontId="18" fillId="0" borderId="19" xfId="5" applyFont="1" applyBorder="1" applyAlignment="1">
      <alignment horizontal="left" vertical="center"/>
    </xf>
    <xf numFmtId="14" fontId="15" fillId="0" borderId="19" xfId="5" applyNumberFormat="1" applyFont="1" applyBorder="1" applyAlignment="1">
      <alignment horizontal="center" vertical="center"/>
    </xf>
    <xf numFmtId="14" fontId="15" fillId="0" borderId="33" xfId="5" applyNumberFormat="1" applyFont="1" applyBorder="1" applyAlignment="1">
      <alignment horizontal="center" vertical="center"/>
    </xf>
    <xf numFmtId="14" fontId="34" fillId="0" borderId="19" xfId="5" applyNumberFormat="1" applyFont="1" applyBorder="1" applyAlignment="1">
      <alignment horizontal="center" vertical="center"/>
    </xf>
    <xf numFmtId="0" fontId="15" fillId="0" borderId="24" xfId="5" applyFont="1" applyBorder="1" applyAlignment="1">
      <alignment horizontal="left" vertical="center"/>
    </xf>
    <xf numFmtId="0" fontId="15" fillId="0" borderId="36" xfId="5" applyFont="1" applyBorder="1" applyAlignment="1">
      <alignment horizontal="left" vertical="center"/>
    </xf>
    <xf numFmtId="0" fontId="15" fillId="0" borderId="21" xfId="5" applyFont="1" applyBorder="1" applyAlignment="1">
      <alignment horizontal="center" vertical="center"/>
    </xf>
    <xf numFmtId="0" fontId="15" fillId="0" borderId="34" xfId="5" applyFont="1" applyBorder="1" applyAlignment="1">
      <alignment horizontal="center" vertical="center"/>
    </xf>
    <xf numFmtId="0" fontId="18" fillId="0" borderId="20" xfId="5" applyFont="1" applyBorder="1" applyAlignment="1">
      <alignment horizontal="left" vertical="center"/>
    </xf>
    <xf numFmtId="0" fontId="18" fillId="0" borderId="21" xfId="5" applyFont="1" applyBorder="1" applyAlignment="1">
      <alignment horizontal="left" vertical="center"/>
    </xf>
    <xf numFmtId="14" fontId="15" fillId="0" borderId="21" xfId="5" applyNumberFormat="1" applyFont="1" applyBorder="1" applyAlignment="1">
      <alignment horizontal="center" vertical="center"/>
    </xf>
    <xf numFmtId="14" fontId="15" fillId="0" borderId="34" xfId="5" applyNumberFormat="1" applyFont="1" applyBorder="1" applyAlignment="1">
      <alignment horizontal="center" vertical="center"/>
    </xf>
    <xf numFmtId="0" fontId="18" fillId="0" borderId="55" xfId="5" applyFont="1" applyBorder="1" applyAlignment="1">
      <alignment horizontal="left" vertical="center"/>
    </xf>
    <xf numFmtId="0" fontId="18" fillId="0" borderId="27" xfId="5" applyFont="1" applyBorder="1" applyAlignment="1">
      <alignment horizontal="left" vertical="center"/>
    </xf>
    <xf numFmtId="0" fontId="18" fillId="0" borderId="65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18" fillId="0" borderId="29" xfId="5" applyFont="1" applyBorder="1" applyAlignment="1">
      <alignment horizontal="left" vertical="center" wrapText="1"/>
    </xf>
    <xf numFmtId="0" fontId="18" fillId="0" borderId="30" xfId="5" applyFont="1" applyBorder="1" applyAlignment="1">
      <alignment horizontal="left" vertical="center" wrapText="1"/>
    </xf>
    <xf numFmtId="0" fontId="18" fillId="0" borderId="37" xfId="5" applyFont="1" applyBorder="1" applyAlignment="1">
      <alignment horizontal="left" vertical="center" wrapText="1"/>
    </xf>
    <xf numFmtId="0" fontId="18" fillId="0" borderId="48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67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0" fillId="0" borderId="48" xfId="5" applyFont="1" applyFill="1" applyBorder="1" applyAlignment="1">
      <alignment horizontal="left" vertical="center"/>
    </xf>
    <xf numFmtId="0" fontId="20" fillId="0" borderId="49" xfId="5" applyFont="1" applyFill="1" applyBorder="1" applyAlignment="1">
      <alignment horizontal="left" vertical="center"/>
    </xf>
    <xf numFmtId="0" fontId="20" fillId="0" borderId="54" xfId="5" applyFont="1" applyFill="1" applyBorder="1" applyAlignment="1">
      <alignment horizontal="left" vertical="center"/>
    </xf>
    <xf numFmtId="0" fontId="20" fillId="0" borderId="18" xfId="5" applyFont="1" applyFill="1" applyBorder="1" applyAlignment="1">
      <alignment horizontal="left" vertical="center"/>
    </xf>
    <xf numFmtId="0" fontId="20" fillId="0" borderId="19" xfId="5" applyFont="1" applyFill="1" applyBorder="1" applyAlignment="1">
      <alignment horizontal="left" vertical="center"/>
    </xf>
    <xf numFmtId="0" fontId="20" fillId="0" borderId="61" xfId="5" applyFont="1" applyFill="1" applyBorder="1" applyAlignment="1">
      <alignment horizontal="left" vertical="center"/>
    </xf>
    <xf numFmtId="0" fontId="20" fillId="0" borderId="30" xfId="5" applyFont="1" applyFill="1" applyBorder="1" applyAlignment="1">
      <alignment horizontal="left" vertical="center"/>
    </xf>
    <xf numFmtId="0" fontId="20" fillId="0" borderId="37" xfId="5" applyFont="1" applyFill="1" applyBorder="1" applyAlignment="1">
      <alignment horizontal="left" vertical="center"/>
    </xf>
    <xf numFmtId="0" fontId="21" fillId="0" borderId="27" xfId="5" applyFont="1" applyFill="1" applyBorder="1" applyAlignment="1">
      <alignment horizontal="left" vertical="center"/>
    </xf>
    <xf numFmtId="0" fontId="34" fillId="0" borderId="28" xfId="5" applyFont="1" applyFill="1" applyBorder="1" applyAlignment="1">
      <alignment horizontal="left" vertical="center"/>
    </xf>
    <xf numFmtId="0" fontId="15" fillId="0" borderId="23" xfId="5" applyFont="1" applyFill="1" applyBorder="1" applyAlignment="1">
      <alignment horizontal="left" vertical="center"/>
    </xf>
    <xf numFmtId="0" fontId="15" fillId="0" borderId="35" xfId="5" applyFont="1" applyFill="1" applyBorder="1" applyAlignment="1">
      <alignment horizontal="left" vertical="center"/>
    </xf>
    <xf numFmtId="0" fontId="15" fillId="0" borderId="26" xfId="5" applyFont="1" applyFill="1" applyBorder="1" applyAlignment="1">
      <alignment horizontal="left" vertical="center"/>
    </xf>
    <xf numFmtId="0" fontId="15" fillId="0" borderId="25" xfId="5" applyFont="1" applyFill="1" applyBorder="1" applyAlignment="1">
      <alignment horizontal="left" vertical="center"/>
    </xf>
    <xf numFmtId="0" fontId="15" fillId="0" borderId="36" xfId="5" applyFont="1" applyFill="1" applyBorder="1" applyAlignment="1">
      <alignment horizontal="left" vertical="center"/>
    </xf>
    <xf numFmtId="0" fontId="34" fillId="0" borderId="26" xfId="5" applyFont="1" applyFill="1" applyBorder="1" applyAlignment="1">
      <alignment horizontal="left" vertical="center"/>
    </xf>
    <xf numFmtId="0" fontId="18" fillId="0" borderId="29" xfId="5" applyFont="1" applyFill="1" applyBorder="1" applyAlignment="1">
      <alignment horizontal="left" vertical="center"/>
    </xf>
    <xf numFmtId="0" fontId="18" fillId="0" borderId="30" xfId="5" applyFont="1" applyFill="1" applyBorder="1" applyAlignment="1">
      <alignment horizontal="left" vertical="center"/>
    </xf>
    <xf numFmtId="0" fontId="18" fillId="0" borderId="37" xfId="5" applyFont="1" applyFill="1" applyBorder="1" applyAlignment="1">
      <alignment horizontal="left" vertical="center"/>
    </xf>
    <xf numFmtId="0" fontId="15" fillId="0" borderId="62" xfId="5" applyFont="1" applyFill="1" applyBorder="1" applyAlignment="1">
      <alignment horizontal="left" vertical="center"/>
    </xf>
    <xf numFmtId="0" fontId="15" fillId="0" borderId="63" xfId="5" applyFont="1" applyFill="1" applyBorder="1" applyAlignment="1">
      <alignment horizontal="left" vertical="center"/>
    </xf>
    <xf numFmtId="0" fontId="15" fillId="0" borderId="69" xfId="5" applyFont="1" applyFill="1" applyBorder="1" applyAlignment="1">
      <alignment horizontal="left" vertical="center"/>
    </xf>
    <xf numFmtId="0" fontId="26" fillId="0" borderId="46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1" fillId="0" borderId="70" xfId="5" applyFont="1" applyBorder="1" applyAlignment="1">
      <alignment horizontal="center" vertical="center"/>
    </xf>
    <xf numFmtId="0" fontId="15" fillId="0" borderId="64" xfId="5" applyFont="1" applyBorder="1" applyAlignment="1">
      <alignment horizontal="center" vertical="center"/>
    </xf>
    <xf numFmtId="0" fontId="15" fillId="0" borderId="65" xfId="5" applyFont="1" applyBorder="1" applyAlignment="1">
      <alignment horizontal="center" vertical="center"/>
    </xf>
    <xf numFmtId="0" fontId="34" fillId="0" borderId="64" xfId="5" applyFont="1" applyBorder="1" applyAlignment="1">
      <alignment horizontal="center" vertical="center"/>
    </xf>
    <xf numFmtId="0" fontId="15" fillId="0" borderId="55" xfId="5" applyFont="1" applyFill="1" applyBorder="1" applyAlignment="1">
      <alignment horizontal="left" vertical="center"/>
    </xf>
    <xf numFmtId="0" fontId="15" fillId="0" borderId="27" xfId="5" applyFont="1" applyFill="1" applyBorder="1" applyAlignment="1">
      <alignment horizontal="left" vertical="center"/>
    </xf>
    <xf numFmtId="0" fontId="15" fillId="0" borderId="65" xfId="5" applyFont="1" applyFill="1" applyBorder="1" applyAlignment="1">
      <alignment horizontal="left" vertical="center"/>
    </xf>
    <xf numFmtId="0" fontId="13" fillId="3" borderId="0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14" fillId="3" borderId="10" xfId="5" applyFont="1" applyFill="1" applyBorder="1" applyAlignment="1">
      <alignment horizontal="center" vertical="center"/>
    </xf>
    <xf numFmtId="0" fontId="37" fillId="3" borderId="10" xfId="5" applyFont="1" applyFill="1" applyBorder="1" applyAlignment="1">
      <alignment horizontal="center" vertical="center"/>
    </xf>
    <xf numFmtId="0" fontId="14" fillId="3" borderId="12" xfId="5" applyFont="1" applyFill="1" applyBorder="1" applyAlignment="1">
      <alignment horizontal="center" vertical="center"/>
    </xf>
    <xf numFmtId="0" fontId="14" fillId="3" borderId="13" xfId="5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2" xfId="6" applyFont="1" applyFill="1" applyBorder="1" applyAlignment="1" applyProtection="1">
      <alignment horizontal="center" vertical="center"/>
    </xf>
    <xf numFmtId="0" fontId="13" fillId="3" borderId="5" xfId="6" applyFont="1" applyFill="1" applyBorder="1" applyAlignment="1" applyProtection="1">
      <alignment horizontal="center" vertical="center"/>
    </xf>
    <xf numFmtId="0" fontId="13" fillId="3" borderId="14" xfId="6" applyFont="1" applyFill="1" applyBorder="1" applyAlignment="1" applyProtection="1">
      <alignment horizontal="center" vertical="center"/>
    </xf>
    <xf numFmtId="0" fontId="13" fillId="3" borderId="11" xfId="6" applyFont="1" applyFill="1" applyBorder="1" applyAlignment="1" applyProtection="1">
      <alignment horizontal="center" vertic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21" fillId="0" borderId="47" xfId="10" applyFont="1" applyFill="1" applyBorder="1" applyAlignment="1">
      <alignment horizontal="left" vertical="center"/>
    </xf>
    <xf numFmtId="0" fontId="21" fillId="0" borderId="46" xfId="10" applyFont="1" applyFill="1" applyBorder="1" applyAlignment="1">
      <alignment horizontal="left" vertical="center"/>
    </xf>
    <xf numFmtId="0" fontId="21" fillId="0" borderId="53" xfId="10" applyFont="1" applyFill="1" applyBorder="1" applyAlignment="1">
      <alignment horizontal="left" vertical="center"/>
    </xf>
    <xf numFmtId="0" fontId="21" fillId="0" borderId="48" xfId="10" applyFont="1" applyFill="1" applyBorder="1" applyAlignment="1">
      <alignment horizontal="center" vertical="center"/>
    </xf>
    <xf numFmtId="0" fontId="21" fillId="0" borderId="49" xfId="10" applyFont="1" applyFill="1" applyBorder="1" applyAlignment="1">
      <alignment horizontal="center" vertical="center"/>
    </xf>
    <xf numFmtId="0" fontId="21" fillId="0" borderId="54" xfId="10" applyFont="1" applyFill="1" applyBorder="1" applyAlignment="1">
      <alignment horizontal="center" vertical="center"/>
    </xf>
    <xf numFmtId="0" fontId="21" fillId="0" borderId="20" xfId="10" applyFont="1" applyFill="1" applyBorder="1" applyAlignment="1">
      <alignment horizontal="center" vertical="center"/>
    </xf>
    <xf numFmtId="0" fontId="21" fillId="0" borderId="21" xfId="10" applyFont="1" applyFill="1" applyBorder="1" applyAlignment="1">
      <alignment horizontal="center" vertical="center"/>
    </xf>
    <xf numFmtId="0" fontId="21" fillId="0" borderId="34" xfId="10" applyFont="1" applyFill="1" applyBorder="1" applyAlignment="1">
      <alignment horizontal="center" vertical="center"/>
    </xf>
    <xf numFmtId="0" fontId="34" fillId="0" borderId="46" xfId="10" applyFont="1" applyBorder="1" applyAlignment="1">
      <alignment horizontal="center" vertical="center"/>
    </xf>
    <xf numFmtId="0" fontId="21" fillId="0" borderId="46" xfId="10" applyFont="1" applyBorder="1" applyAlignment="1">
      <alignment horizontal="center" vertical="center"/>
    </xf>
    <xf numFmtId="0" fontId="21" fillId="0" borderId="0" xfId="10" applyFont="1" applyFill="1" applyBorder="1" applyAlignment="1">
      <alignment horizontal="left" vertical="center"/>
    </xf>
    <xf numFmtId="0" fontId="18" fillId="0" borderId="26" xfId="10" applyFont="1" applyBorder="1" applyAlignment="1">
      <alignment horizontal="left" vertical="center"/>
    </xf>
    <xf numFmtId="0" fontId="18" fillId="0" borderId="25" xfId="10" applyFont="1" applyBorder="1" applyAlignment="1">
      <alignment horizontal="left" vertical="center"/>
    </xf>
    <xf numFmtId="0" fontId="18" fillId="0" borderId="36" xfId="10" applyFont="1" applyBorder="1" applyAlignment="1">
      <alignment horizontal="left" vertical="center"/>
    </xf>
    <xf numFmtId="0" fontId="18" fillId="0" borderId="20" xfId="10" applyFont="1" applyBorder="1" applyAlignment="1">
      <alignment horizontal="center" vertical="center"/>
    </xf>
    <xf numFmtId="0" fontId="18" fillId="0" borderId="21" xfId="10" applyFont="1" applyBorder="1" applyAlignment="1">
      <alignment horizontal="center" vertical="center"/>
    </xf>
    <xf numFmtId="0" fontId="18" fillId="0" borderId="34" xfId="10" applyFont="1" applyBorder="1" applyAlignment="1">
      <alignment horizontal="center" vertical="center"/>
    </xf>
    <xf numFmtId="0" fontId="18" fillId="0" borderId="29" xfId="10" applyFont="1" applyFill="1" applyBorder="1" applyAlignment="1">
      <alignment horizontal="left" vertical="center"/>
    </xf>
    <xf numFmtId="0" fontId="18" fillId="0" borderId="30" xfId="10" applyFont="1" applyFill="1" applyBorder="1" applyAlignment="1">
      <alignment horizontal="left" vertical="center"/>
    </xf>
    <xf numFmtId="0" fontId="18" fillId="0" borderId="37" xfId="10" applyFont="1" applyFill="1" applyBorder="1" applyAlignment="1">
      <alignment horizontal="left" vertical="center"/>
    </xf>
    <xf numFmtId="0" fontId="21" fillId="0" borderId="0" xfId="10" applyFont="1" applyBorder="1" applyAlignment="1">
      <alignment horizontal="left" vertical="center"/>
    </xf>
    <xf numFmtId="0" fontId="18" fillId="0" borderId="18" xfId="10" applyFont="1" applyBorder="1" applyAlignment="1">
      <alignment horizontal="left" vertical="center"/>
    </xf>
    <xf numFmtId="0" fontId="20" fillId="0" borderId="19" xfId="10" applyFont="1" applyBorder="1" applyAlignment="1">
      <alignment horizontal="left" vertical="center"/>
    </xf>
    <xf numFmtId="0" fontId="20" fillId="0" borderId="33" xfId="10" applyFont="1" applyBorder="1" applyAlignment="1">
      <alignment horizontal="left" vertical="center"/>
    </xf>
    <xf numFmtId="0" fontId="34" fillId="0" borderId="26" xfId="10" applyFont="1" applyFill="1" applyBorder="1" applyAlignment="1">
      <alignment horizontal="left" vertical="center"/>
    </xf>
    <xf numFmtId="0" fontId="34" fillId="0" borderId="25" xfId="10" applyFont="1" applyFill="1" applyBorder="1" applyAlignment="1">
      <alignment horizontal="left" vertical="center"/>
    </xf>
    <xf numFmtId="0" fontId="34" fillId="0" borderId="36" xfId="10" applyFont="1" applyFill="1" applyBorder="1" applyAlignment="1">
      <alignment horizontal="left" vertical="center"/>
    </xf>
    <xf numFmtId="0" fontId="15" fillId="0" borderId="26" xfId="10" applyFont="1" applyFill="1" applyBorder="1" applyAlignment="1">
      <alignment horizontal="left" vertical="center"/>
    </xf>
    <xf numFmtId="0" fontId="18" fillId="0" borderId="0" xfId="10" applyFont="1" applyBorder="1" applyAlignment="1">
      <alignment horizontal="left" vertical="center"/>
    </xf>
    <xf numFmtId="0" fontId="41" fillId="0" borderId="16" xfId="10" applyFont="1" applyBorder="1" applyAlignment="1">
      <alignment horizontal="left" vertical="center"/>
    </xf>
    <xf numFmtId="0" fontId="41" fillId="0" borderId="17" xfId="10" applyFont="1" applyBorder="1" applyAlignment="1">
      <alignment horizontal="left" vertical="center"/>
    </xf>
    <xf numFmtId="0" fontId="20" fillId="0" borderId="17" xfId="10" applyFont="1" applyBorder="1" applyAlignment="1">
      <alignment horizontal="left" vertical="center"/>
    </xf>
    <xf numFmtId="0" fontId="20" fillId="0" borderId="32" xfId="10" applyFont="1" applyBorder="1" applyAlignment="1">
      <alignment horizontal="left" vertical="center"/>
    </xf>
    <xf numFmtId="0" fontId="41" fillId="0" borderId="26" xfId="10" applyFont="1" applyBorder="1" applyAlignment="1">
      <alignment horizontal="left" vertical="center"/>
    </xf>
    <xf numFmtId="0" fontId="41" fillId="0" borderId="25" xfId="10" applyFont="1" applyBorder="1" applyAlignment="1">
      <alignment horizontal="left" vertical="center"/>
    </xf>
    <xf numFmtId="0" fontId="41" fillId="0" borderId="31" xfId="10" applyFont="1" applyBorder="1" applyAlignment="1">
      <alignment horizontal="left" vertical="center"/>
    </xf>
    <xf numFmtId="0" fontId="41" fillId="0" borderId="24" xfId="10" applyFont="1" applyBorder="1" applyAlignment="1">
      <alignment horizontal="left" vertical="center"/>
    </xf>
    <xf numFmtId="0" fontId="20" fillId="0" borderId="24" xfId="10" applyFont="1" applyBorder="1" applyAlignment="1">
      <alignment horizontal="left" vertical="center"/>
    </xf>
    <xf numFmtId="0" fontId="20" fillId="0" borderId="25" xfId="10" applyFont="1" applyBorder="1" applyAlignment="1">
      <alignment horizontal="left" vertical="center"/>
    </xf>
    <xf numFmtId="0" fontId="20" fillId="0" borderId="36" xfId="10" applyFont="1" applyBorder="1" applyAlignment="1">
      <alignment horizontal="left" vertical="center"/>
    </xf>
    <xf numFmtId="0" fontId="34" fillId="0" borderId="20" xfId="10" applyFont="1" applyBorder="1" applyAlignment="1">
      <alignment horizontal="left" vertical="center"/>
    </xf>
    <xf numFmtId="0" fontId="34" fillId="0" borderId="21" xfId="10" applyFont="1" applyBorder="1" applyAlignment="1">
      <alignment horizontal="left" vertical="center"/>
    </xf>
    <xf numFmtId="0" fontId="34" fillId="0" borderId="34" xfId="10" applyFont="1" applyBorder="1" applyAlignment="1">
      <alignment horizontal="left" vertical="center"/>
    </xf>
    <xf numFmtId="0" fontId="21" fillId="0" borderId="0" xfId="8" applyFont="1" applyBorder="1" applyAlignment="1">
      <alignment horizontal="left" vertical="center"/>
    </xf>
    <xf numFmtId="0" fontId="20" fillId="0" borderId="16" xfId="10" applyFont="1" applyFill="1" applyBorder="1" applyAlignment="1">
      <alignment horizontal="left" vertical="center"/>
    </xf>
    <xf numFmtId="0" fontId="20" fillId="0" borderId="17" xfId="10" applyFont="1" applyFill="1" applyBorder="1" applyAlignment="1">
      <alignment horizontal="left" vertical="center"/>
    </xf>
    <xf numFmtId="0" fontId="20" fillId="0" borderId="32" xfId="10" applyFont="1" applyFill="1" applyBorder="1" applyAlignment="1">
      <alignment horizontal="left" vertical="center"/>
    </xf>
    <xf numFmtId="0" fontId="20" fillId="0" borderId="18" xfId="10" applyFont="1" applyFill="1" applyBorder="1" applyAlignment="1">
      <alignment horizontal="left" vertical="center"/>
    </xf>
    <xf numFmtId="0" fontId="20" fillId="0" borderId="19" xfId="10" applyFont="1" applyFill="1" applyBorder="1" applyAlignment="1">
      <alignment horizontal="left" vertical="center"/>
    </xf>
    <xf numFmtId="0" fontId="20" fillId="0" borderId="19" xfId="10" applyFont="1" applyFill="1" applyBorder="1" applyAlignment="1">
      <alignment horizontal="center" vertical="center"/>
    </xf>
    <xf numFmtId="0" fontId="20" fillId="0" borderId="33" xfId="10" applyFont="1" applyFill="1" applyBorder="1" applyAlignment="1">
      <alignment horizontal="center" vertical="center"/>
    </xf>
    <xf numFmtId="0" fontId="18" fillId="0" borderId="18" xfId="10" applyFont="1" applyFill="1" applyBorder="1" applyAlignment="1">
      <alignment horizontal="left" vertical="center"/>
    </xf>
    <xf numFmtId="0" fontId="34" fillId="0" borderId="19" xfId="10" applyFont="1" applyFill="1" applyBorder="1" applyAlignment="1">
      <alignment horizontal="left" vertical="center"/>
    </xf>
    <xf numFmtId="0" fontId="34" fillId="0" borderId="33" xfId="10" applyFont="1" applyFill="1" applyBorder="1" applyAlignment="1">
      <alignment horizontal="left" vertical="center"/>
    </xf>
    <xf numFmtId="0" fontId="18" fillId="0" borderId="20" xfId="10" applyFont="1" applyBorder="1" applyAlignment="1">
      <alignment horizontal="left" vertical="center"/>
    </xf>
    <xf numFmtId="0" fontId="18" fillId="0" borderId="21" xfId="10" applyFont="1" applyBorder="1" applyAlignment="1">
      <alignment horizontal="left" vertical="center"/>
    </xf>
    <xf numFmtId="0" fontId="41" fillId="0" borderId="43" xfId="10" applyFont="1" applyBorder="1" applyAlignment="1">
      <alignment horizontal="left" vertical="center"/>
    </xf>
    <xf numFmtId="0" fontId="41" fillId="0" borderId="0" xfId="10" applyFont="1" applyBorder="1" applyAlignment="1">
      <alignment horizontal="left" vertical="center"/>
    </xf>
    <xf numFmtId="0" fontId="18" fillId="0" borderId="34" xfId="10" applyFont="1" applyBorder="1" applyAlignment="1">
      <alignment horizontal="left" vertical="center"/>
    </xf>
    <xf numFmtId="0" fontId="18" fillId="0" borderId="40" xfId="10" applyFont="1" applyBorder="1" applyAlignment="1">
      <alignment horizontal="left" vertical="center"/>
    </xf>
    <xf numFmtId="0" fontId="18" fillId="0" borderId="41" xfId="10" applyFont="1" applyBorder="1" applyAlignment="1">
      <alignment horizontal="left" vertical="center"/>
    </xf>
    <xf numFmtId="0" fontId="18" fillId="0" borderId="51" xfId="10" applyFont="1" applyBorder="1" applyAlignment="1">
      <alignment horizontal="left" vertical="center"/>
    </xf>
    <xf numFmtId="0" fontId="11" fillId="0" borderId="40" xfId="10" applyFont="1" applyBorder="1" applyAlignment="1">
      <alignment horizontal="left" vertical="center"/>
    </xf>
    <xf numFmtId="0" fontId="41" fillId="0" borderId="41" xfId="10" applyFont="1" applyBorder="1" applyAlignment="1">
      <alignment horizontal="left" vertical="center"/>
    </xf>
    <xf numFmtId="0" fontId="41" fillId="0" borderId="42" xfId="10" applyFont="1" applyBorder="1" applyAlignment="1">
      <alignment horizontal="left" vertical="center"/>
    </xf>
    <xf numFmtId="0" fontId="18" fillId="0" borderId="19" xfId="10" applyFont="1" applyBorder="1" applyAlignment="1">
      <alignment horizontal="left" vertical="center"/>
    </xf>
    <xf numFmtId="0" fontId="34" fillId="0" borderId="24" xfId="10" applyFont="1" applyBorder="1" applyAlignment="1">
      <alignment horizontal="left" vertical="center"/>
    </xf>
    <xf numFmtId="0" fontId="34" fillId="0" borderId="36" xfId="10" applyFont="1" applyBorder="1" applyAlignment="1">
      <alignment horizontal="left" vertical="center"/>
    </xf>
    <xf numFmtId="0" fontId="18" fillId="0" borderId="16" xfId="10" applyFont="1" applyBorder="1" applyAlignment="1">
      <alignment horizontal="center" vertical="center"/>
    </xf>
    <xf numFmtId="0" fontId="18" fillId="0" borderId="17" xfId="10" applyFont="1" applyBorder="1" applyAlignment="1">
      <alignment horizontal="center" vertical="center"/>
    </xf>
    <xf numFmtId="0" fontId="18" fillId="0" borderId="32" xfId="10" applyFont="1" applyBorder="1" applyAlignment="1">
      <alignment horizontal="center" vertical="center"/>
    </xf>
    <xf numFmtId="0" fontId="21" fillId="0" borderId="16" xfId="10" applyFont="1" applyBorder="1" applyAlignment="1">
      <alignment horizontal="center" vertical="center"/>
    </xf>
    <xf numFmtId="0" fontId="21" fillId="0" borderId="17" xfId="10" applyFont="1" applyBorder="1" applyAlignment="1">
      <alignment horizontal="center" vertical="center"/>
    </xf>
    <xf numFmtId="0" fontId="21" fillId="0" borderId="32" xfId="10" applyFont="1" applyBorder="1" applyAlignment="1">
      <alignment horizontal="center" vertical="center"/>
    </xf>
    <xf numFmtId="0" fontId="15" fillId="0" borderId="19" xfId="10" applyFont="1" applyBorder="1" applyAlignment="1">
      <alignment horizontal="left" vertical="center"/>
    </xf>
    <xf numFmtId="0" fontId="34" fillId="0" borderId="33" xfId="10" applyFont="1" applyBorder="1" applyAlignment="1">
      <alignment horizontal="left" vertical="center"/>
    </xf>
    <xf numFmtId="0" fontId="22" fillId="0" borderId="15" xfId="10" applyFont="1" applyBorder="1" applyAlignment="1">
      <alignment horizontal="center" vertical="top"/>
    </xf>
    <xf numFmtId="0" fontId="15" fillId="0" borderId="39" xfId="10" applyFont="1" applyBorder="1" applyAlignment="1">
      <alignment horizontal="center" vertical="center"/>
    </xf>
    <xf numFmtId="0" fontId="34" fillId="0" borderId="39" xfId="10" applyFont="1" applyBorder="1" applyAlignment="1">
      <alignment horizontal="center" vertical="center"/>
    </xf>
    <xf numFmtId="0" fontId="21" fillId="0" borderId="39" xfId="10" applyFont="1" applyBorder="1" applyAlignment="1">
      <alignment horizontal="center" vertical="center"/>
    </xf>
    <xf numFmtId="0" fontId="16" fillId="0" borderId="39" xfId="10" applyFont="1" applyBorder="1" applyAlignment="1">
      <alignment horizontal="center" vertical="center"/>
    </xf>
    <xf numFmtId="0" fontId="35" fillId="0" borderId="39" xfId="10" applyFont="1" applyBorder="1" applyAlignment="1">
      <alignment horizontal="center" vertical="center"/>
    </xf>
    <xf numFmtId="0" fontId="35" fillId="0" borderId="50" xfId="10" applyFont="1" applyBorder="1" applyAlignment="1">
      <alignment horizontal="center" vertical="center"/>
    </xf>
    <xf numFmtId="0" fontId="20" fillId="0" borderId="33" xfId="10" applyFont="1" applyFill="1" applyBorder="1" applyAlignment="1">
      <alignment horizontal="left" vertical="center"/>
    </xf>
    <xf numFmtId="0" fontId="41" fillId="0" borderId="21" xfId="10" applyFont="1" applyFill="1" applyBorder="1" applyAlignment="1">
      <alignment horizontal="center" vertical="center"/>
    </xf>
    <xf numFmtId="0" fontId="20" fillId="0" borderId="21" xfId="10" applyFont="1" applyFill="1" applyBorder="1" applyAlignment="1">
      <alignment horizontal="center" vertical="center"/>
    </xf>
    <xf numFmtId="0" fontId="41" fillId="0" borderId="34" xfId="10" applyFont="1" applyFill="1" applyBorder="1" applyAlignment="1">
      <alignment horizontal="center" vertical="center"/>
    </xf>
    <xf numFmtId="0" fontId="21" fillId="0" borderId="26" xfId="10" applyFont="1" applyFill="1" applyBorder="1" applyAlignment="1">
      <alignment horizontal="left" vertical="center"/>
    </xf>
    <xf numFmtId="0" fontId="41" fillId="0" borderId="25" xfId="10" applyFont="1" applyFill="1" applyBorder="1" applyAlignment="1">
      <alignment horizontal="left" vertical="center"/>
    </xf>
    <xf numFmtId="0" fontId="41" fillId="0" borderId="36" xfId="10" applyFont="1" applyFill="1" applyBorder="1" applyAlignment="1">
      <alignment horizontal="left" vertical="center"/>
    </xf>
    <xf numFmtId="0" fontId="41" fillId="0" borderId="29" xfId="10" applyFont="1" applyFill="1" applyBorder="1" applyAlignment="1">
      <alignment horizontal="left" vertical="center"/>
    </xf>
    <xf numFmtId="0" fontId="41" fillId="0" borderId="30" xfId="10" applyFont="1" applyFill="1" applyBorder="1" applyAlignment="1">
      <alignment horizontal="left" vertical="center"/>
    </xf>
    <xf numFmtId="0" fontId="41" fillId="0" borderId="37" xfId="10" applyFont="1" applyFill="1" applyBorder="1" applyAlignment="1">
      <alignment horizontal="left" vertical="center"/>
    </xf>
    <xf numFmtId="0" fontId="18" fillId="0" borderId="16" xfId="10" applyFont="1" applyFill="1" applyBorder="1" applyAlignment="1">
      <alignment horizontal="left" vertical="center"/>
    </xf>
    <xf numFmtId="0" fontId="18" fillId="0" borderId="17" xfId="10" applyFont="1" applyFill="1" applyBorder="1" applyAlignment="1">
      <alignment horizontal="left" vertical="center"/>
    </xf>
    <xf numFmtId="0" fontId="18" fillId="0" borderId="32" xfId="10" applyFont="1" applyFill="1" applyBorder="1" applyAlignment="1">
      <alignment horizontal="left" vertical="center"/>
    </xf>
    <xf numFmtId="0" fontId="20" fillId="0" borderId="24" xfId="10" applyFont="1" applyFill="1" applyBorder="1" applyAlignment="1">
      <alignment horizontal="left" vertical="center"/>
    </xf>
    <xf numFmtId="0" fontId="20" fillId="0" borderId="31" xfId="10" applyFont="1" applyFill="1" applyBorder="1" applyAlignment="1">
      <alignment horizontal="left" vertical="center"/>
    </xf>
    <xf numFmtId="0" fontId="41" fillId="0" borderId="26" xfId="10" applyFont="1" applyFill="1" applyBorder="1" applyAlignment="1">
      <alignment horizontal="left" vertical="center"/>
    </xf>
    <xf numFmtId="0" fontId="41" fillId="0" borderId="18" xfId="10" applyFont="1" applyFill="1" applyBorder="1" applyAlignment="1">
      <alignment horizontal="left" vertical="center" wrapText="1"/>
    </xf>
    <xf numFmtId="0" fontId="41" fillId="0" borderId="19" xfId="10" applyFont="1" applyFill="1" applyBorder="1" applyAlignment="1">
      <alignment horizontal="left" vertical="center" wrapText="1"/>
    </xf>
    <xf numFmtId="0" fontId="41" fillId="0" borderId="33" xfId="10" applyFont="1" applyFill="1" applyBorder="1" applyAlignment="1">
      <alignment horizontal="left" vertical="center" wrapText="1"/>
    </xf>
    <xf numFmtId="0" fontId="35" fillId="0" borderId="21" xfId="10" applyFill="1" applyBorder="1" applyAlignment="1">
      <alignment horizontal="center" vertical="center"/>
    </xf>
    <xf numFmtId="0" fontId="35" fillId="0" borderId="34" xfId="10" applyFill="1" applyBorder="1" applyAlignment="1">
      <alignment horizontal="center" vertical="center"/>
    </xf>
    <xf numFmtId="0" fontId="20" fillId="0" borderId="27" xfId="10" applyFont="1" applyFill="1" applyBorder="1" applyAlignment="1">
      <alignment horizontal="center" vertical="center"/>
    </xf>
    <xf numFmtId="0" fontId="20" fillId="0" borderId="28" xfId="10" applyFont="1" applyFill="1" applyBorder="1" applyAlignment="1">
      <alignment horizontal="left" vertical="center"/>
    </xf>
    <xf numFmtId="0" fontId="20" fillId="0" borderId="23" xfId="10" applyFont="1" applyFill="1" applyBorder="1" applyAlignment="1">
      <alignment horizontal="left" vertical="center"/>
    </xf>
    <xf numFmtId="0" fontId="20" fillId="0" borderId="35" xfId="10" applyFont="1" applyFill="1" applyBorder="1" applyAlignment="1">
      <alignment horizontal="left" vertical="center"/>
    </xf>
    <xf numFmtId="0" fontId="16" fillId="0" borderId="26" xfId="10" applyFont="1" applyFill="1" applyBorder="1" applyAlignment="1">
      <alignment horizontal="left" vertical="center"/>
    </xf>
    <xf numFmtId="0" fontId="35" fillId="0" borderId="25" xfId="10" applyFont="1" applyFill="1" applyBorder="1" applyAlignment="1">
      <alignment horizontal="left" vertical="center"/>
    </xf>
    <xf numFmtId="0" fontId="35" fillId="0" borderId="36" xfId="10" applyFont="1" applyFill="1" applyBorder="1" applyAlignment="1">
      <alignment horizontal="left" vertical="center"/>
    </xf>
    <xf numFmtId="0" fontId="35" fillId="0" borderId="26" xfId="10" applyFont="1" applyFill="1" applyBorder="1" applyAlignment="1">
      <alignment horizontal="left" vertical="center"/>
    </xf>
    <xf numFmtId="0" fontId="18" fillId="0" borderId="26" xfId="10" applyFont="1" applyFill="1" applyBorder="1" applyAlignment="1">
      <alignment horizontal="left" vertical="center"/>
    </xf>
    <xf numFmtId="0" fontId="18" fillId="0" borderId="25" xfId="10" applyFont="1" applyFill="1" applyBorder="1" applyAlignment="1">
      <alignment horizontal="left" vertical="center"/>
    </xf>
    <xf numFmtId="0" fontId="18" fillId="0" borderId="36" xfId="10" applyFont="1" applyFill="1" applyBorder="1" applyAlignment="1">
      <alignment horizontal="left" vertical="center"/>
    </xf>
    <xf numFmtId="0" fontId="41" fillId="0" borderId="19" xfId="10" applyFont="1" applyFill="1" applyBorder="1" applyAlignment="1">
      <alignment horizontal="center" vertical="center"/>
    </xf>
    <xf numFmtId="0" fontId="34" fillId="0" borderId="19" xfId="10" applyFont="1" applyFill="1" applyBorder="1" applyAlignment="1">
      <alignment horizontal="center" vertical="center"/>
    </xf>
    <xf numFmtId="0" fontId="34" fillId="0" borderId="61" xfId="10" applyFont="1" applyFill="1" applyBorder="1" applyAlignment="1">
      <alignment horizontal="center" vertical="center"/>
    </xf>
    <xf numFmtId="0" fontId="34" fillId="0" borderId="80" xfId="10" applyFont="1" applyFill="1" applyBorder="1" applyAlignment="1">
      <alignment horizontal="center" vertical="center"/>
    </xf>
    <xf numFmtId="0" fontId="20" fillId="0" borderId="21" xfId="10" applyFont="1" applyFill="1" applyBorder="1" applyAlignment="1">
      <alignment horizontal="left" vertical="center"/>
    </xf>
    <xf numFmtId="0" fontId="41" fillId="0" borderId="22" xfId="10" applyFont="1" applyFill="1" applyBorder="1" applyAlignment="1">
      <alignment horizontal="center" vertical="center"/>
    </xf>
    <xf numFmtId="0" fontId="41" fillId="0" borderId="23" xfId="10" applyFont="1" applyFill="1" applyBorder="1" applyAlignment="1">
      <alignment horizontal="center" vertical="center"/>
    </xf>
    <xf numFmtId="0" fontId="41" fillId="0" borderId="35" xfId="10" applyFont="1" applyFill="1" applyBorder="1" applyAlignment="1">
      <alignment horizontal="center" vertical="center"/>
    </xf>
    <xf numFmtId="0" fontId="41" fillId="0" borderId="24" xfId="10" applyFont="1" applyFill="1" applyBorder="1" applyAlignment="1">
      <alignment horizontal="center" vertical="center"/>
    </xf>
    <xf numFmtId="0" fontId="41" fillId="0" borderId="25" xfId="10" applyFont="1" applyFill="1" applyBorder="1" applyAlignment="1">
      <alignment horizontal="center" vertical="center"/>
    </xf>
    <xf numFmtId="0" fontId="41" fillId="0" borderId="36" xfId="10" applyFont="1" applyFill="1" applyBorder="1" applyAlignment="1">
      <alignment horizontal="center" vertical="center"/>
    </xf>
    <xf numFmtId="0" fontId="19" fillId="0" borderId="15" xfId="10" applyFont="1" applyFill="1" applyBorder="1" applyAlignment="1">
      <alignment horizontal="center" vertical="top"/>
    </xf>
    <xf numFmtId="0" fontId="15" fillId="0" borderId="17" xfId="10" applyFont="1" applyFill="1" applyBorder="1" applyAlignment="1">
      <alignment horizontal="center" vertical="center"/>
    </xf>
    <xf numFmtId="0" fontId="34" fillId="0" borderId="17" xfId="10" applyFont="1" applyFill="1" applyBorder="1" applyAlignment="1">
      <alignment horizontal="center" vertical="center"/>
    </xf>
    <xf numFmtId="0" fontId="41" fillId="0" borderId="17" xfId="10" applyFont="1" applyFill="1" applyBorder="1" applyAlignment="1">
      <alignment horizontal="center" vertical="center"/>
    </xf>
    <xf numFmtId="0" fontId="11" fillId="0" borderId="17" xfId="10" applyFont="1" applyFill="1" applyBorder="1" applyAlignment="1">
      <alignment horizontal="center" vertical="center"/>
    </xf>
    <xf numFmtId="0" fontId="41" fillId="0" borderId="32" xfId="10" applyFont="1" applyFill="1" applyBorder="1" applyAlignment="1">
      <alignment horizontal="center" vertical="center"/>
    </xf>
    <xf numFmtId="58" fontId="41" fillId="0" borderId="19" xfId="1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40" fillId="0" borderId="8" xfId="0" applyFont="1" applyFill="1" applyBorder="1" applyAlignment="1">
      <alignment horizontal="left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8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1">
    <cellStyle name="常规" xfId="0" builtinId="0"/>
    <cellStyle name="常规 2" xfId="5"/>
    <cellStyle name="常规 2 2" xfId="10"/>
    <cellStyle name="常规 2 2 3" xfId="4"/>
    <cellStyle name="常规 3" xfId="6"/>
    <cellStyle name="常规 3 6" xfId="9"/>
    <cellStyle name="常规 4" xfId="7"/>
    <cellStyle name="常规 40" xfId="1"/>
    <cellStyle name="常规 40 5" xfId="3"/>
    <cellStyle name="常规 5" xfId="8"/>
    <cellStyle name="常规 68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3349625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428625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39370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3349625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997200" y="5762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997200" y="5762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3349625" y="5762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428625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3937000" y="3619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3349625" y="5762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3349625" y="5762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428625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3937000" y="3619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3349625" y="5762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997200" y="5762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997200" y="5762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zoomScale="120" zoomScaleNormal="120" workbookViewId="0">
      <selection activeCell="D13" sqref="D13"/>
    </sheetView>
  </sheetViews>
  <sheetFormatPr defaultColWidth="11" defaultRowHeight="14.25"/>
  <cols>
    <col min="1" max="1" width="5.5" customWidth="1"/>
    <col min="2" max="2" width="96.375" style="116" customWidth="1"/>
    <col min="3" max="3" width="10.125" customWidth="1"/>
  </cols>
  <sheetData>
    <row r="1" spans="1:2" ht="21" customHeight="1">
      <c r="A1" s="117"/>
      <c r="B1" s="118" t="s">
        <v>0</v>
      </c>
    </row>
    <row r="2" spans="1:2">
      <c r="A2" s="5">
        <v>1</v>
      </c>
      <c r="B2" s="119" t="s">
        <v>1</v>
      </c>
    </row>
    <row r="3" spans="1:2">
      <c r="A3" s="5">
        <v>2</v>
      </c>
      <c r="B3" s="119" t="s">
        <v>2</v>
      </c>
    </row>
    <row r="4" spans="1:2">
      <c r="A4" s="5">
        <v>3</v>
      </c>
      <c r="B4" s="119" t="s">
        <v>3</v>
      </c>
    </row>
    <row r="5" spans="1:2">
      <c r="A5" s="5">
        <v>4</v>
      </c>
      <c r="B5" s="119" t="s">
        <v>4</v>
      </c>
    </row>
    <row r="6" spans="1:2">
      <c r="A6" s="5">
        <v>5</v>
      </c>
      <c r="B6" s="119" t="s">
        <v>5</v>
      </c>
    </row>
    <row r="7" spans="1:2">
      <c r="A7" s="5">
        <v>6</v>
      </c>
      <c r="B7" s="119" t="s">
        <v>6</v>
      </c>
    </row>
    <row r="8" spans="1:2" s="115" customFormat="1" ht="15" customHeight="1">
      <c r="A8" s="120">
        <v>7</v>
      </c>
      <c r="B8" s="121" t="s">
        <v>7</v>
      </c>
    </row>
    <row r="9" spans="1:2" ht="18.95" customHeight="1">
      <c r="A9" s="117"/>
      <c r="B9" s="122" t="s">
        <v>8</v>
      </c>
    </row>
    <row r="10" spans="1:2" ht="15.95" customHeight="1">
      <c r="A10" s="5">
        <v>1</v>
      </c>
      <c r="B10" s="123" t="s">
        <v>9</v>
      </c>
    </row>
    <row r="11" spans="1:2">
      <c r="A11" s="5">
        <v>2</v>
      </c>
      <c r="B11" s="119" t="s">
        <v>10</v>
      </c>
    </row>
    <row r="12" spans="1:2">
      <c r="A12" s="5">
        <v>3</v>
      </c>
      <c r="B12" s="121" t="s">
        <v>11</v>
      </c>
    </row>
    <row r="13" spans="1:2">
      <c r="A13" s="5">
        <v>4</v>
      </c>
      <c r="B13" s="119" t="s">
        <v>12</v>
      </c>
    </row>
    <row r="14" spans="1:2">
      <c r="A14" s="5">
        <v>5</v>
      </c>
      <c r="B14" s="119" t="s">
        <v>13</v>
      </c>
    </row>
    <row r="15" spans="1:2">
      <c r="A15" s="5">
        <v>6</v>
      </c>
      <c r="B15" s="119" t="s">
        <v>14</v>
      </c>
    </row>
    <row r="16" spans="1:2">
      <c r="A16" s="5">
        <v>7</v>
      </c>
      <c r="B16" s="119" t="s">
        <v>15</v>
      </c>
    </row>
    <row r="17" spans="1:2">
      <c r="A17" s="5">
        <v>8</v>
      </c>
      <c r="B17" s="119" t="s">
        <v>16</v>
      </c>
    </row>
    <row r="18" spans="1:2">
      <c r="A18" s="5">
        <v>9</v>
      </c>
      <c r="B18" s="119" t="s">
        <v>17</v>
      </c>
    </row>
    <row r="19" spans="1:2">
      <c r="A19" s="5"/>
      <c r="B19" s="119"/>
    </row>
    <row r="20" spans="1:2" ht="20.25">
      <c r="A20" s="117"/>
      <c r="B20" s="118" t="s">
        <v>18</v>
      </c>
    </row>
    <row r="21" spans="1:2">
      <c r="A21" s="5">
        <v>1</v>
      </c>
      <c r="B21" s="124" t="s">
        <v>19</v>
      </c>
    </row>
    <row r="22" spans="1:2">
      <c r="A22" s="5">
        <v>2</v>
      </c>
      <c r="B22" s="119" t="s">
        <v>20</v>
      </c>
    </row>
    <row r="23" spans="1:2">
      <c r="A23" s="5">
        <v>3</v>
      </c>
      <c r="B23" s="119" t="s">
        <v>21</v>
      </c>
    </row>
    <row r="24" spans="1:2">
      <c r="A24" s="5">
        <v>4</v>
      </c>
      <c r="B24" s="119" t="s">
        <v>22</v>
      </c>
    </row>
    <row r="25" spans="1:2">
      <c r="A25" s="5">
        <v>5</v>
      </c>
      <c r="B25" s="119" t="s">
        <v>23</v>
      </c>
    </row>
    <row r="26" spans="1:2">
      <c r="A26" s="5">
        <v>6</v>
      </c>
      <c r="B26" s="119" t="s">
        <v>24</v>
      </c>
    </row>
    <row r="27" spans="1:2">
      <c r="A27" s="5">
        <v>7</v>
      </c>
      <c r="B27" s="119" t="s">
        <v>25</v>
      </c>
    </row>
    <row r="28" spans="1:2">
      <c r="A28" s="5">
        <v>8</v>
      </c>
      <c r="B28" s="119" t="s">
        <v>26</v>
      </c>
    </row>
    <row r="29" spans="1:2">
      <c r="A29" s="5"/>
      <c r="B29" s="119"/>
    </row>
    <row r="30" spans="1:2" ht="20.25">
      <c r="A30" s="117"/>
      <c r="B30" s="118" t="s">
        <v>27</v>
      </c>
    </row>
    <row r="31" spans="1:2">
      <c r="A31" s="5">
        <v>1</v>
      </c>
      <c r="B31" s="124" t="s">
        <v>28</v>
      </c>
    </row>
    <row r="32" spans="1:2">
      <c r="A32" s="5">
        <v>2</v>
      </c>
      <c r="B32" s="119" t="s">
        <v>29</v>
      </c>
    </row>
    <row r="33" spans="1:2">
      <c r="A33" s="5">
        <v>3</v>
      </c>
      <c r="B33" s="119" t="s">
        <v>30</v>
      </c>
    </row>
    <row r="34" spans="1:2">
      <c r="A34" s="5">
        <v>4</v>
      </c>
      <c r="B34" s="119" t="s">
        <v>31</v>
      </c>
    </row>
    <row r="35" spans="1:2">
      <c r="A35" s="5">
        <v>5</v>
      </c>
      <c r="B35" s="119" t="s">
        <v>32</v>
      </c>
    </row>
    <row r="36" spans="1:2">
      <c r="A36" s="5">
        <v>6</v>
      </c>
      <c r="B36" s="119" t="s">
        <v>33</v>
      </c>
    </row>
    <row r="37" spans="1:2">
      <c r="A37" s="5">
        <v>7</v>
      </c>
      <c r="B37" s="119" t="s">
        <v>34</v>
      </c>
    </row>
    <row r="38" spans="1:2">
      <c r="A38" s="5"/>
      <c r="B38" s="119"/>
    </row>
    <row r="40" spans="1:2">
      <c r="A40" s="125" t="s">
        <v>35</v>
      </c>
      <c r="B40" s="126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3"/>
  <sheetViews>
    <sheetView zoomScale="110" zoomScaleNormal="110" workbookViewId="0">
      <selection activeCell="E21" sqref="E21"/>
    </sheetView>
  </sheetViews>
  <sheetFormatPr defaultColWidth="9" defaultRowHeight="14.25"/>
  <cols>
    <col min="1" max="1" width="7" customWidth="1"/>
    <col min="2" max="2" width="12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7.75">
      <c r="A1" s="465" t="s">
        <v>212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</row>
    <row r="2" spans="1:13" s="1" customFormat="1" ht="16.5">
      <c r="A2" s="474" t="s">
        <v>194</v>
      </c>
      <c r="B2" s="463" t="s">
        <v>199</v>
      </c>
      <c r="C2" s="463" t="s">
        <v>195</v>
      </c>
      <c r="D2" s="463" t="s">
        <v>196</v>
      </c>
      <c r="E2" s="463" t="s">
        <v>197</v>
      </c>
      <c r="F2" s="463" t="s">
        <v>198</v>
      </c>
      <c r="G2" s="474" t="s">
        <v>213</v>
      </c>
      <c r="H2" s="474"/>
      <c r="I2" s="474" t="s">
        <v>214</v>
      </c>
      <c r="J2" s="474"/>
      <c r="K2" s="491" t="s">
        <v>215</v>
      </c>
      <c r="L2" s="493" t="s">
        <v>216</v>
      </c>
      <c r="M2" s="495" t="s">
        <v>217</v>
      </c>
    </row>
    <row r="3" spans="1:13" s="1" customFormat="1" ht="16.5">
      <c r="A3" s="474"/>
      <c r="B3" s="464"/>
      <c r="C3" s="464"/>
      <c r="D3" s="464"/>
      <c r="E3" s="464"/>
      <c r="F3" s="464"/>
      <c r="G3" s="3" t="s">
        <v>218</v>
      </c>
      <c r="H3" s="3" t="s">
        <v>219</v>
      </c>
      <c r="I3" s="3" t="s">
        <v>218</v>
      </c>
      <c r="J3" s="3" t="s">
        <v>219</v>
      </c>
      <c r="K3" s="492"/>
      <c r="L3" s="494"/>
      <c r="M3" s="496"/>
    </row>
    <row r="4" spans="1:13" ht="14.25" customHeight="1">
      <c r="A4" s="141">
        <v>1</v>
      </c>
      <c r="B4" s="480" t="s">
        <v>274</v>
      </c>
      <c r="C4" s="15" t="s">
        <v>332</v>
      </c>
      <c r="D4" s="475" t="s">
        <v>337</v>
      </c>
      <c r="E4" s="137" t="s">
        <v>273</v>
      </c>
      <c r="F4" s="485" t="s">
        <v>315</v>
      </c>
      <c r="G4" s="143">
        <v>0.5</v>
      </c>
      <c r="H4" s="143">
        <v>1</v>
      </c>
      <c r="I4" s="143">
        <v>1</v>
      </c>
      <c r="J4" s="143">
        <v>0.5</v>
      </c>
      <c r="K4" s="144"/>
      <c r="L4" s="141"/>
      <c r="M4" s="145" t="s">
        <v>275</v>
      </c>
    </row>
    <row r="5" spans="1:13">
      <c r="A5" s="141">
        <v>2</v>
      </c>
      <c r="B5" s="481"/>
      <c r="C5" s="15" t="s">
        <v>333</v>
      </c>
      <c r="D5" s="489"/>
      <c r="E5" s="137" t="s">
        <v>273</v>
      </c>
      <c r="F5" s="486"/>
      <c r="G5" s="143">
        <v>0.5</v>
      </c>
      <c r="H5" s="143">
        <v>0</v>
      </c>
      <c r="I5" s="143">
        <v>0.5</v>
      </c>
      <c r="J5" s="143">
        <v>0.5</v>
      </c>
      <c r="K5" s="144"/>
      <c r="L5" s="141"/>
      <c r="M5" s="145" t="s">
        <v>275</v>
      </c>
    </row>
    <row r="6" spans="1:13">
      <c r="A6" s="141">
        <v>3</v>
      </c>
      <c r="B6" s="481"/>
      <c r="C6" s="15" t="s">
        <v>334</v>
      </c>
      <c r="D6" s="489"/>
      <c r="E6" s="137" t="s">
        <v>273</v>
      </c>
      <c r="F6" s="486"/>
      <c r="G6" s="143">
        <v>0.5</v>
      </c>
      <c r="H6" s="143">
        <v>1</v>
      </c>
      <c r="I6" s="143">
        <v>0.5</v>
      </c>
      <c r="J6" s="143">
        <v>0</v>
      </c>
      <c r="K6" s="144"/>
      <c r="L6" s="141"/>
      <c r="M6" s="145" t="s">
        <v>275</v>
      </c>
    </row>
    <row r="7" spans="1:13">
      <c r="A7" s="141">
        <v>4</v>
      </c>
      <c r="B7" s="481"/>
      <c r="C7" s="15" t="s">
        <v>335</v>
      </c>
      <c r="D7" s="489"/>
      <c r="E7" s="137" t="s">
        <v>273</v>
      </c>
      <c r="F7" s="486"/>
      <c r="G7" s="143">
        <v>0.5</v>
      </c>
      <c r="H7" s="143">
        <v>0</v>
      </c>
      <c r="I7" s="143">
        <v>1</v>
      </c>
      <c r="J7" s="143">
        <v>0</v>
      </c>
      <c r="K7" s="144"/>
      <c r="L7" s="141"/>
      <c r="M7" s="145" t="s">
        <v>275</v>
      </c>
    </row>
    <row r="8" spans="1:13">
      <c r="A8" s="141">
        <v>5</v>
      </c>
      <c r="B8" s="481"/>
      <c r="C8" s="15" t="s">
        <v>336</v>
      </c>
      <c r="D8" s="490"/>
      <c r="E8" s="137" t="s">
        <v>273</v>
      </c>
      <c r="F8" s="487"/>
      <c r="G8" s="143">
        <v>0.5</v>
      </c>
      <c r="H8" s="143">
        <v>0</v>
      </c>
      <c r="I8" s="143">
        <v>1</v>
      </c>
      <c r="J8" s="143">
        <v>0.5</v>
      </c>
      <c r="K8" s="144"/>
      <c r="L8" s="141"/>
      <c r="M8" s="145" t="s">
        <v>275</v>
      </c>
    </row>
    <row r="9" spans="1:13">
      <c r="A9" s="5"/>
      <c r="B9" s="22"/>
      <c r="C9" s="15"/>
      <c r="D9" s="24"/>
      <c r="E9" s="16"/>
      <c r="F9" s="25"/>
      <c r="G9" s="23"/>
      <c r="H9" s="23"/>
      <c r="I9" s="23"/>
      <c r="J9" s="5"/>
      <c r="K9" s="5"/>
      <c r="L9" s="6"/>
      <c r="M9" s="26"/>
    </row>
    <row r="10" spans="1:13">
      <c r="A10" s="5"/>
      <c r="B10" s="5"/>
      <c r="C10" s="5"/>
      <c r="D10" s="5"/>
      <c r="E10" s="26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66" t="s">
        <v>210</v>
      </c>
      <c r="B12" s="467"/>
      <c r="C12" s="467"/>
      <c r="D12" s="467"/>
      <c r="E12" s="468"/>
      <c r="F12" s="469"/>
      <c r="G12" s="471"/>
      <c r="H12" s="482" t="s">
        <v>304</v>
      </c>
      <c r="I12" s="467"/>
      <c r="J12" s="467"/>
      <c r="K12" s="468"/>
      <c r="L12" s="483"/>
      <c r="M12" s="484"/>
    </row>
    <row r="13" spans="1:13" ht="16.5">
      <c r="A13" s="488" t="s">
        <v>220</v>
      </c>
      <c r="B13" s="488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</row>
  </sheetData>
  <mergeCells count="20">
    <mergeCell ref="A13:M13"/>
    <mergeCell ref="A2:A3"/>
    <mergeCell ref="B2:B3"/>
    <mergeCell ref="C2:C3"/>
    <mergeCell ref="D2:D3"/>
    <mergeCell ref="D4:D8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  <mergeCell ref="B4:B8"/>
    <mergeCell ref="F4:F8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35433070866141736" right="0.35433070866141736" top="0.98425196850393704" bottom="0.98425196850393704" header="0.51181102362204722" footer="0.51181102362204722"/>
  <pageSetup paperSize="9" scale="9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2"/>
  <sheetViews>
    <sheetView zoomScale="110" zoomScaleNormal="110" workbookViewId="0">
      <selection activeCell="C18" sqref="C18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8.87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7.75">
      <c r="A1" s="465" t="s">
        <v>250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2" s="1" customFormat="1" ht="16.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228</v>
      </c>
      <c r="L2" s="4" t="s">
        <v>208</v>
      </c>
    </row>
    <row r="3" spans="1:12">
      <c r="A3" s="134" t="s">
        <v>230</v>
      </c>
      <c r="B3" s="6"/>
      <c r="C3" s="6"/>
      <c r="D3" s="500" t="s">
        <v>338</v>
      </c>
      <c r="E3" s="142" t="s">
        <v>273</v>
      </c>
      <c r="F3" s="497" t="s">
        <v>316</v>
      </c>
      <c r="G3" s="500" t="s">
        <v>277</v>
      </c>
      <c r="H3" s="142"/>
      <c r="I3" s="142"/>
      <c r="J3" s="142"/>
      <c r="K3" s="142" t="s">
        <v>276</v>
      </c>
      <c r="L3" s="142"/>
    </row>
    <row r="4" spans="1:12">
      <c r="A4" s="134" t="s">
        <v>236</v>
      </c>
      <c r="B4" s="6"/>
      <c r="C4" s="6"/>
      <c r="D4" s="501"/>
      <c r="E4" s="142" t="s">
        <v>273</v>
      </c>
      <c r="F4" s="498"/>
      <c r="G4" s="501"/>
      <c r="H4" s="142"/>
      <c r="I4" s="142"/>
      <c r="J4" s="142"/>
      <c r="K4" s="142" t="s">
        <v>276</v>
      </c>
      <c r="L4" s="142"/>
    </row>
    <row r="5" spans="1:12">
      <c r="A5" s="134" t="s">
        <v>237</v>
      </c>
      <c r="B5" s="6"/>
      <c r="C5" s="6"/>
      <c r="D5" s="501"/>
      <c r="E5" s="142" t="s">
        <v>273</v>
      </c>
      <c r="F5" s="498"/>
      <c r="G5" s="501"/>
      <c r="H5" s="142"/>
      <c r="I5" s="142"/>
      <c r="J5" s="142"/>
      <c r="K5" s="142" t="s">
        <v>276</v>
      </c>
      <c r="L5" s="142"/>
    </row>
    <row r="6" spans="1:12">
      <c r="A6" s="134" t="s">
        <v>238</v>
      </c>
      <c r="B6" s="6"/>
      <c r="C6" s="6"/>
      <c r="D6" s="501"/>
      <c r="E6" s="142" t="s">
        <v>273</v>
      </c>
      <c r="F6" s="498"/>
      <c r="G6" s="501"/>
      <c r="H6" s="142"/>
      <c r="I6" s="142"/>
      <c r="J6" s="142"/>
      <c r="K6" s="142" t="s">
        <v>276</v>
      </c>
      <c r="L6" s="142"/>
    </row>
    <row r="7" spans="1:12">
      <c r="A7" s="134" t="s">
        <v>239</v>
      </c>
      <c r="B7" s="5"/>
      <c r="C7" s="5"/>
      <c r="D7" s="502"/>
      <c r="E7" s="142" t="s">
        <v>273</v>
      </c>
      <c r="F7" s="499"/>
      <c r="G7" s="502"/>
      <c r="H7" s="134"/>
      <c r="I7" s="134"/>
      <c r="J7" s="134"/>
      <c r="K7" s="142" t="s">
        <v>276</v>
      </c>
      <c r="L7" s="134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66" t="s">
        <v>210</v>
      </c>
      <c r="B11" s="467"/>
      <c r="C11" s="467"/>
      <c r="D11" s="467"/>
      <c r="E11" s="468"/>
      <c r="F11" s="469"/>
      <c r="G11" s="471"/>
      <c r="H11" s="482" t="s">
        <v>305</v>
      </c>
      <c r="I11" s="467"/>
      <c r="J11" s="467"/>
      <c r="K11" s="7"/>
      <c r="L11" s="9"/>
    </row>
    <row r="12" spans="1:12" ht="17.25" customHeight="1">
      <c r="A12" s="472" t="s">
        <v>255</v>
      </c>
      <c r="B12" s="472"/>
      <c r="C12" s="473"/>
      <c r="D12" s="473"/>
      <c r="E12" s="473"/>
      <c r="F12" s="473"/>
      <c r="G12" s="473"/>
      <c r="H12" s="473"/>
      <c r="I12" s="473"/>
      <c r="J12" s="473"/>
      <c r="K12" s="473"/>
      <c r="L12" s="473"/>
    </row>
  </sheetData>
  <mergeCells count="8">
    <mergeCell ref="A1:J1"/>
    <mergeCell ref="A11:E11"/>
    <mergeCell ref="F11:G11"/>
    <mergeCell ref="H11:J11"/>
    <mergeCell ref="A12:L12"/>
    <mergeCell ref="F3:F7"/>
    <mergeCell ref="G3:G7"/>
    <mergeCell ref="D3:D7"/>
  </mergeCells>
  <phoneticPr fontId="36" type="noConversion"/>
  <dataValidations count="1">
    <dataValidation type="list" allowBlank="1" showInputMessage="1" showErrorMessage="1" sqref="L3:L12">
      <formula1>"YES,NO"</formula1>
    </dataValidation>
  </dataValidations>
  <pageMargins left="0.15748031496062992" right="0.15748031496062992" top="0.98425196850393704" bottom="0.98425196850393704" header="0.51181102362204722" footer="0.51181102362204722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"/>
  <sheetViews>
    <sheetView zoomScale="110" zoomScaleNormal="110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7.75">
      <c r="A1" s="465" t="s">
        <v>256</v>
      </c>
      <c r="B1" s="465"/>
      <c r="C1" s="465"/>
      <c r="D1" s="465"/>
      <c r="E1" s="465"/>
      <c r="F1" s="465"/>
      <c r="G1" s="465"/>
      <c r="H1" s="465"/>
      <c r="I1" s="465"/>
    </row>
    <row r="2" spans="1:9" s="1" customFormat="1" ht="16.5">
      <c r="A2" s="474" t="s">
        <v>194</v>
      </c>
      <c r="B2" s="463" t="s">
        <v>199</v>
      </c>
      <c r="C2" s="463" t="s">
        <v>229</v>
      </c>
      <c r="D2" s="463" t="s">
        <v>197</v>
      </c>
      <c r="E2" s="463" t="s">
        <v>198</v>
      </c>
      <c r="F2" s="3" t="s">
        <v>257</v>
      </c>
      <c r="G2" s="3" t="s">
        <v>214</v>
      </c>
      <c r="H2" s="491" t="s">
        <v>215</v>
      </c>
      <c r="I2" s="495" t="s">
        <v>217</v>
      </c>
    </row>
    <row r="3" spans="1:9" s="1" customFormat="1" ht="16.5">
      <c r="A3" s="474"/>
      <c r="B3" s="464"/>
      <c r="C3" s="464"/>
      <c r="D3" s="464"/>
      <c r="E3" s="464"/>
      <c r="F3" s="3" t="s">
        <v>258</v>
      </c>
      <c r="G3" s="3" t="s">
        <v>218</v>
      </c>
      <c r="H3" s="492"/>
      <c r="I3" s="496"/>
    </row>
    <row r="4" spans="1:9" ht="47.25" customHeight="1">
      <c r="A4" s="221"/>
      <c r="B4" s="222" t="s">
        <v>317</v>
      </c>
      <c r="C4" s="222" t="s">
        <v>318</v>
      </c>
      <c r="D4" s="222" t="s">
        <v>273</v>
      </c>
      <c r="E4" s="223" t="s">
        <v>319</v>
      </c>
      <c r="F4" s="228">
        <v>0.01</v>
      </c>
      <c r="G4" s="228">
        <v>0.01</v>
      </c>
      <c r="H4" s="221"/>
      <c r="I4" s="221" t="s">
        <v>275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6" t="s">
        <v>210</v>
      </c>
      <c r="B12" s="467"/>
      <c r="C12" s="467"/>
      <c r="D12" s="468"/>
      <c r="E12" s="8"/>
      <c r="F12" s="466" t="s">
        <v>304</v>
      </c>
      <c r="G12" s="467"/>
      <c r="H12" s="468"/>
      <c r="I12" s="9"/>
    </row>
    <row r="13" spans="1:9" ht="17.25" customHeight="1">
      <c r="A13" s="472" t="s">
        <v>259</v>
      </c>
      <c r="B13" s="472"/>
      <c r="C13" s="473"/>
      <c r="D13" s="473"/>
      <c r="E13" s="473"/>
      <c r="F13" s="473"/>
      <c r="G13" s="473"/>
      <c r="H13" s="473"/>
      <c r="I13" s="4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18"/>
  <sheetViews>
    <sheetView zoomScale="90" zoomScaleNormal="90" workbookViewId="0">
      <selection activeCell="L27" sqref="L2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7.75">
      <c r="A1" s="465" t="s">
        <v>221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</row>
    <row r="2" spans="1:23" s="1" customFormat="1" ht="15.95" customHeight="1">
      <c r="A2" s="463" t="s">
        <v>222</v>
      </c>
      <c r="B2" s="463" t="s">
        <v>199</v>
      </c>
      <c r="C2" s="463" t="s">
        <v>195</v>
      </c>
      <c r="D2" s="463" t="s">
        <v>196</v>
      </c>
      <c r="E2" s="463" t="s">
        <v>197</v>
      </c>
      <c r="F2" s="463" t="s">
        <v>198</v>
      </c>
      <c r="G2" s="503" t="s">
        <v>223</v>
      </c>
      <c r="H2" s="504"/>
      <c r="I2" s="505"/>
      <c r="J2" s="503" t="s">
        <v>224</v>
      </c>
      <c r="K2" s="504"/>
      <c r="L2" s="505"/>
      <c r="M2" s="503" t="s">
        <v>225</v>
      </c>
      <c r="N2" s="504"/>
      <c r="O2" s="505"/>
      <c r="P2" s="503" t="s">
        <v>226</v>
      </c>
      <c r="Q2" s="504"/>
      <c r="R2" s="505"/>
      <c r="S2" s="504" t="s">
        <v>227</v>
      </c>
      <c r="T2" s="504"/>
      <c r="U2" s="505"/>
      <c r="V2" s="507" t="s">
        <v>228</v>
      </c>
      <c r="W2" s="507" t="s">
        <v>208</v>
      </c>
    </row>
    <row r="3" spans="1:23" s="1" customFormat="1" ht="16.5">
      <c r="A3" s="464"/>
      <c r="B3" s="506"/>
      <c r="C3" s="506"/>
      <c r="D3" s="506"/>
      <c r="E3" s="506"/>
      <c r="F3" s="506"/>
      <c r="G3" s="3" t="s">
        <v>229</v>
      </c>
      <c r="H3" s="3" t="s">
        <v>65</v>
      </c>
      <c r="I3" s="3" t="s">
        <v>199</v>
      </c>
      <c r="J3" s="3" t="s">
        <v>229</v>
      </c>
      <c r="K3" s="3" t="s">
        <v>65</v>
      </c>
      <c r="L3" s="3" t="s">
        <v>199</v>
      </c>
      <c r="M3" s="3" t="s">
        <v>229</v>
      </c>
      <c r="N3" s="3" t="s">
        <v>65</v>
      </c>
      <c r="O3" s="3" t="s">
        <v>199</v>
      </c>
      <c r="P3" s="3" t="s">
        <v>229</v>
      </c>
      <c r="Q3" s="3" t="s">
        <v>65</v>
      </c>
      <c r="R3" s="3" t="s">
        <v>199</v>
      </c>
      <c r="S3" s="3" t="s">
        <v>229</v>
      </c>
      <c r="T3" s="3" t="s">
        <v>65</v>
      </c>
      <c r="U3" s="3" t="s">
        <v>199</v>
      </c>
      <c r="V3" s="508"/>
      <c r="W3" s="508"/>
    </row>
    <row r="4" spans="1:23">
      <c r="A4" s="15"/>
      <c r="B4" s="15"/>
      <c r="C4" s="15"/>
      <c r="D4" s="16"/>
      <c r="E4" s="16"/>
      <c r="F4" s="1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15"/>
      <c r="B5" s="15"/>
      <c r="C5" s="15"/>
      <c r="D5" s="16"/>
      <c r="E5" s="16"/>
      <c r="F5" s="18"/>
      <c r="G5" s="503" t="s">
        <v>231</v>
      </c>
      <c r="H5" s="504"/>
      <c r="I5" s="505"/>
      <c r="J5" s="503" t="s">
        <v>232</v>
      </c>
      <c r="K5" s="504"/>
      <c r="L5" s="505"/>
      <c r="M5" s="503" t="s">
        <v>233</v>
      </c>
      <c r="N5" s="504"/>
      <c r="O5" s="505"/>
      <c r="P5" s="503" t="s">
        <v>234</v>
      </c>
      <c r="Q5" s="504"/>
      <c r="R5" s="505"/>
      <c r="S5" s="504" t="s">
        <v>235</v>
      </c>
      <c r="T5" s="504"/>
      <c r="U5" s="505"/>
      <c r="V5" s="6"/>
      <c r="W5" s="6"/>
    </row>
    <row r="6" spans="1:23" ht="16.5">
      <c r="A6" s="15"/>
      <c r="B6" s="15"/>
      <c r="C6" s="15"/>
      <c r="D6" s="16"/>
      <c r="E6" s="16"/>
      <c r="F6" s="18"/>
      <c r="G6" s="3" t="s">
        <v>229</v>
      </c>
      <c r="H6" s="3" t="s">
        <v>65</v>
      </c>
      <c r="I6" s="3" t="s">
        <v>199</v>
      </c>
      <c r="J6" s="3" t="s">
        <v>229</v>
      </c>
      <c r="K6" s="3" t="s">
        <v>65</v>
      </c>
      <c r="L6" s="3" t="s">
        <v>199</v>
      </c>
      <c r="M6" s="3" t="s">
        <v>229</v>
      </c>
      <c r="N6" s="3" t="s">
        <v>65</v>
      </c>
      <c r="O6" s="3" t="s">
        <v>199</v>
      </c>
      <c r="P6" s="3" t="s">
        <v>229</v>
      </c>
      <c r="Q6" s="3" t="s">
        <v>65</v>
      </c>
      <c r="R6" s="3" t="s">
        <v>199</v>
      </c>
      <c r="S6" s="3" t="s">
        <v>229</v>
      </c>
      <c r="T6" s="3" t="s">
        <v>65</v>
      </c>
      <c r="U6" s="3" t="s">
        <v>199</v>
      </c>
      <c r="V6" s="6"/>
      <c r="W6" s="6"/>
    </row>
    <row r="7" spans="1:23">
      <c r="A7" s="15"/>
      <c r="B7" s="15"/>
      <c r="C7" s="15"/>
      <c r="D7" s="16"/>
      <c r="E7" s="16"/>
      <c r="F7" s="1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15"/>
      <c r="B8" s="15"/>
      <c r="C8" s="15"/>
      <c r="D8" s="19"/>
      <c r="E8" s="19"/>
      <c r="F8" s="2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15"/>
      <c r="B9" s="15"/>
      <c r="C9" s="15"/>
      <c r="D9" s="19"/>
      <c r="E9" s="19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15"/>
      <c r="B10" s="15"/>
      <c r="C10" s="15"/>
      <c r="D10" s="19"/>
      <c r="E10" s="19"/>
      <c r="F10" s="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6"/>
      <c r="B11" s="6"/>
      <c r="C11" s="6"/>
      <c r="D11" s="16"/>
      <c r="E11" s="16"/>
      <c r="F11" s="2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6"/>
      <c r="B12" s="6"/>
      <c r="C12" s="6"/>
      <c r="D12" s="16"/>
      <c r="E12" s="16"/>
      <c r="F12" s="2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15"/>
      <c r="B13" s="15"/>
      <c r="C13" s="15"/>
      <c r="D13" s="16"/>
      <c r="E13" s="16"/>
      <c r="F13" s="2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21"/>
      <c r="B14" s="21"/>
      <c r="C14" s="21"/>
      <c r="D14" s="21"/>
      <c r="E14" s="21"/>
      <c r="F14" s="2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21"/>
      <c r="B15" s="21"/>
      <c r="C15" s="21"/>
      <c r="D15" s="21"/>
      <c r="E15" s="21"/>
      <c r="F15" s="2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20"/>
      <c r="C16" s="20"/>
      <c r="D16" s="20"/>
      <c r="E16" s="20"/>
      <c r="F16" s="2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66" t="s">
        <v>210</v>
      </c>
      <c r="B17" s="467"/>
      <c r="C17" s="467"/>
      <c r="D17" s="467"/>
      <c r="E17" s="468"/>
      <c r="F17" s="509"/>
      <c r="G17" s="510"/>
      <c r="H17" s="14"/>
      <c r="I17" s="14"/>
      <c r="J17" s="466" t="s">
        <v>270</v>
      </c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8"/>
      <c r="V17" s="7"/>
      <c r="W17" s="9"/>
    </row>
    <row r="18" spans="1:23" ht="20.25" customHeight="1">
      <c r="A18" s="472" t="s">
        <v>240</v>
      </c>
      <c r="B18" s="472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</row>
  </sheetData>
  <mergeCells count="23">
    <mergeCell ref="A17:E17"/>
    <mergeCell ref="F17:G17"/>
    <mergeCell ref="J17:U17"/>
    <mergeCell ref="A18:W18"/>
    <mergeCell ref="A2:A3"/>
    <mergeCell ref="B2:B3"/>
    <mergeCell ref="C2:C3"/>
    <mergeCell ref="D2:D3"/>
    <mergeCell ref="E2:E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15748031496062992" right="0.15748031496062992" top="0.98425196850393704" bottom="0.98425196850393704" header="0.51181102362204722" footer="0.51181102362204722"/>
  <pageSetup paperSize="9" scale="6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G28" sqref="G2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7.75">
      <c r="A1" s="465" t="s">
        <v>241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</row>
    <row r="2" spans="1:14" s="1" customFormat="1" ht="16.5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66" t="s">
        <v>210</v>
      </c>
      <c r="B11" s="467"/>
      <c r="C11" s="467"/>
      <c r="D11" s="468"/>
      <c r="E11" s="469"/>
      <c r="F11" s="470"/>
      <c r="G11" s="471"/>
      <c r="H11" s="14"/>
      <c r="I11" s="466" t="s">
        <v>248</v>
      </c>
      <c r="J11" s="467"/>
      <c r="K11" s="467"/>
      <c r="L11" s="7"/>
      <c r="M11" s="7"/>
      <c r="N11" s="9"/>
    </row>
    <row r="12" spans="1:14" ht="16.5">
      <c r="A12" s="472" t="s">
        <v>249</v>
      </c>
      <c r="B12" s="473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>
      <formula1>"YES,NO"</formula1>
    </dataValidation>
  </dataValidations>
  <pageMargins left="0.35433070866141736" right="0.35433070866141736" top="0.98425196850393704" bottom="0.98425196850393704" header="0.51181102362204722" footer="0.51181102362204722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B8" sqref="B8:C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0" t="s">
        <v>36</v>
      </c>
      <c r="C2" s="231"/>
      <c r="D2" s="231"/>
      <c r="E2" s="231"/>
      <c r="F2" s="231"/>
      <c r="G2" s="231"/>
      <c r="H2" s="231"/>
      <c r="I2" s="232"/>
    </row>
    <row r="3" spans="2:9" ht="27.95" customHeight="1">
      <c r="B3" s="103"/>
      <c r="C3" s="104"/>
      <c r="D3" s="233" t="s">
        <v>37</v>
      </c>
      <c r="E3" s="234"/>
      <c r="F3" s="235" t="s">
        <v>38</v>
      </c>
      <c r="G3" s="236"/>
      <c r="H3" s="233" t="s">
        <v>39</v>
      </c>
      <c r="I3" s="237"/>
    </row>
    <row r="4" spans="2:9" ht="27.95" customHeight="1">
      <c r="B4" s="103" t="s">
        <v>40</v>
      </c>
      <c r="C4" s="104" t="s">
        <v>41</v>
      </c>
      <c r="D4" s="104" t="s">
        <v>42</v>
      </c>
      <c r="E4" s="104" t="s">
        <v>43</v>
      </c>
      <c r="F4" s="105" t="s">
        <v>42</v>
      </c>
      <c r="G4" s="105" t="s">
        <v>43</v>
      </c>
      <c r="H4" s="104" t="s">
        <v>42</v>
      </c>
      <c r="I4" s="112" t="s">
        <v>43</v>
      </c>
    </row>
    <row r="5" spans="2:9" ht="27.95" customHeight="1">
      <c r="B5" s="106" t="s">
        <v>44</v>
      </c>
      <c r="C5" s="5">
        <v>13</v>
      </c>
      <c r="D5" s="5">
        <v>0</v>
      </c>
      <c r="E5" s="5">
        <v>1</v>
      </c>
      <c r="F5" s="107">
        <v>0</v>
      </c>
      <c r="G5" s="107">
        <v>1</v>
      </c>
      <c r="H5" s="5">
        <v>1</v>
      </c>
      <c r="I5" s="113">
        <v>2</v>
      </c>
    </row>
    <row r="6" spans="2:9" ht="27.95" customHeight="1">
      <c r="B6" s="106" t="s">
        <v>45</v>
      </c>
      <c r="C6" s="5">
        <v>20</v>
      </c>
      <c r="D6" s="5">
        <v>0</v>
      </c>
      <c r="E6" s="5">
        <v>1</v>
      </c>
      <c r="F6" s="107">
        <v>1</v>
      </c>
      <c r="G6" s="107">
        <v>2</v>
      </c>
      <c r="H6" s="5">
        <v>2</v>
      </c>
      <c r="I6" s="113">
        <v>3</v>
      </c>
    </row>
    <row r="7" spans="2:9" ht="27.95" customHeight="1">
      <c r="B7" s="106" t="s">
        <v>46</v>
      </c>
      <c r="C7" s="5">
        <v>32</v>
      </c>
      <c r="D7" s="5">
        <v>0</v>
      </c>
      <c r="E7" s="5">
        <v>1</v>
      </c>
      <c r="F7" s="107">
        <v>2</v>
      </c>
      <c r="G7" s="107">
        <v>3</v>
      </c>
      <c r="H7" s="5">
        <v>3</v>
      </c>
      <c r="I7" s="113">
        <v>4</v>
      </c>
    </row>
    <row r="8" spans="2:9" ht="27.95" customHeight="1">
      <c r="B8" s="106" t="s">
        <v>47</v>
      </c>
      <c r="C8" s="5">
        <v>50</v>
      </c>
      <c r="D8" s="5">
        <v>1</v>
      </c>
      <c r="E8" s="5">
        <v>2</v>
      </c>
      <c r="F8" s="107">
        <v>3</v>
      </c>
      <c r="G8" s="107">
        <v>4</v>
      </c>
      <c r="H8" s="5">
        <v>5</v>
      </c>
      <c r="I8" s="113">
        <v>6</v>
      </c>
    </row>
    <row r="9" spans="2:9" ht="27.95" customHeight="1">
      <c r="B9" s="106" t="s">
        <v>48</v>
      </c>
      <c r="C9" s="5">
        <v>80</v>
      </c>
      <c r="D9" s="5">
        <v>2</v>
      </c>
      <c r="E9" s="5">
        <v>3</v>
      </c>
      <c r="F9" s="107">
        <v>5</v>
      </c>
      <c r="G9" s="107">
        <v>6</v>
      </c>
      <c r="H9" s="5">
        <v>7</v>
      </c>
      <c r="I9" s="113">
        <v>8</v>
      </c>
    </row>
    <row r="10" spans="2:9" ht="27.95" customHeight="1">
      <c r="B10" s="106" t="s">
        <v>49</v>
      </c>
      <c r="C10" s="5">
        <v>125</v>
      </c>
      <c r="D10" s="5">
        <v>3</v>
      </c>
      <c r="E10" s="5">
        <v>4</v>
      </c>
      <c r="F10" s="107">
        <v>7</v>
      </c>
      <c r="G10" s="107">
        <v>8</v>
      </c>
      <c r="H10" s="5">
        <v>10</v>
      </c>
      <c r="I10" s="113">
        <v>11</v>
      </c>
    </row>
    <row r="11" spans="2:9" ht="27.95" customHeight="1">
      <c r="B11" s="106" t="s">
        <v>50</v>
      </c>
      <c r="C11" s="5">
        <v>200</v>
      </c>
      <c r="D11" s="5">
        <v>5</v>
      </c>
      <c r="E11" s="5">
        <v>6</v>
      </c>
      <c r="F11" s="107">
        <v>10</v>
      </c>
      <c r="G11" s="107">
        <v>11</v>
      </c>
      <c r="H11" s="5">
        <v>14</v>
      </c>
      <c r="I11" s="113">
        <v>15</v>
      </c>
    </row>
    <row r="12" spans="2:9" ht="27.95" customHeight="1">
      <c r="B12" s="108" t="s">
        <v>51</v>
      </c>
      <c r="C12" s="109">
        <v>315</v>
      </c>
      <c r="D12" s="109">
        <v>7</v>
      </c>
      <c r="E12" s="109">
        <v>8</v>
      </c>
      <c r="F12" s="110">
        <v>14</v>
      </c>
      <c r="G12" s="110">
        <v>15</v>
      </c>
      <c r="H12" s="109">
        <v>21</v>
      </c>
      <c r="I12" s="114">
        <v>22</v>
      </c>
    </row>
    <row r="14" spans="2:9">
      <c r="B14" s="111" t="s">
        <v>52</v>
      </c>
      <c r="C14" s="111"/>
      <c r="D14" s="11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workbookViewId="0">
      <selection activeCell="C24" sqref="C24"/>
    </sheetView>
  </sheetViews>
  <sheetFormatPr defaultColWidth="10.375" defaultRowHeight="16.5" customHeight="1"/>
  <cols>
    <col min="1" max="9" width="10.375" style="36"/>
    <col min="10" max="10" width="8.875" style="36" customWidth="1"/>
    <col min="11" max="11" width="12" style="36" customWidth="1"/>
    <col min="12" max="16384" width="10.375" style="36"/>
  </cols>
  <sheetData>
    <row r="1" spans="1:11" ht="20.25">
      <c r="A1" s="238" t="s">
        <v>53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4.25">
      <c r="A2" s="37" t="s">
        <v>54</v>
      </c>
      <c r="B2" s="239" t="s">
        <v>309</v>
      </c>
      <c r="C2" s="239"/>
      <c r="D2" s="240" t="s">
        <v>55</v>
      </c>
      <c r="E2" s="240"/>
      <c r="F2" s="241" t="s">
        <v>278</v>
      </c>
      <c r="G2" s="239"/>
      <c r="H2" s="38" t="s">
        <v>56</v>
      </c>
      <c r="I2" s="242" t="s">
        <v>310</v>
      </c>
      <c r="J2" s="242"/>
      <c r="K2" s="243"/>
    </row>
    <row r="3" spans="1:11" ht="14.25">
      <c r="A3" s="244" t="s">
        <v>57</v>
      </c>
      <c r="B3" s="245"/>
      <c r="C3" s="246"/>
      <c r="D3" s="247" t="s">
        <v>58</v>
      </c>
      <c r="E3" s="248"/>
      <c r="F3" s="248"/>
      <c r="G3" s="249"/>
      <c r="H3" s="247" t="s">
        <v>59</v>
      </c>
      <c r="I3" s="248"/>
      <c r="J3" s="248"/>
      <c r="K3" s="249"/>
    </row>
    <row r="4" spans="1:11" ht="14.25">
      <c r="A4" s="39" t="s">
        <v>60</v>
      </c>
      <c r="B4" s="250" t="s">
        <v>308</v>
      </c>
      <c r="C4" s="251"/>
      <c r="D4" s="252" t="s">
        <v>61</v>
      </c>
      <c r="E4" s="253"/>
      <c r="F4" s="254">
        <v>45356</v>
      </c>
      <c r="G4" s="255"/>
      <c r="H4" s="252" t="s">
        <v>62</v>
      </c>
      <c r="I4" s="253"/>
      <c r="J4" s="40" t="s">
        <v>63</v>
      </c>
      <c r="K4" s="41" t="s">
        <v>64</v>
      </c>
    </row>
    <row r="5" spans="1:11" ht="14.25">
      <c r="A5" s="42" t="s">
        <v>65</v>
      </c>
      <c r="B5" s="250" t="s">
        <v>295</v>
      </c>
      <c r="C5" s="251"/>
      <c r="D5" s="252" t="s">
        <v>66</v>
      </c>
      <c r="E5" s="253"/>
      <c r="F5" s="256">
        <v>45342</v>
      </c>
      <c r="G5" s="255"/>
      <c r="H5" s="252" t="s">
        <v>67</v>
      </c>
      <c r="I5" s="253"/>
      <c r="J5" s="40" t="s">
        <v>63</v>
      </c>
      <c r="K5" s="41" t="s">
        <v>64</v>
      </c>
    </row>
    <row r="6" spans="1:11" ht="14.25">
      <c r="A6" s="39" t="s">
        <v>68</v>
      </c>
      <c r="B6" s="62">
        <v>1</v>
      </c>
      <c r="C6" s="216">
        <v>4</v>
      </c>
      <c r="D6" s="42" t="s">
        <v>69</v>
      </c>
      <c r="E6" s="43"/>
      <c r="F6" s="254">
        <v>45353</v>
      </c>
      <c r="G6" s="255"/>
      <c r="H6" s="252" t="s">
        <v>70</v>
      </c>
      <c r="I6" s="253"/>
      <c r="J6" s="40" t="s">
        <v>63</v>
      </c>
      <c r="K6" s="41" t="s">
        <v>64</v>
      </c>
    </row>
    <row r="7" spans="1:11" ht="14.25">
      <c r="A7" s="39" t="s">
        <v>71</v>
      </c>
      <c r="B7" s="257">
        <v>314</v>
      </c>
      <c r="C7" s="258"/>
      <c r="D7" s="42" t="s">
        <v>72</v>
      </c>
      <c r="E7" s="44"/>
      <c r="F7" s="254">
        <v>45354</v>
      </c>
      <c r="G7" s="255"/>
      <c r="H7" s="252" t="s">
        <v>73</v>
      </c>
      <c r="I7" s="253"/>
      <c r="J7" s="40" t="s">
        <v>63</v>
      </c>
      <c r="K7" s="41" t="s">
        <v>64</v>
      </c>
    </row>
    <row r="8" spans="1:11" ht="14.25">
      <c r="A8" s="229" t="s">
        <v>339</v>
      </c>
      <c r="B8" s="259" t="s">
        <v>340</v>
      </c>
      <c r="C8" s="260"/>
      <c r="D8" s="261" t="s">
        <v>74</v>
      </c>
      <c r="E8" s="262"/>
      <c r="F8" s="263">
        <v>45354</v>
      </c>
      <c r="G8" s="264"/>
      <c r="H8" s="261" t="s">
        <v>75</v>
      </c>
      <c r="I8" s="262"/>
      <c r="J8" s="48" t="s">
        <v>63</v>
      </c>
      <c r="K8" s="51" t="s">
        <v>64</v>
      </c>
    </row>
    <row r="9" spans="1:11" ht="14.25">
      <c r="A9" s="265" t="s">
        <v>76</v>
      </c>
      <c r="B9" s="266"/>
      <c r="C9" s="266"/>
      <c r="D9" s="266"/>
      <c r="E9" s="266"/>
      <c r="F9" s="266"/>
      <c r="G9" s="266"/>
      <c r="H9" s="266"/>
      <c r="I9" s="266"/>
      <c r="J9" s="266"/>
      <c r="K9" s="267"/>
    </row>
    <row r="10" spans="1:11" ht="14.25">
      <c r="A10" s="268" t="s">
        <v>77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70"/>
    </row>
    <row r="11" spans="1:11" ht="14.25">
      <c r="A11" s="53" t="s">
        <v>78</v>
      </c>
      <c r="B11" s="54" t="s">
        <v>79</v>
      </c>
      <c r="C11" s="55" t="s">
        <v>80</v>
      </c>
      <c r="D11" s="56"/>
      <c r="E11" s="57" t="s">
        <v>81</v>
      </c>
      <c r="F11" s="54" t="s">
        <v>79</v>
      </c>
      <c r="G11" s="55" t="s">
        <v>80</v>
      </c>
      <c r="H11" s="55" t="s">
        <v>82</v>
      </c>
      <c r="I11" s="57" t="s">
        <v>83</v>
      </c>
      <c r="J11" s="54" t="s">
        <v>79</v>
      </c>
      <c r="K11" s="93" t="s">
        <v>80</v>
      </c>
    </row>
    <row r="12" spans="1:11" ht="14.25">
      <c r="A12" s="42" t="s">
        <v>84</v>
      </c>
      <c r="B12" s="46" t="s">
        <v>79</v>
      </c>
      <c r="C12" s="40" t="s">
        <v>80</v>
      </c>
      <c r="D12" s="44"/>
      <c r="E12" s="43" t="s">
        <v>85</v>
      </c>
      <c r="F12" s="46" t="s">
        <v>79</v>
      </c>
      <c r="G12" s="40" t="s">
        <v>80</v>
      </c>
      <c r="H12" s="40" t="s">
        <v>82</v>
      </c>
      <c r="I12" s="43" t="s">
        <v>86</v>
      </c>
      <c r="J12" s="46" t="s">
        <v>79</v>
      </c>
      <c r="K12" s="41" t="s">
        <v>80</v>
      </c>
    </row>
    <row r="13" spans="1:11" ht="14.25">
      <c r="A13" s="42" t="s">
        <v>87</v>
      </c>
      <c r="B13" s="46" t="s">
        <v>79</v>
      </c>
      <c r="C13" s="40" t="s">
        <v>80</v>
      </c>
      <c r="D13" s="44"/>
      <c r="E13" s="43" t="s">
        <v>88</v>
      </c>
      <c r="F13" s="40" t="s">
        <v>89</v>
      </c>
      <c r="G13" s="40" t="s">
        <v>90</v>
      </c>
      <c r="H13" s="40" t="s">
        <v>82</v>
      </c>
      <c r="I13" s="43" t="s">
        <v>91</v>
      </c>
      <c r="J13" s="46" t="s">
        <v>79</v>
      </c>
      <c r="K13" s="41" t="s">
        <v>80</v>
      </c>
    </row>
    <row r="14" spans="1:11" ht="14.25">
      <c r="A14" s="261" t="s">
        <v>92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71"/>
    </row>
    <row r="15" spans="1:11" ht="14.25">
      <c r="A15" s="268" t="s">
        <v>93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70"/>
    </row>
    <row r="16" spans="1:11" ht="14.25">
      <c r="A16" s="58" t="s">
        <v>94</v>
      </c>
      <c r="B16" s="55" t="s">
        <v>89</v>
      </c>
      <c r="C16" s="55" t="s">
        <v>90</v>
      </c>
      <c r="D16" s="59"/>
      <c r="E16" s="60" t="s">
        <v>95</v>
      </c>
      <c r="F16" s="55" t="s">
        <v>89</v>
      </c>
      <c r="G16" s="55" t="s">
        <v>90</v>
      </c>
      <c r="H16" s="61"/>
      <c r="I16" s="60" t="s">
        <v>96</v>
      </c>
      <c r="J16" s="55" t="s">
        <v>89</v>
      </c>
      <c r="K16" s="93" t="s">
        <v>90</v>
      </c>
    </row>
    <row r="17" spans="1:22" ht="16.5" customHeight="1">
      <c r="A17" s="49" t="s">
        <v>97</v>
      </c>
      <c r="B17" s="40" t="s">
        <v>89</v>
      </c>
      <c r="C17" s="40" t="s">
        <v>90</v>
      </c>
      <c r="D17" s="62"/>
      <c r="E17" s="50" t="s">
        <v>98</v>
      </c>
      <c r="F17" s="40" t="s">
        <v>89</v>
      </c>
      <c r="G17" s="40" t="s">
        <v>90</v>
      </c>
      <c r="H17" s="63"/>
      <c r="I17" s="50" t="s">
        <v>99</v>
      </c>
      <c r="J17" s="40" t="s">
        <v>89</v>
      </c>
      <c r="K17" s="41" t="s">
        <v>90</v>
      </c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</row>
    <row r="18" spans="1:22" ht="18" customHeight="1">
      <c r="A18" s="272" t="s">
        <v>100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pans="1:22" s="52" customFormat="1" ht="18" customHeight="1">
      <c r="A19" s="268" t="s">
        <v>101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70"/>
    </row>
    <row r="20" spans="1:22" ht="16.5" customHeight="1">
      <c r="A20" s="275" t="s">
        <v>102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22" ht="21.75" customHeight="1">
      <c r="A21" s="64" t="s">
        <v>103</v>
      </c>
      <c r="B21" s="65"/>
      <c r="C21" s="65"/>
      <c r="D21" s="65" t="s">
        <v>105</v>
      </c>
      <c r="E21" s="65" t="s">
        <v>106</v>
      </c>
      <c r="F21" s="65" t="s">
        <v>107</v>
      </c>
      <c r="G21" s="65" t="s">
        <v>108</v>
      </c>
      <c r="H21" s="65"/>
      <c r="I21" s="65"/>
      <c r="J21" s="65"/>
      <c r="K21" s="95" t="s">
        <v>109</v>
      </c>
    </row>
    <row r="22" spans="1:22" ht="16.5" customHeight="1">
      <c r="A22" s="146" t="s">
        <v>273</v>
      </c>
      <c r="B22" s="66"/>
      <c r="C22" s="67"/>
      <c r="D22" s="67">
        <v>69</v>
      </c>
      <c r="E22" s="67">
        <v>136</v>
      </c>
      <c r="F22" s="67">
        <v>100</v>
      </c>
      <c r="G22" s="67">
        <v>9</v>
      </c>
      <c r="H22" s="67"/>
      <c r="I22" s="67"/>
      <c r="J22" s="67"/>
      <c r="K22" s="96"/>
    </row>
    <row r="23" spans="1:22" ht="16.5" customHeight="1">
      <c r="A23" s="68"/>
      <c r="B23" s="69"/>
      <c r="C23" s="69"/>
      <c r="D23" s="70"/>
      <c r="E23" s="70"/>
      <c r="F23" s="70"/>
      <c r="G23" s="70"/>
      <c r="H23" s="70"/>
      <c r="I23" s="70"/>
      <c r="J23" s="70"/>
      <c r="K23" s="97"/>
    </row>
    <row r="24" spans="1:22" ht="16.5" customHeight="1">
      <c r="A24" s="71"/>
      <c r="B24" s="69"/>
      <c r="C24" s="69"/>
      <c r="D24" s="72"/>
      <c r="E24" s="73"/>
      <c r="F24" s="74"/>
      <c r="G24" s="74"/>
      <c r="H24" s="74"/>
      <c r="I24" s="74"/>
      <c r="J24" s="46"/>
      <c r="K24" s="98"/>
    </row>
    <row r="25" spans="1:22" ht="16.5" customHeight="1">
      <c r="A25" s="75"/>
      <c r="B25" s="69"/>
      <c r="C25" s="69"/>
      <c r="D25" s="72"/>
      <c r="E25" s="76"/>
      <c r="F25" s="74"/>
      <c r="G25" s="74"/>
      <c r="H25" s="74"/>
      <c r="I25" s="74"/>
      <c r="J25" s="46"/>
      <c r="K25" s="98"/>
    </row>
    <row r="26" spans="1:22" ht="16.5" customHeight="1">
      <c r="A26" s="75"/>
      <c r="B26" s="69"/>
      <c r="C26" s="69"/>
      <c r="D26" s="77"/>
      <c r="E26" s="77"/>
      <c r="F26" s="77"/>
      <c r="G26" s="77"/>
      <c r="H26" s="77"/>
      <c r="I26" s="77"/>
      <c r="J26" s="69"/>
      <c r="K26" s="99"/>
    </row>
    <row r="27" spans="1:22" ht="16.5" customHeight="1">
      <c r="A27" s="75"/>
      <c r="B27" s="69"/>
      <c r="C27" s="69"/>
      <c r="D27" s="78"/>
      <c r="E27" s="78"/>
      <c r="F27" s="78"/>
      <c r="G27" s="78"/>
      <c r="H27" s="78"/>
      <c r="I27" s="78"/>
      <c r="J27" s="69"/>
      <c r="K27" s="99"/>
    </row>
    <row r="28" spans="1:22" ht="16.5" customHeight="1">
      <c r="A28" s="47"/>
      <c r="B28" s="79"/>
      <c r="C28" s="79"/>
      <c r="D28" s="79"/>
      <c r="E28" s="79"/>
      <c r="F28" s="79"/>
      <c r="G28" s="79"/>
      <c r="H28" s="79"/>
      <c r="I28" s="79"/>
      <c r="J28" s="79"/>
      <c r="K28" s="100"/>
    </row>
    <row r="29" spans="1:22" ht="18" customHeight="1">
      <c r="A29" s="278" t="s">
        <v>111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22" ht="18.75" customHeight="1">
      <c r="A30" s="80" t="s">
        <v>110</v>
      </c>
      <c r="B30" s="81" t="s">
        <v>322</v>
      </c>
      <c r="C30" s="81"/>
      <c r="D30" s="81"/>
      <c r="E30" s="45"/>
      <c r="F30" s="81"/>
      <c r="G30" s="81"/>
      <c r="H30" s="81"/>
      <c r="I30" s="81"/>
      <c r="J30" s="81"/>
      <c r="K30" s="101"/>
    </row>
    <row r="31" spans="1:22" ht="18.75" customHeight="1">
      <c r="A31" s="82"/>
      <c r="B31" s="83"/>
      <c r="C31" s="83"/>
      <c r="D31" s="83"/>
      <c r="E31" s="84"/>
      <c r="F31" s="85"/>
      <c r="G31" s="86"/>
      <c r="H31" s="86"/>
      <c r="I31" s="86"/>
      <c r="J31" s="86"/>
      <c r="K31" s="102"/>
    </row>
    <row r="32" spans="1:22" ht="18" customHeight="1">
      <c r="A32" s="281" t="s">
        <v>112</v>
      </c>
      <c r="B32" s="282"/>
      <c r="C32" s="282"/>
      <c r="D32" s="282"/>
      <c r="E32" s="283"/>
      <c r="F32" s="283"/>
      <c r="G32" s="283"/>
      <c r="H32" s="283"/>
      <c r="I32" s="283"/>
      <c r="J32" s="283"/>
      <c r="K32" s="284"/>
    </row>
    <row r="33" spans="1:11" ht="14.25">
      <c r="A33" s="285" t="s">
        <v>113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7"/>
    </row>
    <row r="34" spans="1:11" ht="14.25">
      <c r="A34" s="288" t="s">
        <v>114</v>
      </c>
      <c r="B34" s="289"/>
      <c r="C34" s="40" t="s">
        <v>63</v>
      </c>
      <c r="D34" s="40" t="s">
        <v>64</v>
      </c>
      <c r="E34" s="290" t="s">
        <v>115</v>
      </c>
      <c r="F34" s="291"/>
      <c r="G34" s="291"/>
      <c r="H34" s="291"/>
      <c r="I34" s="291"/>
      <c r="J34" s="291"/>
      <c r="K34" s="292"/>
    </row>
    <row r="35" spans="1:11" ht="14.25">
      <c r="A35" s="293" t="s">
        <v>116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spans="1:11" ht="14.25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spans="1:11" ht="14.25">
      <c r="A37" s="297" t="s">
        <v>320</v>
      </c>
      <c r="B37" s="298"/>
      <c r="C37" s="298"/>
      <c r="D37" s="298"/>
      <c r="E37" s="298"/>
      <c r="F37" s="298"/>
      <c r="G37" s="298"/>
      <c r="H37" s="298"/>
      <c r="I37" s="298"/>
      <c r="J37" s="298"/>
      <c r="K37" s="299"/>
    </row>
    <row r="38" spans="1:11" ht="14.25">
      <c r="A38" s="297" t="s">
        <v>321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9"/>
    </row>
    <row r="39" spans="1:11" ht="14.25">
      <c r="A39" s="300"/>
      <c r="B39" s="298"/>
      <c r="C39" s="298"/>
      <c r="D39" s="298"/>
      <c r="E39" s="298"/>
      <c r="F39" s="298"/>
      <c r="G39" s="298"/>
      <c r="H39" s="298"/>
      <c r="I39" s="298"/>
      <c r="J39" s="298"/>
      <c r="K39" s="299"/>
    </row>
    <row r="40" spans="1:11" ht="14.25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299"/>
    </row>
    <row r="41" spans="1:11" ht="14.25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299"/>
    </row>
    <row r="42" spans="1:11" ht="14.25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9"/>
    </row>
    <row r="43" spans="1:11" ht="14.25">
      <c r="A43" s="301"/>
      <c r="B43" s="302"/>
      <c r="C43" s="302"/>
      <c r="D43" s="302"/>
      <c r="E43" s="302"/>
      <c r="F43" s="302"/>
      <c r="G43" s="302"/>
      <c r="H43" s="302"/>
      <c r="I43" s="302"/>
      <c r="J43" s="302"/>
      <c r="K43" s="303"/>
    </row>
    <row r="44" spans="1:11" ht="14.25">
      <c r="A44" s="268" t="s">
        <v>117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70"/>
    </row>
    <row r="45" spans="1:11" ht="14.25">
      <c r="A45" s="58" t="s">
        <v>118</v>
      </c>
      <c r="B45" s="55" t="s">
        <v>89</v>
      </c>
      <c r="C45" s="55" t="s">
        <v>90</v>
      </c>
      <c r="D45" s="55" t="s">
        <v>82</v>
      </c>
      <c r="E45" s="60" t="s">
        <v>119</v>
      </c>
      <c r="F45" s="55" t="s">
        <v>89</v>
      </c>
      <c r="G45" s="55" t="s">
        <v>90</v>
      </c>
      <c r="H45" s="55" t="s">
        <v>82</v>
      </c>
      <c r="I45" s="60" t="s">
        <v>120</v>
      </c>
      <c r="J45" s="55" t="s">
        <v>89</v>
      </c>
      <c r="K45" s="93" t="s">
        <v>90</v>
      </c>
    </row>
    <row r="46" spans="1:11" ht="14.25">
      <c r="A46" s="49" t="s">
        <v>81</v>
      </c>
      <c r="B46" s="40" t="s">
        <v>89</v>
      </c>
      <c r="C46" s="40" t="s">
        <v>90</v>
      </c>
      <c r="D46" s="40" t="s">
        <v>82</v>
      </c>
      <c r="E46" s="50" t="s">
        <v>88</v>
      </c>
      <c r="F46" s="40" t="s">
        <v>89</v>
      </c>
      <c r="G46" s="40" t="s">
        <v>90</v>
      </c>
      <c r="H46" s="40" t="s">
        <v>82</v>
      </c>
      <c r="I46" s="50" t="s">
        <v>99</v>
      </c>
      <c r="J46" s="40" t="s">
        <v>89</v>
      </c>
      <c r="K46" s="41" t="s">
        <v>90</v>
      </c>
    </row>
    <row r="47" spans="1:11" ht="14.25">
      <c r="A47" s="261" t="s">
        <v>92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71"/>
    </row>
    <row r="48" spans="1:11" ht="14.25">
      <c r="A48" s="293" t="s">
        <v>121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spans="1:11" ht="14.25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4.25">
      <c r="A50" s="87" t="s">
        <v>122</v>
      </c>
      <c r="B50" s="307" t="s">
        <v>123</v>
      </c>
      <c r="C50" s="307"/>
      <c r="D50" s="88" t="s">
        <v>124</v>
      </c>
      <c r="E50" s="89"/>
      <c r="F50" s="90" t="s">
        <v>126</v>
      </c>
      <c r="G50" s="91">
        <v>44982</v>
      </c>
      <c r="H50" s="308" t="s">
        <v>127</v>
      </c>
      <c r="I50" s="309"/>
      <c r="J50" s="312" t="s">
        <v>297</v>
      </c>
      <c r="K50" s="311"/>
    </row>
    <row r="51" spans="1:11" ht="14.25">
      <c r="A51" s="293" t="s">
        <v>128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spans="1:11" ht="14.25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spans="1:11" ht="14.25">
      <c r="A53" s="87" t="s">
        <v>122</v>
      </c>
      <c r="B53" s="307" t="s">
        <v>123</v>
      </c>
      <c r="C53" s="307"/>
      <c r="D53" s="88" t="s">
        <v>124</v>
      </c>
      <c r="E53" s="92"/>
      <c r="F53" s="90" t="s">
        <v>129</v>
      </c>
      <c r="G53" s="91"/>
      <c r="H53" s="308" t="s">
        <v>127</v>
      </c>
      <c r="I53" s="309"/>
      <c r="J53" s="310"/>
      <c r="K53" s="311"/>
    </row>
  </sheetData>
  <mergeCells count="58">
    <mergeCell ref="B53:C53"/>
    <mergeCell ref="H53:I53"/>
    <mergeCell ref="J53:K53"/>
    <mergeCell ref="B50:C50"/>
    <mergeCell ref="H50:I50"/>
    <mergeCell ref="J50:K50"/>
    <mergeCell ref="A51:K51"/>
    <mergeCell ref="A52:K52"/>
    <mergeCell ref="A43:K43"/>
    <mergeCell ref="A44:K44"/>
    <mergeCell ref="A47:K47"/>
    <mergeCell ref="A48:K48"/>
    <mergeCell ref="A49:K49"/>
    <mergeCell ref="A38:K38"/>
    <mergeCell ref="A39:K39"/>
    <mergeCell ref="A40:K40"/>
    <mergeCell ref="A41:K41"/>
    <mergeCell ref="A42:K42"/>
    <mergeCell ref="A34:B34"/>
    <mergeCell ref="E34:K34"/>
    <mergeCell ref="A35:K35"/>
    <mergeCell ref="A36:K36"/>
    <mergeCell ref="A37:K37"/>
    <mergeCell ref="A19:K19"/>
    <mergeCell ref="A20:K20"/>
    <mergeCell ref="A29:K29"/>
    <mergeCell ref="A32:K32"/>
    <mergeCell ref="A33:K33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8"/>
  <sheetViews>
    <sheetView zoomScale="80" zoomScaleNormal="80" workbookViewId="0">
      <selection activeCell="M12" sqref="M12"/>
    </sheetView>
  </sheetViews>
  <sheetFormatPr defaultColWidth="9" defaultRowHeight="26.1" customHeight="1"/>
  <cols>
    <col min="1" max="1" width="28.25" style="30" customWidth="1"/>
    <col min="2" max="9" width="9.375" style="30" customWidth="1"/>
    <col min="10" max="10" width="1.375" style="30" customWidth="1"/>
    <col min="11" max="18" width="9" style="30" customWidth="1"/>
    <col min="19" max="16384" width="9" style="30"/>
  </cols>
  <sheetData>
    <row r="1" spans="1:18" ht="30" customHeight="1">
      <c r="A1" s="316" t="s">
        <v>181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</row>
    <row r="2" spans="1:18" ht="29.1" customHeight="1">
      <c r="A2" s="27" t="s">
        <v>60</v>
      </c>
      <c r="B2" s="318" t="s">
        <v>313</v>
      </c>
      <c r="C2" s="318"/>
      <c r="D2" s="28" t="s">
        <v>65</v>
      </c>
      <c r="E2" s="319" t="s">
        <v>295</v>
      </c>
      <c r="F2" s="318"/>
      <c r="G2" s="318"/>
      <c r="H2" s="318"/>
      <c r="I2" s="318"/>
      <c r="J2" s="327"/>
      <c r="K2" s="31" t="s">
        <v>56</v>
      </c>
      <c r="L2" s="318" t="str">
        <f>首期!$I$2</f>
        <v>岫岩骏腾飞</v>
      </c>
      <c r="M2" s="318"/>
      <c r="N2" s="318"/>
      <c r="O2" s="318"/>
      <c r="P2" s="320"/>
      <c r="Q2" s="320"/>
      <c r="R2" s="321"/>
    </row>
    <row r="3" spans="1:18" ht="26.1" customHeight="1">
      <c r="A3" s="326" t="s">
        <v>182</v>
      </c>
      <c r="B3" s="322" t="s">
        <v>183</v>
      </c>
      <c r="C3" s="322"/>
      <c r="D3" s="322"/>
      <c r="E3" s="322"/>
      <c r="F3" s="322"/>
      <c r="G3" s="322"/>
      <c r="H3" s="322"/>
      <c r="I3" s="322"/>
      <c r="J3" s="328"/>
      <c r="K3" s="323" t="s">
        <v>184</v>
      </c>
      <c r="L3" s="323"/>
      <c r="M3" s="323"/>
      <c r="N3" s="323"/>
      <c r="O3" s="323"/>
      <c r="P3" s="324"/>
      <c r="Q3" s="324"/>
      <c r="R3" s="325"/>
    </row>
    <row r="4" spans="1:18" ht="26.1" customHeight="1">
      <c r="A4" s="326"/>
      <c r="B4" s="131"/>
      <c r="C4" s="131" t="s">
        <v>104</v>
      </c>
      <c r="D4" s="131" t="s">
        <v>105</v>
      </c>
      <c r="E4" s="131" t="s">
        <v>106</v>
      </c>
      <c r="F4" s="131" t="s">
        <v>107</v>
      </c>
      <c r="G4" s="131" t="s">
        <v>108</v>
      </c>
      <c r="H4" s="204" t="s">
        <v>285</v>
      </c>
      <c r="I4" s="132"/>
      <c r="J4" s="328"/>
      <c r="K4" s="131" t="s">
        <v>284</v>
      </c>
      <c r="L4" s="131" t="s">
        <v>104</v>
      </c>
      <c r="M4" s="131" t="s">
        <v>105</v>
      </c>
      <c r="N4" s="131" t="s">
        <v>106</v>
      </c>
      <c r="O4" s="131" t="s">
        <v>107</v>
      </c>
      <c r="P4" s="131" t="s">
        <v>108</v>
      </c>
      <c r="Q4" s="204" t="s">
        <v>285</v>
      </c>
      <c r="R4" s="132"/>
    </row>
    <row r="5" spans="1:18" ht="26.1" customHeight="1">
      <c r="A5" s="326"/>
      <c r="B5" s="131"/>
      <c r="C5" s="131" t="s">
        <v>280</v>
      </c>
      <c r="D5" s="131" t="s">
        <v>281</v>
      </c>
      <c r="E5" s="131" t="s">
        <v>282</v>
      </c>
      <c r="F5" s="131" t="s">
        <v>283</v>
      </c>
      <c r="G5" s="131" t="s">
        <v>286</v>
      </c>
      <c r="H5" s="205" t="s">
        <v>287</v>
      </c>
      <c r="I5" s="132"/>
      <c r="J5" s="328"/>
      <c r="K5" s="32"/>
      <c r="L5" s="32"/>
      <c r="M5" s="32"/>
      <c r="N5" s="32"/>
      <c r="O5" s="32"/>
      <c r="P5" s="32"/>
      <c r="Q5" s="32"/>
      <c r="R5" s="32"/>
    </row>
    <row r="6" spans="1:18" ht="18.95" customHeight="1">
      <c r="A6" s="206" t="s">
        <v>288</v>
      </c>
      <c r="B6" s="131"/>
      <c r="C6" s="131">
        <v>97.9</v>
      </c>
      <c r="D6" s="131">
        <v>100</v>
      </c>
      <c r="E6" s="131">
        <v>102.1</v>
      </c>
      <c r="F6" s="131">
        <v>104.2</v>
      </c>
      <c r="G6" s="131">
        <v>106.3</v>
      </c>
      <c r="H6" s="204">
        <f>G6+2.1</f>
        <v>108.39999999999999</v>
      </c>
      <c r="I6" s="131"/>
      <c r="J6" s="328"/>
      <c r="K6" s="33"/>
      <c r="L6" s="33"/>
      <c r="M6" s="35">
        <v>-0.4</v>
      </c>
      <c r="N6" s="35"/>
      <c r="O6" s="35"/>
      <c r="P6" s="33"/>
      <c r="Q6" s="33"/>
      <c r="R6" s="33"/>
    </row>
    <row r="7" spans="1:18" ht="18.95" customHeight="1">
      <c r="A7" s="206" t="s">
        <v>289</v>
      </c>
      <c r="B7" s="131"/>
      <c r="C7" s="131">
        <v>73.5</v>
      </c>
      <c r="D7" s="131">
        <v>75</v>
      </c>
      <c r="E7" s="131">
        <v>76.5</v>
      </c>
      <c r="F7" s="131">
        <v>78</v>
      </c>
      <c r="G7" s="131">
        <v>79.5</v>
      </c>
      <c r="H7" s="204">
        <f>G7+1.5</f>
        <v>81</v>
      </c>
      <c r="I7" s="131"/>
      <c r="J7" s="328"/>
      <c r="K7" s="33"/>
      <c r="L7" s="33"/>
      <c r="M7" s="35"/>
      <c r="N7" s="35"/>
      <c r="O7" s="35"/>
      <c r="P7" s="33"/>
      <c r="Q7" s="33"/>
      <c r="R7" s="33"/>
    </row>
    <row r="8" spans="1:18" ht="18.95" customHeight="1">
      <c r="A8" s="206" t="s">
        <v>185</v>
      </c>
      <c r="B8" s="131"/>
      <c r="C8" s="131">
        <v>82</v>
      </c>
      <c r="D8" s="131">
        <v>86</v>
      </c>
      <c r="E8" s="131">
        <v>90</v>
      </c>
      <c r="F8" s="131">
        <v>95</v>
      </c>
      <c r="G8" s="131">
        <v>101</v>
      </c>
      <c r="H8" s="204">
        <f>G8+6</f>
        <v>107</v>
      </c>
      <c r="I8" s="131"/>
      <c r="J8" s="328"/>
      <c r="K8" s="33"/>
      <c r="L8" s="33"/>
      <c r="M8" s="35"/>
      <c r="N8" s="35"/>
      <c r="O8" s="35"/>
      <c r="P8" s="33"/>
      <c r="Q8" s="33"/>
      <c r="R8" s="33"/>
    </row>
    <row r="9" spans="1:18" ht="18.95" customHeight="1">
      <c r="A9" s="206" t="s">
        <v>261</v>
      </c>
      <c r="B9" s="131"/>
      <c r="C9" s="131">
        <v>70</v>
      </c>
      <c r="D9" s="131">
        <v>74</v>
      </c>
      <c r="E9" s="131">
        <v>78</v>
      </c>
      <c r="F9" s="131">
        <v>83</v>
      </c>
      <c r="G9" s="131">
        <v>89</v>
      </c>
      <c r="H9" s="204">
        <f>G9+6</f>
        <v>95</v>
      </c>
      <c r="I9" s="131"/>
      <c r="J9" s="328"/>
      <c r="K9" s="33"/>
      <c r="L9" s="33"/>
      <c r="M9" s="133" t="s">
        <v>303</v>
      </c>
      <c r="N9" s="35"/>
      <c r="O9" s="35"/>
      <c r="P9" s="33"/>
      <c r="Q9" s="33"/>
      <c r="R9" s="33"/>
    </row>
    <row r="10" spans="1:18" ht="18.95" customHeight="1">
      <c r="A10" s="206" t="s">
        <v>186</v>
      </c>
      <c r="B10" s="131"/>
      <c r="C10" s="131">
        <v>92.4</v>
      </c>
      <c r="D10" s="131">
        <v>96</v>
      </c>
      <c r="E10" s="131">
        <v>100</v>
      </c>
      <c r="F10" s="131">
        <v>104</v>
      </c>
      <c r="G10" s="131">
        <v>108</v>
      </c>
      <c r="H10" s="204">
        <f>G10+4</f>
        <v>112</v>
      </c>
      <c r="I10" s="131"/>
      <c r="J10" s="328"/>
      <c r="K10" s="33"/>
      <c r="L10" s="33"/>
      <c r="M10" s="133" t="s">
        <v>299</v>
      </c>
      <c r="N10" s="35"/>
      <c r="O10" s="35"/>
      <c r="P10" s="33"/>
      <c r="Q10" s="33"/>
      <c r="R10" s="33"/>
    </row>
    <row r="11" spans="1:18" ht="18.95" customHeight="1">
      <c r="A11" s="206" t="s">
        <v>290</v>
      </c>
      <c r="B11" s="131"/>
      <c r="C11" s="131">
        <v>28.4</v>
      </c>
      <c r="D11" s="131">
        <v>29.5</v>
      </c>
      <c r="E11" s="131">
        <v>30.8</v>
      </c>
      <c r="F11" s="131">
        <v>32.1</v>
      </c>
      <c r="G11" s="131">
        <v>33.4</v>
      </c>
      <c r="H11" s="204">
        <f>G11+1.3</f>
        <v>34.699999999999996</v>
      </c>
      <c r="I11" s="131"/>
      <c r="J11" s="328"/>
      <c r="K11" s="33"/>
      <c r="L11" s="33"/>
      <c r="M11" s="133" t="s">
        <v>299</v>
      </c>
      <c r="N11" s="133"/>
      <c r="O11" s="35"/>
      <c r="P11" s="33"/>
      <c r="Q11" s="33"/>
      <c r="R11" s="33"/>
    </row>
    <row r="12" spans="1:18" ht="18.95" customHeight="1">
      <c r="A12" s="206" t="s">
        <v>187</v>
      </c>
      <c r="B12" s="131"/>
      <c r="C12" s="131">
        <v>19.3</v>
      </c>
      <c r="D12" s="131">
        <v>20</v>
      </c>
      <c r="E12" s="131">
        <v>20.7</v>
      </c>
      <c r="F12" s="131">
        <v>21.4</v>
      </c>
      <c r="G12" s="131">
        <v>22.3</v>
      </c>
      <c r="H12" s="204">
        <f>G12+0.9</f>
        <v>23.2</v>
      </c>
      <c r="I12" s="131"/>
      <c r="J12" s="328"/>
      <c r="K12" s="33"/>
      <c r="L12" s="33"/>
      <c r="M12" s="35">
        <v>0</v>
      </c>
      <c r="N12" s="35"/>
      <c r="O12" s="35"/>
      <c r="P12" s="33"/>
      <c r="Q12" s="33"/>
      <c r="R12" s="33"/>
    </row>
    <row r="13" spans="1:18" ht="18.95" customHeight="1">
      <c r="A13" s="206" t="s">
        <v>262</v>
      </c>
      <c r="B13" s="131"/>
      <c r="C13" s="131">
        <v>17.5</v>
      </c>
      <c r="D13" s="131">
        <v>18</v>
      </c>
      <c r="E13" s="131">
        <v>18.5</v>
      </c>
      <c r="F13" s="131">
        <v>19</v>
      </c>
      <c r="G13" s="131">
        <v>19.7</v>
      </c>
      <c r="H13" s="204">
        <f>G13+0.7</f>
        <v>20.399999999999999</v>
      </c>
      <c r="I13" s="131"/>
      <c r="J13" s="328"/>
      <c r="K13" s="33"/>
      <c r="L13" s="33"/>
      <c r="M13" s="133" t="s">
        <v>299</v>
      </c>
      <c r="N13" s="133"/>
      <c r="O13" s="35"/>
      <c r="P13" s="33"/>
      <c r="Q13" s="33"/>
      <c r="R13" s="33"/>
    </row>
    <row r="14" spans="1:18" ht="18.95" customHeight="1">
      <c r="A14" s="212" t="s">
        <v>302</v>
      </c>
      <c r="B14" s="131"/>
      <c r="C14" s="131">
        <v>27.2</v>
      </c>
      <c r="D14" s="131">
        <v>27.8</v>
      </c>
      <c r="E14" s="131">
        <v>28.4</v>
      </c>
      <c r="F14" s="131">
        <v>29.1</v>
      </c>
      <c r="G14" s="131">
        <v>29.7</v>
      </c>
      <c r="H14" s="204">
        <f>G14+0.7</f>
        <v>30.4</v>
      </c>
      <c r="I14" s="131"/>
      <c r="J14" s="328"/>
      <c r="K14" s="33"/>
      <c r="L14" s="33"/>
      <c r="M14" s="133" t="s">
        <v>299</v>
      </c>
      <c r="N14" s="35"/>
      <c r="O14" s="35"/>
      <c r="P14" s="33"/>
      <c r="Q14" s="33"/>
      <c r="R14" s="33"/>
    </row>
    <row r="15" spans="1:18" ht="18.95" customHeight="1">
      <c r="A15" s="212" t="s">
        <v>301</v>
      </c>
      <c r="B15" s="131"/>
      <c r="C15" s="131">
        <v>37.6</v>
      </c>
      <c r="D15" s="131">
        <v>38.5</v>
      </c>
      <c r="E15" s="131">
        <v>39.6</v>
      </c>
      <c r="F15" s="131">
        <v>40.700000000000003</v>
      </c>
      <c r="G15" s="131">
        <v>41.8</v>
      </c>
      <c r="H15" s="204">
        <f>G15+1.1</f>
        <v>42.9</v>
      </c>
      <c r="I15" s="131"/>
      <c r="J15" s="328"/>
      <c r="K15" s="33"/>
      <c r="L15" s="33"/>
      <c r="M15" s="133" t="s">
        <v>326</v>
      </c>
      <c r="N15" s="35"/>
      <c r="O15" s="35"/>
      <c r="P15" s="33"/>
      <c r="Q15" s="33"/>
      <c r="R15" s="33"/>
    </row>
    <row r="16" spans="1:18" ht="18.95" customHeight="1">
      <c r="A16" s="206" t="s">
        <v>263</v>
      </c>
      <c r="B16" s="131"/>
      <c r="C16" s="131">
        <f t="shared" ref="C16:H16" si="0">SUM(C14:C15)</f>
        <v>64.8</v>
      </c>
      <c r="D16" s="131">
        <f t="shared" si="0"/>
        <v>66.3</v>
      </c>
      <c r="E16" s="131">
        <f t="shared" si="0"/>
        <v>68</v>
      </c>
      <c r="F16" s="131">
        <f t="shared" si="0"/>
        <v>69.800000000000011</v>
      </c>
      <c r="G16" s="131">
        <f t="shared" si="0"/>
        <v>71.5</v>
      </c>
      <c r="H16" s="131">
        <f t="shared" si="0"/>
        <v>73.3</v>
      </c>
      <c r="I16" s="131"/>
      <c r="J16" s="328"/>
      <c r="K16" s="33"/>
      <c r="L16" s="33"/>
      <c r="M16" s="35"/>
      <c r="N16" s="35"/>
      <c r="O16" s="35"/>
      <c r="P16" s="33"/>
      <c r="Q16" s="33"/>
      <c r="R16" s="33"/>
    </row>
    <row r="17" spans="1:18" ht="18.95" customHeight="1">
      <c r="A17" s="206" t="s">
        <v>264</v>
      </c>
      <c r="B17" s="131"/>
      <c r="C17" s="131">
        <v>13.5</v>
      </c>
      <c r="D17" s="131">
        <v>14</v>
      </c>
      <c r="E17" s="131">
        <v>14</v>
      </c>
      <c r="F17" s="131">
        <v>15.5</v>
      </c>
      <c r="G17" s="131">
        <v>15.5</v>
      </c>
      <c r="H17" s="131">
        <v>15.5</v>
      </c>
      <c r="I17" s="131"/>
      <c r="J17" s="328"/>
      <c r="K17" s="33"/>
      <c r="L17" s="33"/>
      <c r="M17" s="35">
        <v>0</v>
      </c>
      <c r="N17" s="35"/>
      <c r="O17" s="35"/>
      <c r="P17" s="33"/>
      <c r="Q17" s="33"/>
      <c r="R17" s="33"/>
    </row>
    <row r="18" spans="1:18" ht="18.95" customHeight="1">
      <c r="A18" s="206" t="s">
        <v>265</v>
      </c>
      <c r="B18" s="131"/>
      <c r="C18" s="131">
        <v>12.5</v>
      </c>
      <c r="D18" s="131">
        <v>13</v>
      </c>
      <c r="E18" s="131">
        <v>13</v>
      </c>
      <c r="F18" s="131">
        <v>14.5</v>
      </c>
      <c r="G18" s="131">
        <v>14.5</v>
      </c>
      <c r="H18" s="131">
        <v>14.5</v>
      </c>
      <c r="I18" s="131"/>
      <c r="J18" s="328"/>
      <c r="K18" s="33"/>
      <c r="L18" s="33"/>
      <c r="M18" s="35">
        <v>0</v>
      </c>
      <c r="N18" s="35"/>
      <c r="O18" s="35"/>
      <c r="P18" s="33"/>
      <c r="Q18" s="33"/>
      <c r="R18" s="33"/>
    </row>
    <row r="19" spans="1:18" ht="18.95" customHeight="1">
      <c r="A19" s="206" t="s">
        <v>188</v>
      </c>
      <c r="B19" s="131"/>
      <c r="C19" s="131">
        <v>16.5</v>
      </c>
      <c r="D19" s="131">
        <v>17</v>
      </c>
      <c r="E19" s="131">
        <v>17</v>
      </c>
      <c r="F19" s="131">
        <v>18.5</v>
      </c>
      <c r="G19" s="131">
        <v>18.5</v>
      </c>
      <c r="H19" s="131">
        <v>18.5</v>
      </c>
      <c r="I19" s="131"/>
      <c r="J19" s="328"/>
      <c r="K19" s="33"/>
      <c r="L19" s="33"/>
      <c r="M19" s="35">
        <v>0</v>
      </c>
      <c r="N19" s="35"/>
      <c r="O19" s="35"/>
      <c r="P19" s="33"/>
      <c r="Q19" s="33"/>
      <c r="R19" s="33"/>
    </row>
    <row r="20" spans="1:18" ht="18.95" customHeight="1">
      <c r="A20" s="206" t="s">
        <v>266</v>
      </c>
      <c r="B20" s="131"/>
      <c r="C20" s="131">
        <v>18.5</v>
      </c>
      <c r="D20" s="131">
        <v>19</v>
      </c>
      <c r="E20" s="131">
        <v>19</v>
      </c>
      <c r="F20" s="131">
        <v>20.5</v>
      </c>
      <c r="G20" s="131">
        <v>20.5</v>
      </c>
      <c r="H20" s="131">
        <v>20.5</v>
      </c>
      <c r="I20" s="131"/>
      <c r="J20" s="328"/>
      <c r="K20" s="33"/>
      <c r="L20" s="33"/>
      <c r="M20" s="33">
        <v>0</v>
      </c>
      <c r="N20" s="33"/>
      <c r="O20" s="33"/>
      <c r="P20" s="33"/>
      <c r="Q20" s="33"/>
      <c r="R20" s="33"/>
    </row>
    <row r="21" spans="1:18" ht="18.95" customHeight="1">
      <c r="A21" s="206" t="s">
        <v>189</v>
      </c>
      <c r="B21" s="131"/>
      <c r="C21" s="131">
        <v>13.5</v>
      </c>
      <c r="D21" s="131">
        <v>14</v>
      </c>
      <c r="E21" s="131">
        <v>14</v>
      </c>
      <c r="F21" s="131">
        <v>15.5</v>
      </c>
      <c r="G21" s="131">
        <v>15.5</v>
      </c>
      <c r="H21" s="131">
        <v>15.5</v>
      </c>
      <c r="I21" s="131"/>
      <c r="J21" s="328"/>
      <c r="K21" s="33"/>
      <c r="L21" s="33"/>
      <c r="M21" s="33">
        <v>0</v>
      </c>
      <c r="N21" s="33"/>
      <c r="O21" s="33"/>
      <c r="P21" s="33"/>
      <c r="Q21" s="33"/>
      <c r="R21" s="33"/>
    </row>
    <row r="22" spans="1:18" ht="18.95" customHeight="1">
      <c r="A22" s="206" t="s">
        <v>267</v>
      </c>
      <c r="B22" s="131"/>
      <c r="C22" s="131">
        <v>16.5</v>
      </c>
      <c r="D22" s="131">
        <v>17</v>
      </c>
      <c r="E22" s="131">
        <v>17</v>
      </c>
      <c r="F22" s="131">
        <v>18.5</v>
      </c>
      <c r="G22" s="131">
        <v>18.5</v>
      </c>
      <c r="H22" s="131">
        <v>18.5</v>
      </c>
      <c r="I22" s="131"/>
      <c r="J22" s="328"/>
      <c r="K22" s="33"/>
      <c r="L22" s="33"/>
      <c r="M22" s="33">
        <v>0</v>
      </c>
      <c r="N22" s="33"/>
      <c r="O22" s="33"/>
      <c r="P22" s="33"/>
      <c r="Q22" s="33"/>
      <c r="R22" s="33"/>
    </row>
    <row r="23" spans="1:18" ht="18.95" customHeight="1">
      <c r="A23" s="206" t="s">
        <v>269</v>
      </c>
      <c r="B23" s="131"/>
      <c r="C23" s="131">
        <f>D23</f>
        <v>4</v>
      </c>
      <c r="D23" s="131">
        <v>4</v>
      </c>
      <c r="E23" s="131">
        <f t="shared" ref="E23:H24" si="1">D23</f>
        <v>4</v>
      </c>
      <c r="F23" s="131">
        <f t="shared" si="1"/>
        <v>4</v>
      </c>
      <c r="G23" s="131">
        <f t="shared" si="1"/>
        <v>4</v>
      </c>
      <c r="H23" s="131">
        <f t="shared" si="1"/>
        <v>4</v>
      </c>
      <c r="I23" s="131"/>
      <c r="J23" s="328"/>
      <c r="K23" s="33"/>
      <c r="L23" s="33"/>
      <c r="M23" s="33">
        <v>0</v>
      </c>
      <c r="N23" s="33"/>
      <c r="O23" s="33"/>
      <c r="P23" s="33"/>
      <c r="Q23" s="33"/>
      <c r="R23" s="33"/>
    </row>
    <row r="24" spans="1:18" ht="18.95" customHeight="1">
      <c r="A24" s="206" t="s">
        <v>268</v>
      </c>
      <c r="B24" s="131"/>
      <c r="C24" s="131">
        <f>D24</f>
        <v>3</v>
      </c>
      <c r="D24" s="131">
        <v>3</v>
      </c>
      <c r="E24" s="131">
        <f t="shared" si="1"/>
        <v>3</v>
      </c>
      <c r="F24" s="131">
        <f t="shared" si="1"/>
        <v>3</v>
      </c>
      <c r="G24" s="131">
        <f t="shared" si="1"/>
        <v>3</v>
      </c>
      <c r="H24" s="131">
        <f t="shared" si="1"/>
        <v>3</v>
      </c>
      <c r="I24" s="131"/>
      <c r="J24" s="130"/>
      <c r="K24" s="130"/>
      <c r="L24" s="130"/>
      <c r="M24" s="33">
        <v>0</v>
      </c>
      <c r="N24" s="33"/>
      <c r="O24" s="130"/>
      <c r="P24" s="130"/>
      <c r="Q24" s="130"/>
      <c r="R24" s="130"/>
    </row>
    <row r="25" spans="1:18" ht="18.95" customHeight="1">
      <c r="A25" s="210" t="s">
        <v>293</v>
      </c>
      <c r="B25" s="207"/>
      <c r="C25" s="207">
        <v>2.9</v>
      </c>
      <c r="D25" s="207">
        <v>3</v>
      </c>
      <c r="E25" s="207">
        <v>4</v>
      </c>
      <c r="F25" s="207">
        <v>4</v>
      </c>
      <c r="G25" s="207">
        <v>4</v>
      </c>
      <c r="H25" s="207">
        <v>5</v>
      </c>
      <c r="I25" s="131"/>
      <c r="J25" s="130"/>
      <c r="K25" s="130"/>
      <c r="L25" s="130"/>
      <c r="M25" s="33">
        <v>0</v>
      </c>
      <c r="N25" s="33"/>
      <c r="O25" s="130"/>
      <c r="P25" s="130"/>
      <c r="Q25" s="130"/>
      <c r="R25" s="130"/>
    </row>
    <row r="26" spans="1:18" ht="18.95" customHeight="1">
      <c r="A26" s="211" t="s">
        <v>294</v>
      </c>
      <c r="B26" s="208"/>
      <c r="C26" s="208">
        <v>2</v>
      </c>
      <c r="D26" s="208">
        <v>2.4</v>
      </c>
      <c r="E26" s="208">
        <v>2.4</v>
      </c>
      <c r="F26" s="208">
        <v>2.1</v>
      </c>
      <c r="G26" s="207">
        <v>3.6</v>
      </c>
      <c r="H26" s="209"/>
      <c r="I26" s="131"/>
      <c r="J26" s="130"/>
      <c r="K26" s="129"/>
      <c r="L26" s="129"/>
      <c r="M26" s="129"/>
      <c r="N26" s="129"/>
      <c r="O26" s="129"/>
      <c r="P26" s="129"/>
      <c r="Q26" s="129"/>
      <c r="R26" s="129"/>
    </row>
    <row r="27" spans="1:18" ht="26.25" customHeight="1">
      <c r="A27" s="29" t="s">
        <v>115</v>
      </c>
    </row>
    <row r="28" spans="1:18" ht="26.1" customHeight="1">
      <c r="A28" s="128" t="s">
        <v>260</v>
      </c>
      <c r="K28" s="29" t="s">
        <v>190</v>
      </c>
      <c r="L28" s="34"/>
      <c r="M28" s="29" t="s">
        <v>191</v>
      </c>
      <c r="N28" s="29"/>
      <c r="O28" s="29" t="s">
        <v>272</v>
      </c>
      <c r="P28" s="29"/>
      <c r="Q28" s="29"/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3"/>
  </mergeCells>
  <phoneticPr fontId="36" type="noConversion"/>
  <pageMargins left="0.35433070866141736" right="0.15748031496062992" top="0.98425196850393704" bottom="0.98425196850393704" header="0.51181102362204722" footer="0.51181102362204722"/>
  <pageSetup paperSize="9"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H55" sqref="H55"/>
    </sheetView>
  </sheetViews>
  <sheetFormatPr defaultColWidth="10" defaultRowHeight="16.5" customHeight="1"/>
  <cols>
    <col min="1" max="3" width="10" style="147"/>
    <col min="4" max="4" width="16" style="147" customWidth="1"/>
    <col min="5" max="6" width="10" style="147"/>
    <col min="7" max="7" width="10.5" style="147" bestFit="1" customWidth="1"/>
    <col min="8" max="16384" width="10" style="147"/>
  </cols>
  <sheetData>
    <row r="1" spans="1:11" ht="22.5" customHeight="1" thickBot="1">
      <c r="A1" s="406" t="s">
        <v>130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17.25" customHeight="1" thickBot="1">
      <c r="A2" s="148" t="s">
        <v>54</v>
      </c>
      <c r="B2" s="407" t="s">
        <v>309</v>
      </c>
      <c r="C2" s="408"/>
      <c r="D2" s="409" t="s">
        <v>55</v>
      </c>
      <c r="E2" s="409"/>
      <c r="F2" s="408" t="s">
        <v>279</v>
      </c>
      <c r="G2" s="408"/>
      <c r="H2" s="149" t="s">
        <v>56</v>
      </c>
      <c r="I2" s="410" t="s">
        <v>310</v>
      </c>
      <c r="J2" s="411"/>
      <c r="K2" s="412"/>
    </row>
    <row r="3" spans="1:11" ht="16.5" customHeight="1">
      <c r="A3" s="398" t="s">
        <v>57</v>
      </c>
      <c r="B3" s="399"/>
      <c r="C3" s="400"/>
      <c r="D3" s="401" t="s">
        <v>58</v>
      </c>
      <c r="E3" s="402"/>
      <c r="F3" s="402"/>
      <c r="G3" s="403"/>
      <c r="H3" s="401" t="s">
        <v>59</v>
      </c>
      <c r="I3" s="402"/>
      <c r="J3" s="402"/>
      <c r="K3" s="403"/>
    </row>
    <row r="4" spans="1:11" ht="16.5" customHeight="1">
      <c r="A4" s="150" t="s">
        <v>60</v>
      </c>
      <c r="B4" s="404" t="s">
        <v>308</v>
      </c>
      <c r="C4" s="405"/>
      <c r="D4" s="351" t="s">
        <v>61</v>
      </c>
      <c r="E4" s="395"/>
      <c r="F4" s="254">
        <v>45356</v>
      </c>
      <c r="G4" s="255"/>
      <c r="H4" s="351" t="s">
        <v>62</v>
      </c>
      <c r="I4" s="395"/>
      <c r="J4" s="151" t="s">
        <v>63</v>
      </c>
      <c r="K4" s="152" t="s">
        <v>64</v>
      </c>
    </row>
    <row r="5" spans="1:11" ht="16.5" customHeight="1">
      <c r="A5" s="153" t="s">
        <v>65</v>
      </c>
      <c r="B5" s="404" t="s">
        <v>295</v>
      </c>
      <c r="C5" s="405"/>
      <c r="D5" s="351" t="s">
        <v>66</v>
      </c>
      <c r="E5" s="395"/>
      <c r="F5" s="256">
        <v>45342</v>
      </c>
      <c r="G5" s="255"/>
      <c r="H5" s="351" t="s">
        <v>67</v>
      </c>
      <c r="I5" s="395"/>
      <c r="J5" s="151" t="s">
        <v>63</v>
      </c>
      <c r="K5" s="152" t="s">
        <v>64</v>
      </c>
    </row>
    <row r="6" spans="1:11" ht="16.5" customHeight="1">
      <c r="A6" s="150" t="s">
        <v>68</v>
      </c>
      <c r="B6" s="217">
        <v>1</v>
      </c>
      <c r="C6" s="218">
        <v>4</v>
      </c>
      <c r="D6" s="153" t="s">
        <v>69</v>
      </c>
      <c r="E6" s="154"/>
      <c r="F6" s="254">
        <v>45353</v>
      </c>
      <c r="G6" s="255"/>
      <c r="H6" s="351" t="s">
        <v>70</v>
      </c>
      <c r="I6" s="395"/>
      <c r="J6" s="151" t="s">
        <v>63</v>
      </c>
      <c r="K6" s="152" t="s">
        <v>64</v>
      </c>
    </row>
    <row r="7" spans="1:11" ht="16.5" customHeight="1">
      <c r="A7" s="150" t="s">
        <v>71</v>
      </c>
      <c r="B7" s="396">
        <v>314</v>
      </c>
      <c r="C7" s="397"/>
      <c r="D7" s="153" t="s">
        <v>72</v>
      </c>
      <c r="E7" s="155"/>
      <c r="F7" s="254">
        <v>45354</v>
      </c>
      <c r="G7" s="255"/>
      <c r="H7" s="351" t="s">
        <v>73</v>
      </c>
      <c r="I7" s="395"/>
      <c r="J7" s="151" t="s">
        <v>63</v>
      </c>
      <c r="K7" s="152" t="s">
        <v>64</v>
      </c>
    </row>
    <row r="8" spans="1:11" ht="16.5" customHeight="1" thickBot="1">
      <c r="A8" s="229" t="s">
        <v>339</v>
      </c>
      <c r="B8" s="259" t="s">
        <v>340</v>
      </c>
      <c r="C8" s="260"/>
      <c r="D8" s="384" t="s">
        <v>74</v>
      </c>
      <c r="E8" s="385"/>
      <c r="F8" s="263">
        <v>45354</v>
      </c>
      <c r="G8" s="264"/>
      <c r="H8" s="384" t="s">
        <v>75</v>
      </c>
      <c r="I8" s="385"/>
      <c r="J8" s="156" t="s">
        <v>63</v>
      </c>
      <c r="K8" s="157" t="s">
        <v>64</v>
      </c>
    </row>
    <row r="9" spans="1:11" ht="16.5" customHeight="1" thickBot="1">
      <c r="A9" s="350" t="s">
        <v>131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</row>
    <row r="10" spans="1:11" ht="16.5" customHeight="1">
      <c r="A10" s="158" t="s">
        <v>78</v>
      </c>
      <c r="B10" s="159" t="s">
        <v>79</v>
      </c>
      <c r="C10" s="160" t="s">
        <v>80</v>
      </c>
      <c r="D10" s="161"/>
      <c r="E10" s="162" t="s">
        <v>83</v>
      </c>
      <c r="F10" s="159" t="s">
        <v>79</v>
      </c>
      <c r="G10" s="160" t="s">
        <v>80</v>
      </c>
      <c r="H10" s="159"/>
      <c r="I10" s="162" t="s">
        <v>81</v>
      </c>
      <c r="J10" s="159" t="s">
        <v>79</v>
      </c>
      <c r="K10" s="163" t="s">
        <v>80</v>
      </c>
    </row>
    <row r="11" spans="1:11" ht="16.5" customHeight="1">
      <c r="A11" s="153" t="s">
        <v>84</v>
      </c>
      <c r="B11" s="164" t="s">
        <v>79</v>
      </c>
      <c r="C11" s="151" t="s">
        <v>80</v>
      </c>
      <c r="D11" s="155"/>
      <c r="E11" s="154" t="s">
        <v>86</v>
      </c>
      <c r="F11" s="164" t="s">
        <v>79</v>
      </c>
      <c r="G11" s="151" t="s">
        <v>80</v>
      </c>
      <c r="H11" s="164"/>
      <c r="I11" s="154" t="s">
        <v>91</v>
      </c>
      <c r="J11" s="164" t="s">
        <v>79</v>
      </c>
      <c r="K11" s="152" t="s">
        <v>80</v>
      </c>
    </row>
    <row r="12" spans="1:11" ht="16.5" customHeight="1" thickBot="1">
      <c r="A12" s="384" t="s">
        <v>115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8"/>
    </row>
    <row r="13" spans="1:11" ht="16.5" customHeight="1" thickBot="1">
      <c r="A13" s="389" t="s">
        <v>132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1"/>
    </row>
    <row r="14" spans="1:11" ht="16.5" customHeight="1">
      <c r="A14" s="392" t="s">
        <v>324</v>
      </c>
      <c r="B14" s="393"/>
      <c r="C14" s="393"/>
      <c r="D14" s="393"/>
      <c r="E14" s="394"/>
      <c r="F14" s="360"/>
      <c r="G14" s="360"/>
      <c r="H14" s="360"/>
      <c r="I14" s="361"/>
      <c r="J14" s="361"/>
      <c r="K14" s="362"/>
    </row>
    <row r="15" spans="1:11" ht="16.5" customHeight="1">
      <c r="A15" s="386"/>
      <c r="B15" s="387"/>
      <c r="C15" s="387"/>
      <c r="D15" s="387"/>
      <c r="E15" s="364"/>
      <c r="F15" s="364"/>
      <c r="G15" s="364"/>
      <c r="H15" s="365"/>
      <c r="I15" s="367"/>
      <c r="J15" s="368"/>
      <c r="K15" s="369"/>
    </row>
    <row r="16" spans="1:11" ht="16.5" customHeight="1" thickBot="1">
      <c r="A16" s="165"/>
      <c r="B16" s="166"/>
      <c r="C16" s="166"/>
      <c r="D16" s="166"/>
      <c r="E16" s="166"/>
      <c r="F16" s="166"/>
      <c r="G16" s="166"/>
      <c r="H16" s="166"/>
      <c r="I16" s="167"/>
      <c r="J16" s="167"/>
      <c r="K16" s="168"/>
    </row>
    <row r="17" spans="1:11" ht="16.5" customHeight="1" thickBot="1">
      <c r="A17" s="358" t="s">
        <v>133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</row>
    <row r="18" spans="1:11" ht="16.5" customHeight="1">
      <c r="A18" s="359"/>
      <c r="B18" s="360"/>
      <c r="C18" s="360"/>
      <c r="D18" s="360"/>
      <c r="E18" s="360"/>
      <c r="F18" s="360"/>
      <c r="G18" s="360"/>
      <c r="H18" s="360"/>
      <c r="I18" s="361"/>
      <c r="J18" s="361"/>
      <c r="K18" s="362"/>
    </row>
    <row r="19" spans="1:11" ht="16.5" customHeight="1">
      <c r="A19" s="363"/>
      <c r="B19" s="364"/>
      <c r="C19" s="364"/>
      <c r="D19" s="365"/>
      <c r="E19" s="366"/>
      <c r="F19" s="364"/>
      <c r="G19" s="364"/>
      <c r="H19" s="365"/>
      <c r="I19" s="367"/>
      <c r="J19" s="368"/>
      <c r="K19" s="369"/>
    </row>
    <row r="20" spans="1:11" ht="16.5" customHeight="1" thickBot="1">
      <c r="A20" s="370"/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1:11" ht="16.5" customHeight="1" thickBot="1">
      <c r="A21" s="373" t="s">
        <v>112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73"/>
    </row>
    <row r="22" spans="1:11" ht="16.5" customHeight="1">
      <c r="A22" s="374" t="s">
        <v>113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6"/>
    </row>
    <row r="23" spans="1:11" ht="16.5" customHeight="1">
      <c r="A23" s="377" t="s">
        <v>114</v>
      </c>
      <c r="B23" s="378"/>
      <c r="C23" s="151" t="s">
        <v>63</v>
      </c>
      <c r="D23" s="151" t="s">
        <v>64</v>
      </c>
      <c r="E23" s="379"/>
      <c r="F23" s="379"/>
      <c r="G23" s="379"/>
      <c r="H23" s="379"/>
      <c r="I23" s="379"/>
      <c r="J23" s="379"/>
      <c r="K23" s="380"/>
    </row>
    <row r="24" spans="1:11" ht="16.5" customHeight="1">
      <c r="A24" s="381" t="s">
        <v>134</v>
      </c>
      <c r="B24" s="382"/>
      <c r="C24" s="382"/>
      <c r="D24" s="382"/>
      <c r="E24" s="382"/>
      <c r="F24" s="382"/>
      <c r="G24" s="382"/>
      <c r="H24" s="382"/>
      <c r="I24" s="382"/>
      <c r="J24" s="382"/>
      <c r="K24" s="383"/>
    </row>
    <row r="25" spans="1:11" ht="16.5" customHeight="1" thickBot="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ht="16.5" customHeight="1" thickBot="1">
      <c r="A26" s="350" t="s">
        <v>117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ht="16.5" customHeight="1">
      <c r="A27" s="169" t="s">
        <v>118</v>
      </c>
      <c r="B27" s="160" t="s">
        <v>89</v>
      </c>
      <c r="C27" s="160" t="s">
        <v>90</v>
      </c>
      <c r="D27" s="160" t="s">
        <v>82</v>
      </c>
      <c r="E27" s="170" t="s">
        <v>119</v>
      </c>
      <c r="F27" s="160" t="s">
        <v>89</v>
      </c>
      <c r="G27" s="160" t="s">
        <v>90</v>
      </c>
      <c r="H27" s="160" t="s">
        <v>82</v>
      </c>
      <c r="I27" s="170" t="s">
        <v>120</v>
      </c>
      <c r="J27" s="160" t="s">
        <v>89</v>
      </c>
      <c r="K27" s="163" t="s">
        <v>90</v>
      </c>
    </row>
    <row r="28" spans="1:11" ht="16.5" customHeight="1">
      <c r="A28" s="171" t="s">
        <v>81</v>
      </c>
      <c r="B28" s="151" t="s">
        <v>89</v>
      </c>
      <c r="C28" s="151" t="s">
        <v>90</v>
      </c>
      <c r="D28" s="151" t="s">
        <v>82</v>
      </c>
      <c r="E28" s="172" t="s">
        <v>88</v>
      </c>
      <c r="F28" s="151" t="s">
        <v>89</v>
      </c>
      <c r="G28" s="151" t="s">
        <v>90</v>
      </c>
      <c r="H28" s="151" t="s">
        <v>82</v>
      </c>
      <c r="I28" s="172" t="s">
        <v>99</v>
      </c>
      <c r="J28" s="151" t="s">
        <v>89</v>
      </c>
      <c r="K28" s="152" t="s">
        <v>90</v>
      </c>
    </row>
    <row r="29" spans="1:11" ht="16.5" customHeight="1">
      <c r="A29" s="351" t="s">
        <v>92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 ht="16.5" customHeight="1" thickBot="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 ht="16.5" customHeight="1">
      <c r="A31" s="340" t="s">
        <v>135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</row>
    <row r="32" spans="1:11" ht="17.25" customHeight="1">
      <c r="A32" s="354" t="s">
        <v>306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17.25" customHeight="1">
      <c r="A33" s="357" t="s">
        <v>323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ht="17.25" customHeight="1">
      <c r="A34" s="357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1" ht="17.25" customHeight="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1" ht="17.25" customHeight="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7.25" customHeight="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7.25" customHeight="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spans="1:11" ht="17.25" customHeight="1" thickBot="1">
      <c r="A39" s="347" t="s">
        <v>136</v>
      </c>
      <c r="B39" s="348"/>
      <c r="C39" s="348"/>
      <c r="D39" s="348"/>
      <c r="E39" s="348"/>
      <c r="F39" s="348"/>
      <c r="G39" s="348"/>
      <c r="H39" s="348"/>
      <c r="I39" s="348"/>
      <c r="J39" s="348"/>
      <c r="K39" s="349"/>
    </row>
    <row r="40" spans="1:11" ht="16.5" customHeight="1">
      <c r="A40" s="340" t="s">
        <v>137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</row>
    <row r="41" spans="1:11" ht="18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43"/>
    </row>
    <row r="42" spans="1:11" ht="18" customHeight="1">
      <c r="A42" s="341"/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 ht="18" customHeight="1" thickBot="1">
      <c r="A43" s="344"/>
      <c r="B43" s="345"/>
      <c r="C43" s="345"/>
      <c r="D43" s="345"/>
      <c r="E43" s="345"/>
      <c r="F43" s="345"/>
      <c r="G43" s="345"/>
      <c r="H43" s="345"/>
      <c r="I43" s="345"/>
      <c r="J43" s="345"/>
      <c r="K43" s="346"/>
    </row>
    <row r="44" spans="1:11" ht="21" customHeight="1" thickBot="1">
      <c r="A44" s="173" t="s">
        <v>122</v>
      </c>
      <c r="B44" s="338" t="s">
        <v>123</v>
      </c>
      <c r="C44" s="338"/>
      <c r="D44" s="174" t="s">
        <v>124</v>
      </c>
      <c r="E44" s="175"/>
      <c r="F44" s="174" t="s">
        <v>126</v>
      </c>
      <c r="G44" s="176">
        <v>45351</v>
      </c>
      <c r="H44" s="339" t="s">
        <v>127</v>
      </c>
      <c r="I44" s="339"/>
      <c r="J44" s="312" t="s">
        <v>297</v>
      </c>
      <c r="K44" s="311"/>
    </row>
    <row r="45" spans="1:11" ht="16.5" customHeight="1" thickBot="1">
      <c r="A45" s="329" t="s">
        <v>128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6.5" customHeight="1">
      <c r="A46" s="332"/>
      <c r="B46" s="333"/>
      <c r="C46" s="333"/>
      <c r="D46" s="333"/>
      <c r="E46" s="333"/>
      <c r="F46" s="333"/>
      <c r="G46" s="333"/>
      <c r="H46" s="333"/>
      <c r="I46" s="333"/>
      <c r="J46" s="333"/>
      <c r="K46" s="334"/>
    </row>
    <row r="47" spans="1:11" ht="16.5" customHeight="1" thickBot="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37"/>
    </row>
    <row r="48" spans="1:11" ht="21" customHeight="1" thickBot="1">
      <c r="A48" s="173" t="s">
        <v>122</v>
      </c>
      <c r="B48" s="338" t="s">
        <v>123</v>
      </c>
      <c r="C48" s="338"/>
      <c r="D48" s="174" t="s">
        <v>124</v>
      </c>
      <c r="E48" s="175"/>
      <c r="F48" s="174" t="s">
        <v>126</v>
      </c>
      <c r="G48" s="177"/>
      <c r="H48" s="339" t="s">
        <v>127</v>
      </c>
      <c r="I48" s="339"/>
      <c r="J48" s="312" t="s">
        <v>297</v>
      </c>
      <c r="K48" s="311"/>
    </row>
  </sheetData>
  <mergeCells count="75">
    <mergeCell ref="A1:K1"/>
    <mergeCell ref="B2:C2"/>
    <mergeCell ref="D2:E2"/>
    <mergeCell ref="F2:G2"/>
    <mergeCell ref="I2:K2"/>
    <mergeCell ref="F6:G6"/>
    <mergeCell ref="H6:I6"/>
    <mergeCell ref="B7:C7"/>
    <mergeCell ref="F7:G7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H7:I7"/>
    <mergeCell ref="B8:C8"/>
    <mergeCell ref="D8:E8"/>
    <mergeCell ref="F8:G8"/>
    <mergeCell ref="H8:I8"/>
    <mergeCell ref="A15:D15"/>
    <mergeCell ref="E15:H15"/>
    <mergeCell ref="I15:K15"/>
    <mergeCell ref="A9:K9"/>
    <mergeCell ref="A12:K12"/>
    <mergeCell ref="A13:K13"/>
    <mergeCell ref="A14:D14"/>
    <mergeCell ref="E14:H14"/>
    <mergeCell ref="I14:K14"/>
    <mergeCell ref="A17:K17"/>
    <mergeCell ref="A18:D18"/>
    <mergeCell ref="E18:H18"/>
    <mergeCell ref="I18:K1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honeticPr fontId="36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8"/>
  <sheetViews>
    <sheetView zoomScale="80" zoomScaleNormal="80" workbookViewId="0">
      <selection activeCell="E39" sqref="E39"/>
    </sheetView>
  </sheetViews>
  <sheetFormatPr defaultColWidth="9" defaultRowHeight="26.1" customHeight="1"/>
  <cols>
    <col min="1" max="1" width="23.625" style="30" customWidth="1"/>
    <col min="2" max="9" width="9.375" style="30" customWidth="1"/>
    <col min="10" max="10" width="1.375" style="30" customWidth="1"/>
    <col min="11" max="18" width="9" style="30" customWidth="1"/>
    <col min="19" max="16384" width="9" style="30"/>
  </cols>
  <sheetData>
    <row r="1" spans="1:18" ht="30" customHeight="1" thickBot="1">
      <c r="A1" s="316" t="s">
        <v>181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</row>
    <row r="2" spans="1:18" ht="29.1" customHeight="1" thickTop="1">
      <c r="A2" s="27" t="s">
        <v>60</v>
      </c>
      <c r="B2" s="318" t="s">
        <v>313</v>
      </c>
      <c r="C2" s="318"/>
      <c r="D2" s="28" t="s">
        <v>65</v>
      </c>
      <c r="E2" s="319" t="s">
        <v>295</v>
      </c>
      <c r="F2" s="318"/>
      <c r="G2" s="318"/>
      <c r="H2" s="318"/>
      <c r="I2" s="318"/>
      <c r="J2" s="327"/>
      <c r="K2" s="31" t="s">
        <v>56</v>
      </c>
      <c r="L2" s="318" t="str">
        <f>首期!$I$2</f>
        <v>岫岩骏腾飞</v>
      </c>
      <c r="M2" s="318"/>
      <c r="N2" s="318"/>
      <c r="O2" s="318"/>
      <c r="P2" s="320"/>
      <c r="Q2" s="320"/>
      <c r="R2" s="321"/>
    </row>
    <row r="3" spans="1:18" ht="26.1" customHeight="1">
      <c r="A3" s="326" t="s">
        <v>182</v>
      </c>
      <c r="B3" s="322" t="s">
        <v>183</v>
      </c>
      <c r="C3" s="322"/>
      <c r="D3" s="322"/>
      <c r="E3" s="322"/>
      <c r="F3" s="322"/>
      <c r="G3" s="322"/>
      <c r="H3" s="322"/>
      <c r="I3" s="322"/>
      <c r="J3" s="328"/>
      <c r="K3" s="323" t="s">
        <v>184</v>
      </c>
      <c r="L3" s="323"/>
      <c r="M3" s="323"/>
      <c r="N3" s="323"/>
      <c r="O3" s="323"/>
      <c r="P3" s="324"/>
      <c r="Q3" s="324"/>
      <c r="R3" s="325"/>
    </row>
    <row r="4" spans="1:18" ht="26.1" customHeight="1">
      <c r="A4" s="326"/>
      <c r="B4" s="131"/>
      <c r="C4" s="131" t="s">
        <v>104</v>
      </c>
      <c r="D4" s="131" t="s">
        <v>105</v>
      </c>
      <c r="E4" s="131" t="s">
        <v>106</v>
      </c>
      <c r="F4" s="131" t="s">
        <v>107</v>
      </c>
      <c r="G4" s="131" t="s">
        <v>108</v>
      </c>
      <c r="H4" s="204" t="s">
        <v>285</v>
      </c>
      <c r="I4" s="132"/>
      <c r="J4" s="328"/>
      <c r="K4" s="131" t="s">
        <v>284</v>
      </c>
      <c r="L4" s="131" t="s">
        <v>104</v>
      </c>
      <c r="M4" s="131" t="s">
        <v>105</v>
      </c>
      <c r="N4" s="131" t="s">
        <v>106</v>
      </c>
      <c r="O4" s="131" t="s">
        <v>107</v>
      </c>
      <c r="P4" s="131" t="s">
        <v>108</v>
      </c>
      <c r="Q4" s="204" t="s">
        <v>285</v>
      </c>
      <c r="R4" s="132"/>
    </row>
    <row r="5" spans="1:18" ht="26.1" customHeight="1">
      <c r="A5" s="326"/>
      <c r="B5" s="131"/>
      <c r="C5" s="131" t="s">
        <v>280</v>
      </c>
      <c r="D5" s="131" t="s">
        <v>281</v>
      </c>
      <c r="E5" s="131" t="s">
        <v>282</v>
      </c>
      <c r="F5" s="131" t="s">
        <v>283</v>
      </c>
      <c r="G5" s="131" t="s">
        <v>286</v>
      </c>
      <c r="H5" s="205" t="s">
        <v>287</v>
      </c>
      <c r="I5" s="132"/>
      <c r="J5" s="328"/>
      <c r="K5" s="32"/>
      <c r="L5" s="32"/>
      <c r="M5" s="32"/>
      <c r="N5" s="32"/>
      <c r="O5" s="32"/>
      <c r="P5" s="32"/>
      <c r="Q5" s="32"/>
      <c r="R5" s="32"/>
    </row>
    <row r="6" spans="1:18" ht="18.95" customHeight="1">
      <c r="A6" s="206" t="s">
        <v>288</v>
      </c>
      <c r="B6" s="131"/>
      <c r="C6" s="131">
        <v>97.9</v>
      </c>
      <c r="D6" s="131">
        <v>100</v>
      </c>
      <c r="E6" s="131">
        <v>102.1</v>
      </c>
      <c r="F6" s="131">
        <v>104.2</v>
      </c>
      <c r="G6" s="131">
        <v>106.3</v>
      </c>
      <c r="H6" s="204">
        <f>G6+2.1</f>
        <v>108.39999999999999</v>
      </c>
      <c r="I6" s="131"/>
      <c r="J6" s="328"/>
      <c r="K6" s="33"/>
      <c r="L6" s="35"/>
      <c r="M6" s="35"/>
      <c r="N6" s="133" t="s">
        <v>299</v>
      </c>
      <c r="O6" s="35"/>
      <c r="P6" s="33"/>
      <c r="Q6" s="33"/>
      <c r="R6" s="33"/>
    </row>
    <row r="7" spans="1:18" ht="18.95" customHeight="1">
      <c r="A7" s="206" t="s">
        <v>289</v>
      </c>
      <c r="B7" s="131"/>
      <c r="C7" s="131">
        <v>73.5</v>
      </c>
      <c r="D7" s="131">
        <v>75</v>
      </c>
      <c r="E7" s="131">
        <v>76.5</v>
      </c>
      <c r="F7" s="131">
        <v>78</v>
      </c>
      <c r="G7" s="131">
        <v>79.5</v>
      </c>
      <c r="H7" s="204">
        <f>G7+1.5</f>
        <v>81</v>
      </c>
      <c r="I7" s="131"/>
      <c r="J7" s="328"/>
      <c r="K7" s="33"/>
      <c r="L7" s="35"/>
      <c r="M7" s="35"/>
      <c r="N7" s="133"/>
      <c r="O7" s="35"/>
      <c r="P7" s="33"/>
      <c r="Q7" s="33"/>
      <c r="R7" s="33"/>
    </row>
    <row r="8" spans="1:18" ht="18.95" customHeight="1">
      <c r="A8" s="206" t="s">
        <v>185</v>
      </c>
      <c r="B8" s="131"/>
      <c r="C8" s="131">
        <v>82</v>
      </c>
      <c r="D8" s="131">
        <v>86</v>
      </c>
      <c r="E8" s="131">
        <v>90</v>
      </c>
      <c r="F8" s="131">
        <v>95</v>
      </c>
      <c r="G8" s="131">
        <v>101</v>
      </c>
      <c r="H8" s="204">
        <f>G8+6</f>
        <v>107</v>
      </c>
      <c r="I8" s="131"/>
      <c r="J8" s="328"/>
      <c r="K8" s="33"/>
      <c r="L8" s="35"/>
      <c r="M8" s="35"/>
      <c r="N8" s="35"/>
      <c r="O8" s="35"/>
      <c r="P8" s="33"/>
      <c r="Q8" s="33"/>
      <c r="R8" s="33"/>
    </row>
    <row r="9" spans="1:18" ht="18.95" customHeight="1">
      <c r="A9" s="206" t="s">
        <v>261</v>
      </c>
      <c r="B9" s="131"/>
      <c r="C9" s="131">
        <v>70</v>
      </c>
      <c r="D9" s="131">
        <v>74</v>
      </c>
      <c r="E9" s="131">
        <v>78</v>
      </c>
      <c r="F9" s="131">
        <v>83</v>
      </c>
      <c r="G9" s="131">
        <v>89</v>
      </c>
      <c r="H9" s="204">
        <f>G9+6</f>
        <v>95</v>
      </c>
      <c r="I9" s="131"/>
      <c r="J9" s="328"/>
      <c r="K9" s="33"/>
      <c r="L9" s="133"/>
      <c r="M9" s="133"/>
      <c r="N9" s="133" t="s">
        <v>326</v>
      </c>
      <c r="O9" s="35"/>
      <c r="P9" s="33"/>
      <c r="Q9" s="33"/>
      <c r="R9" s="33"/>
    </row>
    <row r="10" spans="1:18" ht="18.95" customHeight="1">
      <c r="A10" s="206" t="s">
        <v>186</v>
      </c>
      <c r="B10" s="131"/>
      <c r="C10" s="131">
        <v>92.4</v>
      </c>
      <c r="D10" s="131">
        <v>96</v>
      </c>
      <c r="E10" s="131">
        <v>100</v>
      </c>
      <c r="F10" s="131">
        <v>104</v>
      </c>
      <c r="G10" s="131">
        <v>108</v>
      </c>
      <c r="H10" s="204">
        <f>G10+4</f>
        <v>112</v>
      </c>
      <c r="I10" s="131"/>
      <c r="J10" s="328"/>
      <c r="K10" s="33"/>
      <c r="L10" s="133"/>
      <c r="M10" s="133"/>
      <c r="N10" s="133" t="s">
        <v>303</v>
      </c>
      <c r="O10" s="35"/>
      <c r="P10" s="33"/>
      <c r="Q10" s="33"/>
      <c r="R10" s="33"/>
    </row>
    <row r="11" spans="1:18" ht="18.95" customHeight="1">
      <c r="A11" s="206" t="s">
        <v>290</v>
      </c>
      <c r="B11" s="131"/>
      <c r="C11" s="131">
        <v>28.4</v>
      </c>
      <c r="D11" s="131">
        <v>29.5</v>
      </c>
      <c r="E11" s="131">
        <v>30.8</v>
      </c>
      <c r="F11" s="131">
        <v>32.1</v>
      </c>
      <c r="G11" s="131">
        <v>33.4</v>
      </c>
      <c r="H11" s="204">
        <f>G11+1.3</f>
        <v>34.699999999999996</v>
      </c>
      <c r="I11" s="131"/>
      <c r="J11" s="328"/>
      <c r="K11" s="33"/>
      <c r="L11" s="133"/>
      <c r="M11" s="133"/>
      <c r="N11" s="133" t="s">
        <v>299</v>
      </c>
      <c r="O11" s="35"/>
      <c r="P11" s="33"/>
      <c r="Q11" s="33"/>
      <c r="R11" s="33"/>
    </row>
    <row r="12" spans="1:18" ht="18.95" customHeight="1">
      <c r="A12" s="206" t="s">
        <v>187</v>
      </c>
      <c r="B12" s="131"/>
      <c r="C12" s="131">
        <v>19.3</v>
      </c>
      <c r="D12" s="131">
        <v>20</v>
      </c>
      <c r="E12" s="131">
        <v>20.7</v>
      </c>
      <c r="F12" s="131">
        <v>21.4</v>
      </c>
      <c r="G12" s="131">
        <v>22.3</v>
      </c>
      <c r="H12" s="204">
        <f>G12+0.9</f>
        <v>23.2</v>
      </c>
      <c r="I12" s="131"/>
      <c r="J12" s="328"/>
      <c r="K12" s="33"/>
      <c r="L12" s="35"/>
      <c r="M12" s="35"/>
      <c r="N12" s="35">
        <v>0</v>
      </c>
      <c r="O12" s="35"/>
      <c r="P12" s="33"/>
      <c r="Q12" s="33"/>
      <c r="R12" s="33"/>
    </row>
    <row r="13" spans="1:18" ht="18.95" customHeight="1">
      <c r="A13" s="206" t="s">
        <v>262</v>
      </c>
      <c r="B13" s="131"/>
      <c r="C13" s="131">
        <v>17.5</v>
      </c>
      <c r="D13" s="131">
        <v>18</v>
      </c>
      <c r="E13" s="131">
        <v>18.5</v>
      </c>
      <c r="F13" s="131">
        <v>19</v>
      </c>
      <c r="G13" s="131">
        <v>19.7</v>
      </c>
      <c r="H13" s="204">
        <f>G13+0.7</f>
        <v>20.399999999999999</v>
      </c>
      <c r="I13" s="131"/>
      <c r="J13" s="328"/>
      <c r="K13" s="33"/>
      <c r="L13" s="133"/>
      <c r="M13" s="133"/>
      <c r="N13" s="133" t="s">
        <v>299</v>
      </c>
      <c r="O13" s="35"/>
      <c r="P13" s="33"/>
      <c r="Q13" s="33"/>
      <c r="R13" s="33"/>
    </row>
    <row r="14" spans="1:18" ht="18.95" customHeight="1">
      <c r="A14" s="206" t="s">
        <v>291</v>
      </c>
      <c r="B14" s="131"/>
      <c r="C14" s="131">
        <v>27.2</v>
      </c>
      <c r="D14" s="131">
        <v>27.8</v>
      </c>
      <c r="E14" s="131">
        <v>28.4</v>
      </c>
      <c r="F14" s="131">
        <v>29.1</v>
      </c>
      <c r="G14" s="131">
        <v>29.7</v>
      </c>
      <c r="H14" s="204">
        <f>G14+0.7</f>
        <v>30.4</v>
      </c>
      <c r="I14" s="131"/>
      <c r="J14" s="328"/>
      <c r="K14" s="33"/>
      <c r="L14" s="133"/>
      <c r="M14" s="133"/>
      <c r="N14" s="133" t="s">
        <v>327</v>
      </c>
      <c r="O14" s="35"/>
      <c r="P14" s="33"/>
      <c r="Q14" s="33"/>
      <c r="R14" s="33"/>
    </row>
    <row r="15" spans="1:18" ht="18.95" customHeight="1">
      <c r="A15" s="206" t="s">
        <v>292</v>
      </c>
      <c r="B15" s="131"/>
      <c r="C15" s="131">
        <v>37.6</v>
      </c>
      <c r="D15" s="131">
        <v>38.5</v>
      </c>
      <c r="E15" s="131">
        <v>39.6</v>
      </c>
      <c r="F15" s="131">
        <v>40.700000000000003</v>
      </c>
      <c r="G15" s="131">
        <v>41.8</v>
      </c>
      <c r="H15" s="204">
        <f>G15+1.1</f>
        <v>42.9</v>
      </c>
      <c r="I15" s="131"/>
      <c r="J15" s="328"/>
      <c r="K15" s="33"/>
      <c r="L15" s="35"/>
      <c r="M15" s="35"/>
      <c r="N15" s="35">
        <v>0</v>
      </c>
      <c r="O15" s="35"/>
      <c r="P15" s="33"/>
      <c r="Q15" s="33"/>
      <c r="R15" s="33"/>
    </row>
    <row r="16" spans="1:18" ht="18.95" customHeight="1">
      <c r="A16" s="206" t="s">
        <v>263</v>
      </c>
      <c r="B16" s="131"/>
      <c r="C16" s="131">
        <f t="shared" ref="C16:H16" si="0">SUM(C14:C15)</f>
        <v>64.8</v>
      </c>
      <c r="D16" s="131">
        <f t="shared" si="0"/>
        <v>66.3</v>
      </c>
      <c r="E16" s="131">
        <f t="shared" si="0"/>
        <v>68</v>
      </c>
      <c r="F16" s="131">
        <f t="shared" si="0"/>
        <v>69.800000000000011</v>
      </c>
      <c r="G16" s="131">
        <f t="shared" si="0"/>
        <v>71.5</v>
      </c>
      <c r="H16" s="131">
        <f t="shared" si="0"/>
        <v>73.3</v>
      </c>
      <c r="I16" s="131"/>
      <c r="J16" s="328"/>
      <c r="K16" s="33"/>
      <c r="L16" s="35"/>
      <c r="M16" s="35"/>
      <c r="N16" s="35"/>
      <c r="O16" s="35"/>
      <c r="P16" s="33"/>
      <c r="Q16" s="33"/>
      <c r="R16" s="33"/>
    </row>
    <row r="17" spans="1:18" ht="18.95" customHeight="1">
      <c r="A17" s="206" t="s">
        <v>264</v>
      </c>
      <c r="B17" s="131"/>
      <c r="C17" s="131">
        <v>13.5</v>
      </c>
      <c r="D17" s="131">
        <v>14</v>
      </c>
      <c r="E17" s="131">
        <v>14</v>
      </c>
      <c r="F17" s="131">
        <v>15.5</v>
      </c>
      <c r="G17" s="131">
        <v>15.5</v>
      </c>
      <c r="H17" s="131">
        <v>15.5</v>
      </c>
      <c r="I17" s="131"/>
      <c r="J17" s="328"/>
      <c r="K17" s="33"/>
      <c r="L17" s="35"/>
      <c r="M17" s="35"/>
      <c r="N17" s="35">
        <v>0</v>
      </c>
      <c r="O17" s="35"/>
      <c r="P17" s="33"/>
      <c r="Q17" s="33"/>
      <c r="R17" s="33"/>
    </row>
    <row r="18" spans="1:18" ht="18.95" customHeight="1">
      <c r="A18" s="206" t="s">
        <v>265</v>
      </c>
      <c r="B18" s="131"/>
      <c r="C18" s="131">
        <v>12.5</v>
      </c>
      <c r="D18" s="131">
        <v>13</v>
      </c>
      <c r="E18" s="131">
        <v>13</v>
      </c>
      <c r="F18" s="131">
        <v>14.5</v>
      </c>
      <c r="G18" s="131">
        <v>14.5</v>
      </c>
      <c r="H18" s="131">
        <v>14.5</v>
      </c>
      <c r="I18" s="131"/>
      <c r="J18" s="328"/>
      <c r="K18" s="33"/>
      <c r="L18" s="35"/>
      <c r="M18" s="35"/>
      <c r="N18" s="35">
        <v>0</v>
      </c>
      <c r="O18" s="35"/>
      <c r="P18" s="33"/>
      <c r="Q18" s="33"/>
      <c r="R18" s="33"/>
    </row>
    <row r="19" spans="1:18" ht="18.95" customHeight="1">
      <c r="A19" s="206" t="s">
        <v>188</v>
      </c>
      <c r="B19" s="131"/>
      <c r="C19" s="131">
        <v>16.5</v>
      </c>
      <c r="D19" s="131">
        <v>17</v>
      </c>
      <c r="E19" s="131">
        <v>17</v>
      </c>
      <c r="F19" s="131">
        <v>18.5</v>
      </c>
      <c r="G19" s="131">
        <v>18.5</v>
      </c>
      <c r="H19" s="131">
        <v>18.5</v>
      </c>
      <c r="I19" s="131"/>
      <c r="J19" s="328"/>
      <c r="K19" s="33"/>
      <c r="L19" s="35"/>
      <c r="M19" s="35"/>
      <c r="N19" s="35">
        <v>0</v>
      </c>
      <c r="O19" s="35"/>
      <c r="P19" s="33"/>
      <c r="Q19" s="33"/>
      <c r="R19" s="33"/>
    </row>
    <row r="20" spans="1:18" ht="18.95" customHeight="1">
      <c r="A20" s="206" t="s">
        <v>266</v>
      </c>
      <c r="B20" s="131"/>
      <c r="C20" s="131">
        <v>18.5</v>
      </c>
      <c r="D20" s="131">
        <v>19</v>
      </c>
      <c r="E20" s="131">
        <v>19</v>
      </c>
      <c r="F20" s="131">
        <v>20.5</v>
      </c>
      <c r="G20" s="131">
        <v>20.5</v>
      </c>
      <c r="H20" s="131">
        <v>20.5</v>
      </c>
      <c r="I20" s="131"/>
      <c r="J20" s="328"/>
      <c r="K20" s="33"/>
      <c r="L20" s="33"/>
      <c r="M20" s="33"/>
      <c r="N20" s="33">
        <v>0</v>
      </c>
      <c r="O20" s="33"/>
      <c r="P20" s="33"/>
      <c r="Q20" s="33"/>
      <c r="R20" s="33"/>
    </row>
    <row r="21" spans="1:18" ht="18.95" customHeight="1">
      <c r="A21" s="206" t="s">
        <v>189</v>
      </c>
      <c r="B21" s="131"/>
      <c r="C21" s="131">
        <v>13.5</v>
      </c>
      <c r="D21" s="131">
        <v>14</v>
      </c>
      <c r="E21" s="131">
        <v>14</v>
      </c>
      <c r="F21" s="131">
        <v>15.5</v>
      </c>
      <c r="G21" s="131">
        <v>15.5</v>
      </c>
      <c r="H21" s="131">
        <v>15.5</v>
      </c>
      <c r="I21" s="131"/>
      <c r="J21" s="328"/>
      <c r="K21" s="33"/>
      <c r="L21" s="33"/>
      <c r="M21" s="33"/>
      <c r="N21" s="33">
        <v>0</v>
      </c>
      <c r="O21" s="33"/>
      <c r="P21" s="33"/>
      <c r="Q21" s="33"/>
      <c r="R21" s="33"/>
    </row>
    <row r="22" spans="1:18" ht="18.95" customHeight="1">
      <c r="A22" s="206" t="s">
        <v>267</v>
      </c>
      <c r="B22" s="131"/>
      <c r="C22" s="131">
        <v>16.5</v>
      </c>
      <c r="D22" s="131">
        <v>17</v>
      </c>
      <c r="E22" s="131">
        <v>17</v>
      </c>
      <c r="F22" s="131">
        <v>18.5</v>
      </c>
      <c r="G22" s="131">
        <v>18.5</v>
      </c>
      <c r="H22" s="131">
        <v>18.5</v>
      </c>
      <c r="I22" s="131"/>
      <c r="J22" s="328"/>
      <c r="K22" s="33"/>
      <c r="L22" s="33"/>
      <c r="M22" s="33"/>
      <c r="N22" s="33">
        <v>0</v>
      </c>
      <c r="O22" s="33"/>
      <c r="P22" s="33"/>
      <c r="Q22" s="33"/>
      <c r="R22" s="33"/>
    </row>
    <row r="23" spans="1:18" ht="18.95" customHeight="1">
      <c r="A23" s="206" t="s">
        <v>269</v>
      </c>
      <c r="B23" s="131"/>
      <c r="C23" s="131">
        <f>D23</f>
        <v>4</v>
      </c>
      <c r="D23" s="131">
        <v>4</v>
      </c>
      <c r="E23" s="131">
        <f t="shared" ref="E23:H24" si="1">D23</f>
        <v>4</v>
      </c>
      <c r="F23" s="131">
        <f t="shared" si="1"/>
        <v>4</v>
      </c>
      <c r="G23" s="131">
        <f t="shared" si="1"/>
        <v>4</v>
      </c>
      <c r="H23" s="131">
        <f t="shared" si="1"/>
        <v>4</v>
      </c>
      <c r="I23" s="131"/>
      <c r="J23" s="328"/>
      <c r="K23" s="33"/>
      <c r="L23" s="33"/>
      <c r="M23" s="33"/>
      <c r="N23" s="33">
        <v>0</v>
      </c>
      <c r="O23" s="33"/>
      <c r="P23" s="33"/>
      <c r="Q23" s="33"/>
      <c r="R23" s="33"/>
    </row>
    <row r="24" spans="1:18" ht="18.95" customHeight="1">
      <c r="A24" s="206" t="s">
        <v>268</v>
      </c>
      <c r="B24" s="131"/>
      <c r="C24" s="131">
        <f>D24</f>
        <v>3</v>
      </c>
      <c r="D24" s="131">
        <v>3</v>
      </c>
      <c r="E24" s="131">
        <f t="shared" si="1"/>
        <v>3</v>
      </c>
      <c r="F24" s="131">
        <f t="shared" si="1"/>
        <v>3</v>
      </c>
      <c r="G24" s="131">
        <f t="shared" si="1"/>
        <v>3</v>
      </c>
      <c r="H24" s="131">
        <f t="shared" si="1"/>
        <v>3</v>
      </c>
      <c r="I24" s="131"/>
      <c r="J24" s="130"/>
      <c r="K24" s="130"/>
      <c r="L24" s="33"/>
      <c r="M24" s="33"/>
      <c r="N24" s="33">
        <v>0</v>
      </c>
      <c r="O24" s="130"/>
      <c r="P24" s="130"/>
      <c r="Q24" s="130"/>
      <c r="R24" s="130"/>
    </row>
    <row r="25" spans="1:18" ht="18.95" customHeight="1">
      <c r="A25" s="210" t="s">
        <v>293</v>
      </c>
      <c r="B25" s="207"/>
      <c r="C25" s="207">
        <v>2.9</v>
      </c>
      <c r="D25" s="207">
        <v>3</v>
      </c>
      <c r="E25" s="207">
        <v>4</v>
      </c>
      <c r="F25" s="207">
        <v>4</v>
      </c>
      <c r="G25" s="207">
        <v>4</v>
      </c>
      <c r="H25" s="207">
        <v>5</v>
      </c>
      <c r="I25" s="131"/>
      <c r="J25" s="130"/>
      <c r="K25" s="130"/>
      <c r="L25" s="33"/>
      <c r="M25" s="33"/>
      <c r="N25" s="33">
        <v>0</v>
      </c>
      <c r="O25" s="130"/>
      <c r="P25" s="130"/>
      <c r="Q25" s="130"/>
      <c r="R25" s="130"/>
    </row>
    <row r="26" spans="1:18" ht="18.95" customHeight="1">
      <c r="A26" s="211" t="s">
        <v>294</v>
      </c>
      <c r="B26" s="208"/>
      <c r="C26" s="208">
        <v>2</v>
      </c>
      <c r="D26" s="208">
        <v>2.4</v>
      </c>
      <c r="E26" s="208">
        <v>2.4</v>
      </c>
      <c r="F26" s="208">
        <v>2.1</v>
      </c>
      <c r="G26" s="207">
        <v>3.6</v>
      </c>
      <c r="H26" s="209"/>
      <c r="I26" s="131"/>
      <c r="J26" s="130"/>
      <c r="K26" s="129"/>
      <c r="L26" s="129"/>
      <c r="M26" s="129"/>
      <c r="N26" s="129"/>
      <c r="O26" s="129"/>
      <c r="P26" s="129"/>
      <c r="Q26" s="129"/>
      <c r="R26" s="129"/>
    </row>
    <row r="27" spans="1:18" ht="26.1" customHeight="1">
      <c r="A27" s="29" t="s">
        <v>115</v>
      </c>
    </row>
    <row r="28" spans="1:18" ht="26.1" customHeight="1">
      <c r="A28" s="128" t="s">
        <v>260</v>
      </c>
      <c r="K28" s="29" t="s">
        <v>190</v>
      </c>
      <c r="L28" s="34"/>
      <c r="M28" s="29" t="s">
        <v>191</v>
      </c>
      <c r="N28" s="29"/>
      <c r="O28" s="29" t="s">
        <v>192</v>
      </c>
      <c r="P28" s="29"/>
      <c r="Q28" s="29"/>
      <c r="R28" s="30" t="s">
        <v>125</v>
      </c>
    </row>
  </sheetData>
  <mergeCells count="8">
    <mergeCell ref="A1:R1"/>
    <mergeCell ref="B2:C2"/>
    <mergeCell ref="E2:I2"/>
    <mergeCell ref="J2:J23"/>
    <mergeCell ref="L2:R2"/>
    <mergeCell ref="A3:A5"/>
    <mergeCell ref="B3:I3"/>
    <mergeCell ref="K3:R3"/>
  </mergeCells>
  <phoneticPr fontId="36" type="noConversion"/>
  <pageMargins left="0.35433070866141736" right="0.35433070866141736" top="0.59055118110236227" bottom="0.59055118110236227" header="0.51181102362204722" footer="0.51181102362204722"/>
  <pageSetup paperSize="9" scale="7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2"/>
  <sheetViews>
    <sheetView topLeftCell="A19" workbookViewId="0">
      <selection activeCell="C40" sqref="C40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1.2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0.625" style="178" customWidth="1"/>
    <col min="12" max="16384" width="10.125" style="178"/>
  </cols>
  <sheetData>
    <row r="1" spans="1:11" ht="26.25" thickBot="1">
      <c r="A1" s="456" t="s">
        <v>138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</row>
    <row r="2" spans="1:11">
      <c r="A2" s="179" t="s">
        <v>54</v>
      </c>
      <c r="B2" s="457" t="s">
        <v>309</v>
      </c>
      <c r="C2" s="458"/>
      <c r="D2" s="180" t="s">
        <v>60</v>
      </c>
      <c r="E2" s="219" t="s">
        <v>311</v>
      </c>
      <c r="F2" s="181" t="s">
        <v>139</v>
      </c>
      <c r="G2" s="459" t="s">
        <v>295</v>
      </c>
      <c r="H2" s="459"/>
      <c r="I2" s="182" t="s">
        <v>56</v>
      </c>
      <c r="J2" s="460" t="s">
        <v>310</v>
      </c>
      <c r="K2" s="461"/>
    </row>
    <row r="3" spans="1:11">
      <c r="A3" s="183" t="s">
        <v>71</v>
      </c>
      <c r="B3" s="446">
        <v>314</v>
      </c>
      <c r="C3" s="446"/>
      <c r="D3" s="184" t="s">
        <v>140</v>
      </c>
      <c r="E3" s="462">
        <v>45356</v>
      </c>
      <c r="F3" s="445"/>
      <c r="G3" s="445"/>
      <c r="H3" s="379" t="s">
        <v>141</v>
      </c>
      <c r="I3" s="379"/>
      <c r="J3" s="379"/>
      <c r="K3" s="380"/>
    </row>
    <row r="4" spans="1:11">
      <c r="A4" s="185" t="s">
        <v>68</v>
      </c>
      <c r="B4" s="214">
        <v>1</v>
      </c>
      <c r="C4" s="214">
        <v>4</v>
      </c>
      <c r="D4" s="186" t="s">
        <v>142</v>
      </c>
      <c r="E4" s="445"/>
      <c r="F4" s="445"/>
      <c r="G4" s="445"/>
      <c r="H4" s="378" t="s">
        <v>143</v>
      </c>
      <c r="I4" s="378"/>
      <c r="J4" s="187" t="s">
        <v>63</v>
      </c>
      <c r="K4" s="188" t="s">
        <v>64</v>
      </c>
    </row>
    <row r="5" spans="1:11">
      <c r="A5" s="185" t="s">
        <v>144</v>
      </c>
      <c r="B5" s="446">
        <v>1</v>
      </c>
      <c r="C5" s="446"/>
      <c r="D5" s="184" t="s">
        <v>145</v>
      </c>
      <c r="E5" s="184" t="s">
        <v>312</v>
      </c>
      <c r="F5" s="184"/>
      <c r="G5" s="184"/>
      <c r="H5" s="378" t="s">
        <v>146</v>
      </c>
      <c r="I5" s="378"/>
      <c r="J5" s="187" t="s">
        <v>63</v>
      </c>
      <c r="K5" s="188" t="s">
        <v>64</v>
      </c>
    </row>
    <row r="6" spans="1:11" ht="15" thickBot="1">
      <c r="A6" s="189" t="s">
        <v>147</v>
      </c>
      <c r="B6" s="447">
        <v>50</v>
      </c>
      <c r="C6" s="448"/>
      <c r="D6" s="190" t="s">
        <v>148</v>
      </c>
      <c r="E6" s="215">
        <v>314</v>
      </c>
      <c r="F6" s="191"/>
      <c r="G6" s="215"/>
      <c r="H6" s="449" t="s">
        <v>149</v>
      </c>
      <c r="I6" s="449"/>
      <c r="J6" s="191" t="s">
        <v>63</v>
      </c>
      <c r="K6" s="192" t="s">
        <v>64</v>
      </c>
    </row>
    <row r="7" spans="1:11" ht="15" thickBot="1">
      <c r="A7" s="193"/>
      <c r="B7" s="194"/>
      <c r="C7" s="194"/>
      <c r="D7" s="193"/>
      <c r="E7" s="194"/>
      <c r="F7" s="195"/>
      <c r="G7" s="193"/>
      <c r="H7" s="195"/>
      <c r="I7" s="194"/>
      <c r="J7" s="194"/>
      <c r="K7" s="194"/>
    </row>
    <row r="8" spans="1:11">
      <c r="A8" s="196" t="s">
        <v>150</v>
      </c>
      <c r="B8" s="181" t="s">
        <v>151</v>
      </c>
      <c r="C8" s="181" t="s">
        <v>152</v>
      </c>
      <c r="D8" s="181" t="s">
        <v>153</v>
      </c>
      <c r="E8" s="181" t="s">
        <v>154</v>
      </c>
      <c r="F8" s="181" t="s">
        <v>155</v>
      </c>
      <c r="G8" s="450"/>
      <c r="H8" s="451"/>
      <c r="I8" s="451"/>
      <c r="J8" s="451"/>
      <c r="K8" s="452"/>
    </row>
    <row r="9" spans="1:11">
      <c r="A9" s="377" t="s">
        <v>156</v>
      </c>
      <c r="B9" s="378"/>
      <c r="C9" s="187" t="s">
        <v>63</v>
      </c>
      <c r="D9" s="187" t="s">
        <v>64</v>
      </c>
      <c r="E9" s="184" t="s">
        <v>157</v>
      </c>
      <c r="F9" s="197" t="s">
        <v>158</v>
      </c>
      <c r="G9" s="453"/>
      <c r="H9" s="454"/>
      <c r="I9" s="454"/>
      <c r="J9" s="454"/>
      <c r="K9" s="455"/>
    </row>
    <row r="10" spans="1:11">
      <c r="A10" s="377" t="s">
        <v>159</v>
      </c>
      <c r="B10" s="378"/>
      <c r="C10" s="187" t="s">
        <v>63</v>
      </c>
      <c r="D10" s="187" t="s">
        <v>64</v>
      </c>
      <c r="E10" s="184" t="s">
        <v>160</v>
      </c>
      <c r="F10" s="197" t="s">
        <v>161</v>
      </c>
      <c r="G10" s="453" t="s">
        <v>162</v>
      </c>
      <c r="H10" s="454"/>
      <c r="I10" s="454"/>
      <c r="J10" s="454"/>
      <c r="K10" s="455"/>
    </row>
    <row r="11" spans="1:11">
      <c r="A11" s="442" t="s">
        <v>131</v>
      </c>
      <c r="B11" s="443"/>
      <c r="C11" s="443"/>
      <c r="D11" s="443"/>
      <c r="E11" s="443"/>
      <c r="F11" s="443"/>
      <c r="G11" s="443"/>
      <c r="H11" s="443"/>
      <c r="I11" s="443"/>
      <c r="J11" s="443"/>
      <c r="K11" s="444"/>
    </row>
    <row r="12" spans="1:11">
      <c r="A12" s="183" t="s">
        <v>83</v>
      </c>
      <c r="B12" s="187" t="s">
        <v>79</v>
      </c>
      <c r="C12" s="187" t="s">
        <v>80</v>
      </c>
      <c r="D12" s="197"/>
      <c r="E12" s="184" t="s">
        <v>81</v>
      </c>
      <c r="F12" s="187" t="s">
        <v>79</v>
      </c>
      <c r="G12" s="187" t="s">
        <v>80</v>
      </c>
      <c r="H12" s="187"/>
      <c r="I12" s="184" t="s">
        <v>163</v>
      </c>
      <c r="J12" s="187" t="s">
        <v>79</v>
      </c>
      <c r="K12" s="188" t="s">
        <v>80</v>
      </c>
    </row>
    <row r="13" spans="1:11">
      <c r="A13" s="183" t="s">
        <v>86</v>
      </c>
      <c r="B13" s="187" t="s">
        <v>79</v>
      </c>
      <c r="C13" s="187" t="s">
        <v>80</v>
      </c>
      <c r="D13" s="197"/>
      <c r="E13" s="184" t="s">
        <v>91</v>
      </c>
      <c r="F13" s="187" t="s">
        <v>79</v>
      </c>
      <c r="G13" s="187" t="s">
        <v>80</v>
      </c>
      <c r="H13" s="187"/>
      <c r="I13" s="184" t="s">
        <v>164</v>
      </c>
      <c r="J13" s="187" t="s">
        <v>79</v>
      </c>
      <c r="K13" s="188" t="s">
        <v>80</v>
      </c>
    </row>
    <row r="14" spans="1:11" ht="15" thickBot="1">
      <c r="A14" s="189" t="s">
        <v>165</v>
      </c>
      <c r="B14" s="191" t="s">
        <v>79</v>
      </c>
      <c r="C14" s="191" t="s">
        <v>80</v>
      </c>
      <c r="D14" s="175"/>
      <c r="E14" s="190" t="s">
        <v>166</v>
      </c>
      <c r="F14" s="191" t="s">
        <v>79</v>
      </c>
      <c r="G14" s="191" t="s">
        <v>80</v>
      </c>
      <c r="H14" s="191"/>
      <c r="I14" s="190" t="s">
        <v>167</v>
      </c>
      <c r="J14" s="191" t="s">
        <v>79</v>
      </c>
      <c r="K14" s="192" t="s">
        <v>80</v>
      </c>
    </row>
    <row r="15" spans="1:11" ht="15" thickBot="1">
      <c r="A15" s="193"/>
      <c r="B15" s="198"/>
      <c r="C15" s="198"/>
      <c r="D15" s="194"/>
      <c r="E15" s="193"/>
      <c r="F15" s="198"/>
      <c r="G15" s="198"/>
      <c r="H15" s="198"/>
      <c r="I15" s="193"/>
      <c r="J15" s="198"/>
      <c r="K15" s="198"/>
    </row>
    <row r="16" spans="1:11" s="199" customFormat="1">
      <c r="A16" s="374" t="s">
        <v>168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6"/>
    </row>
    <row r="17" spans="1:11">
      <c r="A17" s="377" t="s">
        <v>169</v>
      </c>
      <c r="B17" s="378"/>
      <c r="C17" s="378"/>
      <c r="D17" s="378"/>
      <c r="E17" s="378"/>
      <c r="F17" s="378"/>
      <c r="G17" s="378"/>
      <c r="H17" s="378"/>
      <c r="I17" s="378"/>
      <c r="J17" s="378"/>
      <c r="K17" s="413"/>
    </row>
    <row r="18" spans="1:11">
      <c r="A18" s="183"/>
      <c r="B18" s="186"/>
      <c r="C18" s="186"/>
      <c r="D18" s="186" t="s">
        <v>105</v>
      </c>
      <c r="E18" s="186" t="s">
        <v>106</v>
      </c>
      <c r="F18" s="186" t="s">
        <v>107</v>
      </c>
      <c r="G18" s="186" t="s">
        <v>108</v>
      </c>
      <c r="H18" s="186"/>
      <c r="I18" s="186"/>
      <c r="J18" s="184"/>
      <c r="K18" s="200"/>
    </row>
    <row r="19" spans="1:11">
      <c r="A19" s="201" t="s">
        <v>110</v>
      </c>
      <c r="B19" s="186"/>
      <c r="C19" s="186"/>
      <c r="D19" s="186">
        <v>5</v>
      </c>
      <c r="E19" s="186">
        <v>20</v>
      </c>
      <c r="F19" s="186">
        <v>20</v>
      </c>
      <c r="G19" s="186">
        <v>5</v>
      </c>
      <c r="H19" s="186"/>
      <c r="I19" s="186"/>
      <c r="J19" s="186"/>
      <c r="K19" s="200"/>
    </row>
    <row r="20" spans="1:11">
      <c r="A20" s="201"/>
      <c r="B20" s="184"/>
      <c r="C20" s="186"/>
      <c r="D20" s="186"/>
      <c r="E20" s="186"/>
      <c r="F20" s="186"/>
      <c r="G20" s="186"/>
      <c r="H20" s="186"/>
      <c r="I20" s="186"/>
      <c r="J20" s="184"/>
      <c r="K20" s="200"/>
    </row>
    <row r="21" spans="1:11">
      <c r="A21" s="201"/>
      <c r="B21" s="184"/>
      <c r="C21" s="186"/>
      <c r="D21" s="186"/>
      <c r="E21" s="186"/>
      <c r="F21" s="186"/>
      <c r="G21" s="186"/>
      <c r="H21" s="184"/>
      <c r="I21" s="184"/>
      <c r="J21" s="184"/>
      <c r="K21" s="200"/>
    </row>
    <row r="22" spans="1:11">
      <c r="A22" s="429"/>
      <c r="B22" s="430"/>
      <c r="C22" s="430"/>
      <c r="D22" s="430"/>
      <c r="E22" s="430"/>
      <c r="F22" s="430"/>
      <c r="G22" s="430"/>
      <c r="H22" s="430"/>
      <c r="I22" s="430"/>
      <c r="J22" s="430"/>
      <c r="K22" s="431"/>
    </row>
    <row r="23" spans="1:11">
      <c r="A23" s="377" t="s">
        <v>114</v>
      </c>
      <c r="B23" s="378"/>
      <c r="C23" s="187" t="s">
        <v>63</v>
      </c>
      <c r="D23" s="187" t="s">
        <v>64</v>
      </c>
      <c r="E23" s="379"/>
      <c r="F23" s="379"/>
      <c r="G23" s="379"/>
      <c r="H23" s="379"/>
      <c r="I23" s="379"/>
      <c r="J23" s="379"/>
      <c r="K23" s="380"/>
    </row>
    <row r="24" spans="1:11" ht="15" thickBot="1">
      <c r="A24" s="202" t="s">
        <v>170</v>
      </c>
      <c r="B24" s="432"/>
      <c r="C24" s="432"/>
      <c r="D24" s="432"/>
      <c r="E24" s="432"/>
      <c r="F24" s="432"/>
      <c r="G24" s="432"/>
      <c r="H24" s="432"/>
      <c r="I24" s="432"/>
      <c r="J24" s="432"/>
      <c r="K24" s="433"/>
    </row>
    <row r="25" spans="1:11" ht="15" thickBot="1">
      <c r="A25" s="434"/>
      <c r="B25" s="434"/>
      <c r="C25" s="434"/>
      <c r="D25" s="434"/>
      <c r="E25" s="434"/>
      <c r="F25" s="434"/>
      <c r="G25" s="434"/>
      <c r="H25" s="434"/>
      <c r="I25" s="434"/>
      <c r="J25" s="434"/>
      <c r="K25" s="434"/>
    </row>
    <row r="26" spans="1:11">
      <c r="A26" s="435" t="s">
        <v>171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7"/>
    </row>
    <row r="27" spans="1:11">
      <c r="A27" s="438" t="s">
        <v>325</v>
      </c>
      <c r="B27" s="439"/>
      <c r="C27" s="439"/>
      <c r="D27" s="439"/>
      <c r="E27" s="439"/>
      <c r="F27" s="439"/>
      <c r="G27" s="439"/>
      <c r="H27" s="439"/>
      <c r="I27" s="439"/>
      <c r="J27" s="439"/>
      <c r="K27" s="440"/>
    </row>
    <row r="28" spans="1:11">
      <c r="A28" s="441" t="s">
        <v>307</v>
      </c>
      <c r="B28" s="439"/>
      <c r="C28" s="439"/>
      <c r="D28" s="439"/>
      <c r="E28" s="439"/>
      <c r="F28" s="439"/>
      <c r="G28" s="439"/>
      <c r="H28" s="439"/>
      <c r="I28" s="439"/>
      <c r="J28" s="439"/>
      <c r="K28" s="440"/>
    </row>
    <row r="29" spans="1:11">
      <c r="A29" s="441"/>
      <c r="B29" s="439"/>
      <c r="C29" s="439"/>
      <c r="D29" s="439"/>
      <c r="E29" s="439"/>
      <c r="F29" s="439"/>
      <c r="G29" s="439"/>
      <c r="H29" s="439"/>
      <c r="I29" s="439"/>
      <c r="J29" s="439"/>
      <c r="K29" s="440"/>
    </row>
    <row r="30" spans="1:11" ht="23.1" customHeight="1">
      <c r="A30" s="428"/>
      <c r="B30" s="418"/>
      <c r="C30" s="418"/>
      <c r="D30" s="418"/>
      <c r="E30" s="418"/>
      <c r="F30" s="418"/>
      <c r="G30" s="418"/>
      <c r="H30" s="418"/>
      <c r="I30" s="418"/>
      <c r="J30" s="418"/>
      <c r="K30" s="419"/>
    </row>
    <row r="31" spans="1:11" ht="23.1" customHeight="1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419"/>
    </row>
    <row r="32" spans="1:11" ht="23.1" customHeight="1" thickBot="1">
      <c r="A32" s="420"/>
      <c r="B32" s="421"/>
      <c r="C32" s="421"/>
      <c r="D32" s="421"/>
      <c r="E32" s="421"/>
      <c r="F32" s="421"/>
      <c r="G32" s="421"/>
      <c r="H32" s="421"/>
      <c r="I32" s="421"/>
      <c r="J32" s="421"/>
      <c r="K32" s="422"/>
    </row>
    <row r="33" spans="1:13" ht="23.1" customHeight="1">
      <c r="A33" s="423" t="s">
        <v>172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25"/>
    </row>
    <row r="34" spans="1:13" ht="18.75" customHeight="1">
      <c r="A34" s="377" t="s">
        <v>173</v>
      </c>
      <c r="B34" s="378"/>
      <c r="C34" s="378"/>
      <c r="D34" s="379" t="s">
        <v>174</v>
      </c>
      <c r="E34" s="379"/>
      <c r="F34" s="426" t="s">
        <v>175</v>
      </c>
      <c r="G34" s="427"/>
      <c r="H34" s="378" t="s">
        <v>176</v>
      </c>
      <c r="I34" s="378"/>
      <c r="J34" s="378" t="s">
        <v>177</v>
      </c>
      <c r="K34" s="413"/>
    </row>
    <row r="35" spans="1:13" s="203" customFormat="1" ht="18.75" customHeight="1">
      <c r="A35" s="185" t="s">
        <v>115</v>
      </c>
      <c r="B35" s="378" t="s">
        <v>178</v>
      </c>
      <c r="C35" s="378"/>
      <c r="D35" s="378"/>
      <c r="E35" s="378"/>
      <c r="F35" s="378"/>
      <c r="G35" s="378"/>
      <c r="H35" s="378"/>
      <c r="I35" s="378"/>
      <c r="J35" s="378"/>
      <c r="K35" s="413"/>
    </row>
    <row r="36" spans="1:13" ht="18.75" customHeight="1">
      <c r="A36" s="377" t="s">
        <v>341</v>
      </c>
      <c r="B36" s="378"/>
      <c r="C36" s="378"/>
      <c r="D36" s="378"/>
      <c r="E36" s="378"/>
      <c r="F36" s="378"/>
      <c r="G36" s="378"/>
      <c r="H36" s="378"/>
      <c r="I36" s="378"/>
      <c r="J36" s="378"/>
      <c r="K36" s="413"/>
      <c r="M36" s="203"/>
    </row>
    <row r="37" spans="1:13" ht="30.95" customHeight="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413"/>
    </row>
    <row r="38" spans="1:13" ht="18.75" customHeight="1" thickBot="1">
      <c r="A38" s="189" t="s">
        <v>122</v>
      </c>
      <c r="B38" s="414" t="s">
        <v>179</v>
      </c>
      <c r="C38" s="414"/>
      <c r="D38" s="190" t="s">
        <v>180</v>
      </c>
      <c r="E38" s="175"/>
      <c r="F38" s="190" t="s">
        <v>126</v>
      </c>
      <c r="G38" s="220">
        <v>45354</v>
      </c>
      <c r="H38" s="415" t="s">
        <v>127</v>
      </c>
      <c r="I38" s="415"/>
      <c r="J38" s="414" t="s">
        <v>296</v>
      </c>
      <c r="K38" s="416"/>
    </row>
    <row r="39" spans="1:13" ht="32.1" customHeight="1"/>
    <row r="40" spans="1:13" ht="16.5" customHeight="1"/>
    <row r="41" spans="1:13" ht="16.5" customHeight="1"/>
    <row r="42" spans="1:13" ht="16.5" customHeight="1"/>
  </sheetData>
  <mergeCells count="45">
    <mergeCell ref="A1:K1"/>
    <mergeCell ref="B2:C2"/>
    <mergeCell ref="G2:H2"/>
    <mergeCell ref="J2:K2"/>
    <mergeCell ref="B3:C3"/>
    <mergeCell ref="E3:G3"/>
    <mergeCell ref="H3:K3"/>
    <mergeCell ref="A11:K11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30:K30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6" type="noConversion"/>
  <pageMargins left="0.75" right="0.75" top="1" bottom="1" header="0.5" footer="0.5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8"/>
  <sheetViews>
    <sheetView topLeftCell="A2" zoomScale="80" zoomScaleNormal="80" workbookViewId="0">
      <selection activeCell="F29" sqref="F29"/>
    </sheetView>
  </sheetViews>
  <sheetFormatPr defaultColWidth="9" defaultRowHeight="26.1" customHeight="1"/>
  <cols>
    <col min="1" max="1" width="23.625" style="30" customWidth="1"/>
    <col min="2" max="9" width="9.375" style="30" customWidth="1"/>
    <col min="10" max="10" width="1.375" style="30" customWidth="1"/>
    <col min="11" max="18" width="9" style="30" customWidth="1"/>
    <col min="19" max="16384" width="9" style="30"/>
  </cols>
  <sheetData>
    <row r="1" spans="1:18" ht="30" customHeight="1" thickBot="1">
      <c r="A1" s="316" t="s">
        <v>181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</row>
    <row r="2" spans="1:18" ht="29.1" customHeight="1" thickTop="1">
      <c r="A2" s="27" t="s">
        <v>60</v>
      </c>
      <c r="B2" s="318" t="s">
        <v>313</v>
      </c>
      <c r="C2" s="318"/>
      <c r="D2" s="28" t="s">
        <v>65</v>
      </c>
      <c r="E2" s="319" t="s">
        <v>295</v>
      </c>
      <c r="F2" s="318"/>
      <c r="G2" s="318"/>
      <c r="H2" s="318"/>
      <c r="I2" s="318"/>
      <c r="J2" s="327"/>
      <c r="K2" s="31" t="s">
        <v>56</v>
      </c>
      <c r="L2" s="318" t="str">
        <f>首期!$I$2</f>
        <v>岫岩骏腾飞</v>
      </c>
      <c r="M2" s="318"/>
      <c r="N2" s="318"/>
      <c r="O2" s="318"/>
      <c r="P2" s="320"/>
      <c r="Q2" s="320"/>
      <c r="R2" s="321"/>
    </row>
    <row r="3" spans="1:18" ht="26.1" customHeight="1">
      <c r="A3" s="326" t="s">
        <v>182</v>
      </c>
      <c r="B3" s="322" t="s">
        <v>183</v>
      </c>
      <c r="C3" s="322"/>
      <c r="D3" s="322"/>
      <c r="E3" s="322"/>
      <c r="F3" s="322"/>
      <c r="G3" s="322"/>
      <c r="H3" s="322"/>
      <c r="I3" s="322"/>
      <c r="J3" s="328"/>
      <c r="K3" s="323" t="s">
        <v>184</v>
      </c>
      <c r="L3" s="323"/>
      <c r="M3" s="323"/>
      <c r="N3" s="323"/>
      <c r="O3" s="323"/>
      <c r="P3" s="324"/>
      <c r="Q3" s="324"/>
      <c r="R3" s="325"/>
    </row>
    <row r="4" spans="1:18" ht="26.1" customHeight="1">
      <c r="A4" s="326"/>
      <c r="B4" s="131"/>
      <c r="C4" s="131" t="s">
        <v>104</v>
      </c>
      <c r="D4" s="131" t="s">
        <v>105</v>
      </c>
      <c r="E4" s="131" t="s">
        <v>106</v>
      </c>
      <c r="F4" s="131" t="s">
        <v>107</v>
      </c>
      <c r="G4" s="131" t="s">
        <v>108</v>
      </c>
      <c r="H4" s="204" t="s">
        <v>285</v>
      </c>
      <c r="I4" s="132"/>
      <c r="J4" s="328"/>
      <c r="K4" s="131" t="s">
        <v>284</v>
      </c>
      <c r="L4" s="131"/>
      <c r="M4" s="131" t="s">
        <v>105</v>
      </c>
      <c r="N4" s="131" t="s">
        <v>106</v>
      </c>
      <c r="O4" s="131" t="s">
        <v>107</v>
      </c>
      <c r="P4" s="131" t="s">
        <v>108</v>
      </c>
      <c r="Q4" s="204"/>
      <c r="R4" s="132"/>
    </row>
    <row r="5" spans="1:18" ht="26.1" customHeight="1">
      <c r="A5" s="326"/>
      <c r="B5" s="131"/>
      <c r="C5" s="131" t="s">
        <v>280</v>
      </c>
      <c r="D5" s="131" t="s">
        <v>281</v>
      </c>
      <c r="E5" s="131" t="s">
        <v>282</v>
      </c>
      <c r="F5" s="131" t="s">
        <v>283</v>
      </c>
      <c r="G5" s="131" t="s">
        <v>286</v>
      </c>
      <c r="H5" s="205" t="s">
        <v>287</v>
      </c>
      <c r="I5" s="132"/>
      <c r="J5" s="328"/>
      <c r="K5" s="32"/>
      <c r="L5" s="32"/>
      <c r="M5" s="32"/>
      <c r="N5" s="32"/>
      <c r="O5" s="32"/>
      <c r="P5" s="32"/>
      <c r="Q5" s="32"/>
      <c r="R5" s="32"/>
    </row>
    <row r="6" spans="1:18" ht="18.95" customHeight="1">
      <c r="A6" s="206" t="s">
        <v>288</v>
      </c>
      <c r="B6" s="131"/>
      <c r="C6" s="131">
        <v>97.9</v>
      </c>
      <c r="D6" s="131">
        <v>100</v>
      </c>
      <c r="E6" s="131">
        <v>102.1</v>
      </c>
      <c r="F6" s="131">
        <v>104.2</v>
      </c>
      <c r="G6" s="131">
        <v>106.3</v>
      </c>
      <c r="H6" s="204">
        <f>G6+2.1</f>
        <v>108.39999999999999</v>
      </c>
      <c r="I6" s="131"/>
      <c r="J6" s="328"/>
      <c r="K6" s="35"/>
      <c r="L6" s="213"/>
      <c r="M6" s="213">
        <v>-0.4</v>
      </c>
      <c r="N6" s="224" t="s">
        <v>328</v>
      </c>
      <c r="O6" s="224" t="s">
        <v>329</v>
      </c>
      <c r="P6" s="213">
        <v>0</v>
      </c>
      <c r="Q6" s="133"/>
      <c r="R6" s="35"/>
    </row>
    <row r="7" spans="1:18" ht="18.95" customHeight="1">
      <c r="A7" s="206" t="s">
        <v>289</v>
      </c>
      <c r="B7" s="131"/>
      <c r="C7" s="131">
        <v>73.5</v>
      </c>
      <c r="D7" s="131">
        <v>75</v>
      </c>
      <c r="E7" s="131">
        <v>76.5</v>
      </c>
      <c r="F7" s="131">
        <v>78</v>
      </c>
      <c r="G7" s="131">
        <v>79.5</v>
      </c>
      <c r="H7" s="204">
        <f>G7+1.5</f>
        <v>81</v>
      </c>
      <c r="I7" s="131"/>
      <c r="J7" s="328"/>
      <c r="K7" s="35"/>
      <c r="L7" s="35"/>
      <c r="M7" s="133"/>
      <c r="N7" s="133"/>
      <c r="O7" s="35"/>
      <c r="P7" s="35"/>
      <c r="Q7" s="35"/>
      <c r="R7" s="35"/>
    </row>
    <row r="8" spans="1:18" ht="18.95" customHeight="1">
      <c r="A8" s="206" t="s">
        <v>185</v>
      </c>
      <c r="B8" s="131"/>
      <c r="C8" s="131">
        <v>82</v>
      </c>
      <c r="D8" s="131">
        <v>86</v>
      </c>
      <c r="E8" s="131">
        <v>90</v>
      </c>
      <c r="F8" s="131">
        <v>95</v>
      </c>
      <c r="G8" s="131">
        <v>101</v>
      </c>
      <c r="H8" s="204">
        <f>G8+6</f>
        <v>107</v>
      </c>
      <c r="I8" s="131"/>
      <c r="J8" s="328"/>
      <c r="K8" s="35"/>
      <c r="L8" s="35"/>
      <c r="M8" s="35"/>
      <c r="N8" s="35"/>
      <c r="O8" s="35"/>
      <c r="P8" s="35"/>
      <c r="Q8" s="35"/>
      <c r="R8" s="35"/>
    </row>
    <row r="9" spans="1:18" ht="18.95" customHeight="1">
      <c r="A9" s="206" t="s">
        <v>261</v>
      </c>
      <c r="B9" s="131"/>
      <c r="C9" s="131">
        <v>70</v>
      </c>
      <c r="D9" s="131">
        <v>74</v>
      </c>
      <c r="E9" s="131">
        <v>78</v>
      </c>
      <c r="F9" s="131">
        <v>83</v>
      </c>
      <c r="G9" s="131">
        <v>89</v>
      </c>
      <c r="H9" s="204">
        <f>G9+6</f>
        <v>95</v>
      </c>
      <c r="I9" s="131"/>
      <c r="J9" s="328"/>
      <c r="K9" s="133"/>
      <c r="L9" s="35"/>
      <c r="M9" s="133" t="s">
        <v>303</v>
      </c>
      <c r="N9" s="133" t="s">
        <v>326</v>
      </c>
      <c r="O9" s="133" t="s">
        <v>299</v>
      </c>
      <c r="P9" s="133" t="s">
        <v>327</v>
      </c>
      <c r="Q9" s="133"/>
      <c r="R9" s="35"/>
    </row>
    <row r="10" spans="1:18" ht="18.95" customHeight="1">
      <c r="A10" s="206" t="s">
        <v>186</v>
      </c>
      <c r="B10" s="131"/>
      <c r="C10" s="131">
        <v>92.4</v>
      </c>
      <c r="D10" s="131">
        <v>96</v>
      </c>
      <c r="E10" s="131">
        <v>100</v>
      </c>
      <c r="F10" s="131">
        <v>104</v>
      </c>
      <c r="G10" s="131">
        <v>108</v>
      </c>
      <c r="H10" s="204">
        <f>G10+4</f>
        <v>112</v>
      </c>
      <c r="I10" s="131"/>
      <c r="J10" s="328"/>
      <c r="K10" s="133"/>
      <c r="L10" s="133"/>
      <c r="M10" s="133" t="s">
        <v>299</v>
      </c>
      <c r="N10" s="133" t="s">
        <v>299</v>
      </c>
      <c r="O10" s="133" t="s">
        <v>298</v>
      </c>
      <c r="P10" s="133" t="s">
        <v>300</v>
      </c>
      <c r="Q10" s="133"/>
      <c r="R10" s="35"/>
    </row>
    <row r="11" spans="1:18" ht="18.95" customHeight="1">
      <c r="A11" s="206" t="s">
        <v>290</v>
      </c>
      <c r="B11" s="131"/>
      <c r="C11" s="131">
        <v>28.4</v>
      </c>
      <c r="D11" s="131">
        <v>29.5</v>
      </c>
      <c r="E11" s="131">
        <v>30.8</v>
      </c>
      <c r="F11" s="131">
        <v>32.1</v>
      </c>
      <c r="G11" s="131">
        <v>33.4</v>
      </c>
      <c r="H11" s="204">
        <f>G11+1.3</f>
        <v>34.699999999999996</v>
      </c>
      <c r="I11" s="131"/>
      <c r="J11" s="328"/>
      <c r="K11" s="133"/>
      <c r="L11" s="133"/>
      <c r="M11" s="133" t="s">
        <v>299</v>
      </c>
      <c r="N11" s="133" t="s">
        <v>303</v>
      </c>
      <c r="O11" s="133" t="s">
        <v>330</v>
      </c>
      <c r="P11" s="133" t="s">
        <v>330</v>
      </c>
      <c r="Q11" s="133"/>
      <c r="R11" s="133"/>
    </row>
    <row r="12" spans="1:18" ht="18.95" customHeight="1">
      <c r="A12" s="206" t="s">
        <v>187</v>
      </c>
      <c r="B12" s="131"/>
      <c r="C12" s="131">
        <v>19.3</v>
      </c>
      <c r="D12" s="131">
        <v>20</v>
      </c>
      <c r="E12" s="131">
        <v>20.7</v>
      </c>
      <c r="F12" s="131">
        <v>21.4</v>
      </c>
      <c r="G12" s="131">
        <v>22.3</v>
      </c>
      <c r="H12" s="204">
        <f>G12+0.9</f>
        <v>23.2</v>
      </c>
      <c r="I12" s="131"/>
      <c r="J12" s="328"/>
      <c r="K12" s="35"/>
      <c r="L12" s="35"/>
      <c r="M12" s="35">
        <v>0</v>
      </c>
      <c r="N12" s="35">
        <v>0</v>
      </c>
      <c r="O12" s="35">
        <v>0</v>
      </c>
      <c r="P12" s="35">
        <v>0</v>
      </c>
      <c r="Q12" s="35"/>
      <c r="R12" s="35"/>
    </row>
    <row r="13" spans="1:18" ht="18.95" customHeight="1">
      <c r="A13" s="206" t="s">
        <v>262</v>
      </c>
      <c r="B13" s="131"/>
      <c r="C13" s="131">
        <v>17.5</v>
      </c>
      <c r="D13" s="131">
        <v>18</v>
      </c>
      <c r="E13" s="131">
        <v>18.5</v>
      </c>
      <c r="F13" s="131">
        <v>19</v>
      </c>
      <c r="G13" s="131">
        <v>19.7</v>
      </c>
      <c r="H13" s="204">
        <f>G13+0.7</f>
        <v>20.399999999999999</v>
      </c>
      <c r="I13" s="131"/>
      <c r="J13" s="328"/>
      <c r="K13" s="133"/>
      <c r="L13" s="35"/>
      <c r="M13" s="35">
        <v>0</v>
      </c>
      <c r="N13" s="35">
        <v>0</v>
      </c>
      <c r="O13" s="35">
        <v>0</v>
      </c>
      <c r="P13" s="35">
        <v>0</v>
      </c>
      <c r="Q13" s="35"/>
      <c r="R13" s="133"/>
    </row>
    <row r="14" spans="1:18" ht="18.95" customHeight="1">
      <c r="A14" s="206" t="s">
        <v>291</v>
      </c>
      <c r="B14" s="131"/>
      <c r="C14" s="131">
        <v>27.2</v>
      </c>
      <c r="D14" s="131">
        <v>27.8</v>
      </c>
      <c r="E14" s="131">
        <v>28.4</v>
      </c>
      <c r="F14" s="131">
        <v>29.1</v>
      </c>
      <c r="G14" s="131">
        <v>29.7</v>
      </c>
      <c r="H14" s="204">
        <f>G14+0.7</f>
        <v>30.4</v>
      </c>
      <c r="I14" s="131"/>
      <c r="J14" s="328"/>
      <c r="K14" s="35"/>
      <c r="L14" s="133"/>
      <c r="M14" s="133" t="s">
        <v>299</v>
      </c>
      <c r="N14" s="133" t="s">
        <v>299</v>
      </c>
      <c r="O14" s="133" t="s">
        <v>299</v>
      </c>
      <c r="P14" s="133" t="s">
        <v>299</v>
      </c>
      <c r="Q14" s="133"/>
      <c r="R14" s="35"/>
    </row>
    <row r="15" spans="1:18" ht="18.95" customHeight="1">
      <c r="A15" s="206" t="s">
        <v>292</v>
      </c>
      <c r="B15" s="131"/>
      <c r="C15" s="131">
        <v>37.6</v>
      </c>
      <c r="D15" s="131">
        <v>38.5</v>
      </c>
      <c r="E15" s="131">
        <v>39.6</v>
      </c>
      <c r="F15" s="131">
        <v>40.700000000000003</v>
      </c>
      <c r="G15" s="131">
        <v>41.8</v>
      </c>
      <c r="H15" s="204">
        <f>G15+1.1</f>
        <v>42.9</v>
      </c>
      <c r="I15" s="131"/>
      <c r="J15" s="328"/>
      <c r="K15" s="35"/>
      <c r="L15" s="35"/>
      <c r="M15" s="35">
        <v>0</v>
      </c>
      <c r="N15" s="133" t="s">
        <v>326</v>
      </c>
      <c r="O15" s="35">
        <v>0</v>
      </c>
      <c r="P15" s="133" t="s">
        <v>331</v>
      </c>
      <c r="Q15" s="35"/>
      <c r="R15" s="35"/>
    </row>
    <row r="16" spans="1:18" ht="18.95" customHeight="1">
      <c r="A16" s="206" t="s">
        <v>263</v>
      </c>
      <c r="B16" s="131"/>
      <c r="C16" s="131">
        <f t="shared" ref="C16:H16" si="0">SUM(C14:C15)</f>
        <v>64.8</v>
      </c>
      <c r="D16" s="131">
        <f t="shared" si="0"/>
        <v>66.3</v>
      </c>
      <c r="E16" s="131">
        <f t="shared" si="0"/>
        <v>68</v>
      </c>
      <c r="F16" s="131">
        <f t="shared" si="0"/>
        <v>69.800000000000011</v>
      </c>
      <c r="G16" s="131">
        <f t="shared" si="0"/>
        <v>71.5</v>
      </c>
      <c r="H16" s="131">
        <f t="shared" si="0"/>
        <v>73.3</v>
      </c>
      <c r="I16" s="131"/>
      <c r="J16" s="328"/>
      <c r="K16" s="35"/>
      <c r="L16" s="35"/>
      <c r="M16" s="35"/>
      <c r="N16" s="35"/>
      <c r="O16" s="35"/>
      <c r="P16" s="35"/>
      <c r="Q16" s="35"/>
      <c r="R16" s="35"/>
    </row>
    <row r="17" spans="1:18" ht="18.95" customHeight="1">
      <c r="A17" s="206" t="s">
        <v>264</v>
      </c>
      <c r="B17" s="131"/>
      <c r="C17" s="131">
        <v>13.5</v>
      </c>
      <c r="D17" s="131">
        <v>14</v>
      </c>
      <c r="E17" s="131">
        <v>14</v>
      </c>
      <c r="F17" s="131">
        <v>15.5</v>
      </c>
      <c r="G17" s="131">
        <v>15.5</v>
      </c>
      <c r="H17" s="131">
        <v>15.5</v>
      </c>
      <c r="I17" s="131"/>
      <c r="J17" s="328"/>
      <c r="K17" s="35"/>
      <c r="L17" s="35"/>
      <c r="M17" s="35">
        <v>0</v>
      </c>
      <c r="N17" s="35">
        <v>0</v>
      </c>
      <c r="O17" s="35">
        <v>0</v>
      </c>
      <c r="P17" s="35">
        <v>0</v>
      </c>
      <c r="Q17" s="35"/>
      <c r="R17" s="35"/>
    </row>
    <row r="18" spans="1:18" ht="18.95" customHeight="1">
      <c r="A18" s="206" t="s">
        <v>265</v>
      </c>
      <c r="B18" s="131"/>
      <c r="C18" s="131">
        <v>12.5</v>
      </c>
      <c r="D18" s="131">
        <v>13</v>
      </c>
      <c r="E18" s="131">
        <v>13</v>
      </c>
      <c r="F18" s="131">
        <v>14.5</v>
      </c>
      <c r="G18" s="131">
        <v>14.5</v>
      </c>
      <c r="H18" s="131">
        <v>14.5</v>
      </c>
      <c r="I18" s="131"/>
      <c r="J18" s="328"/>
      <c r="K18" s="35"/>
      <c r="L18" s="35"/>
      <c r="M18" s="35">
        <v>0</v>
      </c>
      <c r="N18" s="35">
        <v>0</v>
      </c>
      <c r="O18" s="35">
        <v>0</v>
      </c>
      <c r="P18" s="35">
        <v>0</v>
      </c>
      <c r="Q18" s="35"/>
      <c r="R18" s="35"/>
    </row>
    <row r="19" spans="1:18" ht="18.95" customHeight="1">
      <c r="A19" s="206" t="s">
        <v>188</v>
      </c>
      <c r="B19" s="131"/>
      <c r="C19" s="131">
        <v>16.5</v>
      </c>
      <c r="D19" s="131">
        <v>17</v>
      </c>
      <c r="E19" s="131">
        <v>17</v>
      </c>
      <c r="F19" s="131">
        <v>18.5</v>
      </c>
      <c r="G19" s="131">
        <v>18.5</v>
      </c>
      <c r="H19" s="131">
        <v>18.5</v>
      </c>
      <c r="I19" s="131"/>
      <c r="J19" s="328"/>
      <c r="K19" s="35"/>
      <c r="L19" s="35"/>
      <c r="M19" s="35">
        <v>0</v>
      </c>
      <c r="N19" s="35">
        <v>0</v>
      </c>
      <c r="O19" s="35">
        <v>0</v>
      </c>
      <c r="P19" s="35">
        <v>0</v>
      </c>
      <c r="Q19" s="35"/>
      <c r="R19" s="35"/>
    </row>
    <row r="20" spans="1:18" ht="18.95" customHeight="1">
      <c r="A20" s="206" t="s">
        <v>266</v>
      </c>
      <c r="B20" s="131"/>
      <c r="C20" s="131">
        <v>18.5</v>
      </c>
      <c r="D20" s="131">
        <v>19</v>
      </c>
      <c r="E20" s="131">
        <v>19</v>
      </c>
      <c r="F20" s="131">
        <v>20.5</v>
      </c>
      <c r="G20" s="131">
        <v>20.5</v>
      </c>
      <c r="H20" s="131">
        <v>20.5</v>
      </c>
      <c r="I20" s="131"/>
      <c r="J20" s="328"/>
      <c r="K20" s="33"/>
      <c r="L20" s="33"/>
      <c r="M20" s="33">
        <v>0</v>
      </c>
      <c r="N20" s="33">
        <v>0</v>
      </c>
      <c r="O20" s="33">
        <v>0</v>
      </c>
      <c r="P20" s="33">
        <v>0</v>
      </c>
      <c r="Q20" s="33"/>
      <c r="R20" s="33"/>
    </row>
    <row r="21" spans="1:18" ht="18.95" customHeight="1">
      <c r="A21" s="206" t="s">
        <v>189</v>
      </c>
      <c r="B21" s="131"/>
      <c r="C21" s="131">
        <v>13.5</v>
      </c>
      <c r="D21" s="131">
        <v>14</v>
      </c>
      <c r="E21" s="131">
        <v>14</v>
      </c>
      <c r="F21" s="131">
        <v>15.5</v>
      </c>
      <c r="G21" s="131">
        <v>15.5</v>
      </c>
      <c r="H21" s="131">
        <v>15.5</v>
      </c>
      <c r="I21" s="131"/>
      <c r="J21" s="328"/>
      <c r="K21" s="33"/>
      <c r="L21" s="33"/>
      <c r="M21" s="33">
        <v>0</v>
      </c>
      <c r="N21" s="33">
        <v>0</v>
      </c>
      <c r="O21" s="33">
        <v>0</v>
      </c>
      <c r="P21" s="33">
        <v>0</v>
      </c>
      <c r="Q21" s="33"/>
      <c r="R21" s="33"/>
    </row>
    <row r="22" spans="1:18" ht="18.95" customHeight="1">
      <c r="A22" s="206" t="s">
        <v>267</v>
      </c>
      <c r="B22" s="131"/>
      <c r="C22" s="131">
        <v>16.5</v>
      </c>
      <c r="D22" s="131">
        <v>17</v>
      </c>
      <c r="E22" s="131">
        <v>17</v>
      </c>
      <c r="F22" s="131">
        <v>18.5</v>
      </c>
      <c r="G22" s="131">
        <v>18.5</v>
      </c>
      <c r="H22" s="131">
        <v>18.5</v>
      </c>
      <c r="I22" s="131"/>
      <c r="J22" s="328"/>
      <c r="K22" s="33"/>
      <c r="L22" s="33"/>
      <c r="M22" s="33">
        <v>0</v>
      </c>
      <c r="N22" s="33">
        <v>0</v>
      </c>
      <c r="O22" s="33">
        <v>0</v>
      </c>
      <c r="P22" s="33">
        <v>0</v>
      </c>
      <c r="Q22" s="33"/>
      <c r="R22" s="33"/>
    </row>
    <row r="23" spans="1:18" ht="18.95" customHeight="1">
      <c r="A23" s="206" t="s">
        <v>269</v>
      </c>
      <c r="B23" s="131"/>
      <c r="C23" s="131">
        <f>D23</f>
        <v>4</v>
      </c>
      <c r="D23" s="131">
        <v>4</v>
      </c>
      <c r="E23" s="131">
        <f t="shared" ref="E23:H24" si="1">D23</f>
        <v>4</v>
      </c>
      <c r="F23" s="131">
        <f t="shared" si="1"/>
        <v>4</v>
      </c>
      <c r="G23" s="131">
        <f t="shared" si="1"/>
        <v>4</v>
      </c>
      <c r="H23" s="131">
        <f t="shared" si="1"/>
        <v>4</v>
      </c>
      <c r="I23" s="131"/>
      <c r="J23" s="328"/>
      <c r="K23" s="33"/>
      <c r="L23" s="33"/>
      <c r="M23" s="33">
        <v>0</v>
      </c>
      <c r="N23" s="33">
        <v>0</v>
      </c>
      <c r="O23" s="33">
        <v>0</v>
      </c>
      <c r="P23" s="33">
        <v>0</v>
      </c>
      <c r="Q23" s="33"/>
      <c r="R23" s="33"/>
    </row>
    <row r="24" spans="1:18" ht="18.95" customHeight="1">
      <c r="A24" s="206" t="s">
        <v>268</v>
      </c>
      <c r="B24" s="131"/>
      <c r="C24" s="131">
        <f>D24</f>
        <v>3</v>
      </c>
      <c r="D24" s="131">
        <v>3</v>
      </c>
      <c r="E24" s="131">
        <f t="shared" si="1"/>
        <v>3</v>
      </c>
      <c r="F24" s="131">
        <f t="shared" si="1"/>
        <v>3</v>
      </c>
      <c r="G24" s="131">
        <f t="shared" si="1"/>
        <v>3</v>
      </c>
      <c r="H24" s="131">
        <f t="shared" si="1"/>
        <v>3</v>
      </c>
      <c r="I24" s="131"/>
      <c r="J24" s="130"/>
      <c r="K24" s="33"/>
      <c r="L24" s="33"/>
      <c r="M24" s="33">
        <v>0</v>
      </c>
      <c r="N24" s="33">
        <v>0</v>
      </c>
      <c r="O24" s="33">
        <v>0</v>
      </c>
      <c r="P24" s="33">
        <v>0</v>
      </c>
      <c r="Q24" s="33"/>
      <c r="R24" s="33"/>
    </row>
    <row r="25" spans="1:18" ht="18.95" customHeight="1">
      <c r="A25" s="210" t="s">
        <v>293</v>
      </c>
      <c r="B25" s="207"/>
      <c r="C25" s="207">
        <v>2.9</v>
      </c>
      <c r="D25" s="207">
        <v>3</v>
      </c>
      <c r="E25" s="207">
        <v>4</v>
      </c>
      <c r="F25" s="207">
        <v>4</v>
      </c>
      <c r="G25" s="207">
        <v>4</v>
      </c>
      <c r="H25" s="207">
        <v>5</v>
      </c>
      <c r="I25" s="131"/>
      <c r="J25" s="130"/>
      <c r="K25" s="33"/>
      <c r="L25" s="33"/>
      <c r="M25" s="33">
        <v>0</v>
      </c>
      <c r="N25" s="33">
        <v>0</v>
      </c>
      <c r="O25" s="33">
        <v>0</v>
      </c>
      <c r="P25" s="33">
        <v>0</v>
      </c>
      <c r="Q25" s="33"/>
      <c r="R25" s="33"/>
    </row>
    <row r="26" spans="1:18" ht="18.95" customHeight="1">
      <c r="A26" s="211" t="s">
        <v>294</v>
      </c>
      <c r="B26" s="208"/>
      <c r="C26" s="208">
        <v>2</v>
      </c>
      <c r="D26" s="208">
        <v>2.4</v>
      </c>
      <c r="E26" s="208">
        <v>2.4</v>
      </c>
      <c r="F26" s="208">
        <v>2.1</v>
      </c>
      <c r="G26" s="207">
        <v>3.6</v>
      </c>
      <c r="H26" s="209"/>
      <c r="I26" s="131"/>
      <c r="J26" s="130"/>
      <c r="K26" s="33"/>
      <c r="L26" s="33"/>
      <c r="M26" s="33">
        <v>0</v>
      </c>
      <c r="N26" s="33">
        <v>0</v>
      </c>
      <c r="O26" s="33">
        <v>0</v>
      </c>
      <c r="P26" s="33">
        <v>0</v>
      </c>
      <c r="Q26" s="33"/>
      <c r="R26" s="33"/>
    </row>
    <row r="27" spans="1:18" ht="26.1" customHeight="1">
      <c r="A27" s="29" t="s">
        <v>115</v>
      </c>
    </row>
    <row r="28" spans="1:18" ht="26.1" customHeight="1">
      <c r="A28" s="128" t="s">
        <v>260</v>
      </c>
      <c r="K28" s="29" t="s">
        <v>190</v>
      </c>
      <c r="L28" s="34"/>
      <c r="M28" s="29" t="s">
        <v>191</v>
      </c>
      <c r="N28" s="29"/>
      <c r="O28" s="29" t="s">
        <v>192</v>
      </c>
      <c r="P28" s="29"/>
      <c r="Q28" s="29"/>
      <c r="R28" s="30" t="s">
        <v>125</v>
      </c>
    </row>
  </sheetData>
  <mergeCells count="8">
    <mergeCell ref="A1:R1"/>
    <mergeCell ref="B2:C2"/>
    <mergeCell ref="E2:I2"/>
    <mergeCell ref="J2:J23"/>
    <mergeCell ref="L2:R2"/>
    <mergeCell ref="A3:A5"/>
    <mergeCell ref="B3:I3"/>
    <mergeCell ref="K3:R3"/>
  </mergeCells>
  <phoneticPr fontId="36" type="noConversion"/>
  <pageMargins left="0.15748031496062992" right="0.15748031496062992" top="0.59055118110236227" bottom="0.59055118110236227" header="0.51181102362204722" footer="0.51181102362204722"/>
  <pageSetup paperSize="9" scale="75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activeCell="C22" sqref="C21:C22"/>
    </sheetView>
  </sheetViews>
  <sheetFormatPr defaultColWidth="9" defaultRowHeight="14.25"/>
  <cols>
    <col min="1" max="1" width="7" customWidth="1"/>
    <col min="2" max="2" width="12.125" customWidth="1"/>
    <col min="3" max="3" width="15.25" customWidth="1"/>
    <col min="4" max="4" width="9.125" customWidth="1"/>
    <col min="5" max="5" width="15" customWidth="1"/>
    <col min="6" max="6" width="11.375" customWidth="1"/>
    <col min="7" max="7" width="8" customWidth="1"/>
    <col min="8" max="8" width="11.125" customWidth="1"/>
    <col min="9" max="12" width="10" customWidth="1"/>
    <col min="13" max="14" width="9.125" customWidth="1"/>
    <col min="15" max="15" width="7.875" customWidth="1"/>
  </cols>
  <sheetData>
    <row r="1" spans="1:15" ht="27.75">
      <c r="A1" s="465" t="s">
        <v>193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</row>
    <row r="2" spans="1:15" s="1" customFormat="1" ht="16.5">
      <c r="A2" s="474" t="s">
        <v>194</v>
      </c>
      <c r="B2" s="463" t="s">
        <v>195</v>
      </c>
      <c r="C2" s="463" t="s">
        <v>196</v>
      </c>
      <c r="D2" s="463" t="s">
        <v>197</v>
      </c>
      <c r="E2" s="463" t="s">
        <v>198</v>
      </c>
      <c r="F2" s="463" t="s">
        <v>199</v>
      </c>
      <c r="G2" s="463" t="s">
        <v>200</v>
      </c>
      <c r="H2" s="463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63" t="s">
        <v>207</v>
      </c>
      <c r="O2" s="463" t="s">
        <v>208</v>
      </c>
    </row>
    <row r="3" spans="1:15" s="1" customFormat="1" ht="16.5">
      <c r="A3" s="474"/>
      <c r="B3" s="464"/>
      <c r="C3" s="464"/>
      <c r="D3" s="464"/>
      <c r="E3" s="464"/>
      <c r="F3" s="464"/>
      <c r="G3" s="464"/>
      <c r="H3" s="464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64"/>
      <c r="O3" s="464"/>
    </row>
    <row r="4" spans="1:15" ht="17.100000000000001" customHeight="1">
      <c r="A4" s="6">
        <v>1</v>
      </c>
      <c r="B4" s="135" t="s">
        <v>332</v>
      </c>
      <c r="C4" s="475" t="s">
        <v>337</v>
      </c>
      <c r="D4" s="137" t="s">
        <v>273</v>
      </c>
      <c r="E4" s="478" t="s">
        <v>314</v>
      </c>
      <c r="F4" s="480" t="s">
        <v>274</v>
      </c>
      <c r="G4" s="6"/>
      <c r="H4" s="6"/>
      <c r="I4" s="24"/>
      <c r="J4" s="24">
        <v>1</v>
      </c>
      <c r="K4" s="6"/>
      <c r="L4" s="138"/>
      <c r="M4" s="6">
        <v>1</v>
      </c>
      <c r="N4" s="6"/>
      <c r="O4" s="6"/>
    </row>
    <row r="5" spans="1:15">
      <c r="A5" s="6">
        <v>2</v>
      </c>
      <c r="B5" s="135" t="s">
        <v>333</v>
      </c>
      <c r="C5" s="476"/>
      <c r="D5" s="137" t="s">
        <v>273</v>
      </c>
      <c r="E5" s="479"/>
      <c r="F5" s="481"/>
      <c r="G5" s="6"/>
      <c r="H5" s="6"/>
      <c r="I5" s="24"/>
      <c r="J5" s="24"/>
      <c r="K5" s="6"/>
      <c r="L5" s="138"/>
      <c r="M5" s="6"/>
      <c r="N5" s="6"/>
      <c r="O5" s="6"/>
    </row>
    <row r="6" spans="1:15">
      <c r="A6" s="6">
        <v>3</v>
      </c>
      <c r="B6" s="135" t="s">
        <v>334</v>
      </c>
      <c r="C6" s="476"/>
      <c r="D6" s="137" t="s">
        <v>273</v>
      </c>
      <c r="E6" s="479"/>
      <c r="F6" s="481"/>
      <c r="G6" s="6"/>
      <c r="H6" s="6"/>
      <c r="I6" s="24"/>
      <c r="J6" s="24"/>
      <c r="K6" s="6">
        <v>2</v>
      </c>
      <c r="L6" s="138"/>
      <c r="M6" s="6">
        <v>1</v>
      </c>
      <c r="N6" s="6"/>
      <c r="O6" s="6"/>
    </row>
    <row r="7" spans="1:15">
      <c r="A7" s="6">
        <v>4</v>
      </c>
      <c r="B7" s="135" t="s">
        <v>335</v>
      </c>
      <c r="C7" s="476"/>
      <c r="D7" s="137" t="s">
        <v>273</v>
      </c>
      <c r="E7" s="479"/>
      <c r="F7" s="481"/>
      <c r="G7" s="6"/>
      <c r="H7" s="6"/>
      <c r="I7" s="24"/>
      <c r="J7" s="24"/>
      <c r="K7" s="6"/>
      <c r="L7" s="138"/>
      <c r="M7" s="6"/>
      <c r="N7" s="6"/>
      <c r="O7" s="6"/>
    </row>
    <row r="8" spans="1:15">
      <c r="A8" s="6">
        <v>5</v>
      </c>
      <c r="B8" s="135" t="s">
        <v>336</v>
      </c>
      <c r="C8" s="476"/>
      <c r="D8" s="137" t="s">
        <v>273</v>
      </c>
      <c r="E8" s="479"/>
      <c r="F8" s="481"/>
      <c r="G8" s="6"/>
      <c r="H8" s="6"/>
      <c r="I8" s="24"/>
      <c r="J8" s="24"/>
      <c r="K8" s="6">
        <v>1</v>
      </c>
      <c r="L8" s="6"/>
      <c r="M8" s="6"/>
      <c r="N8" s="6"/>
      <c r="O8" s="6"/>
    </row>
    <row r="9" spans="1:15">
      <c r="A9" s="6"/>
      <c r="B9" s="136"/>
      <c r="C9" s="476"/>
      <c r="D9" s="137"/>
      <c r="E9" s="479"/>
      <c r="F9" s="481"/>
      <c r="G9" s="6"/>
      <c r="H9" s="6"/>
      <c r="I9" s="24"/>
      <c r="J9" s="24"/>
      <c r="K9" s="6"/>
      <c r="L9" s="6"/>
      <c r="M9" s="6"/>
      <c r="N9" s="6"/>
      <c r="O9" s="6"/>
    </row>
    <row r="10" spans="1:15">
      <c r="A10" s="6"/>
      <c r="B10" s="135"/>
      <c r="C10" s="477"/>
      <c r="D10" s="225"/>
      <c r="E10" s="479"/>
      <c r="F10" s="481"/>
      <c r="G10" s="6"/>
      <c r="H10" s="6"/>
      <c r="I10" s="24"/>
      <c r="J10" s="24"/>
      <c r="K10" s="6"/>
      <c r="L10" s="138"/>
      <c r="M10" s="6"/>
      <c r="N10" s="6"/>
      <c r="O10" s="6"/>
    </row>
    <row r="11" spans="1:15">
      <c r="A11" s="6"/>
      <c r="B11" s="135"/>
      <c r="C11" s="24"/>
      <c r="D11" s="16"/>
      <c r="E11" s="226"/>
      <c r="F11" s="227"/>
      <c r="G11" s="6"/>
      <c r="H11" s="6"/>
      <c r="I11" s="24"/>
      <c r="J11" s="24"/>
      <c r="K11" s="6"/>
      <c r="L11" s="6"/>
      <c r="M11" s="6"/>
      <c r="N11" s="6"/>
      <c r="O11" s="6"/>
    </row>
    <row r="12" spans="1:15" ht="18" customHeight="1">
      <c r="A12" s="138"/>
      <c r="B12" s="136"/>
      <c r="C12" s="127"/>
      <c r="D12" s="16"/>
      <c r="E12" s="139"/>
      <c r="F12" s="140"/>
      <c r="G12" s="6"/>
      <c r="H12" s="6"/>
      <c r="I12" s="24"/>
      <c r="J12" s="24"/>
      <c r="K12" s="6"/>
      <c r="L12" s="6"/>
      <c r="M12" s="6"/>
      <c r="N12" s="6"/>
      <c r="O12" s="6"/>
    </row>
    <row r="13" spans="1:15">
      <c r="A13" s="6"/>
      <c r="B13" s="135"/>
      <c r="C13" s="127"/>
      <c r="D13" s="16"/>
      <c r="E13" s="139"/>
      <c r="F13" s="140"/>
      <c r="G13" s="6"/>
      <c r="H13" s="6"/>
      <c r="I13" s="24"/>
      <c r="J13" s="24"/>
      <c r="K13" s="6"/>
      <c r="L13" s="6"/>
      <c r="M13" s="6"/>
      <c r="N13" s="6"/>
      <c r="O13" s="6"/>
    </row>
    <row r="14" spans="1:15">
      <c r="A14" s="5"/>
      <c r="B14" s="5"/>
      <c r="C14" s="5"/>
      <c r="D14" s="5"/>
      <c r="E14" s="5"/>
      <c r="F14" s="5"/>
      <c r="G14" s="5"/>
      <c r="H14" s="5"/>
      <c r="I14" s="24"/>
      <c r="J14" s="24"/>
      <c r="K14" s="5"/>
      <c r="L14" s="5"/>
      <c r="M14" s="5"/>
      <c r="N14" s="5"/>
      <c r="O14" s="5"/>
    </row>
    <row r="15" spans="1:15" s="2" customFormat="1" ht="18.75">
      <c r="A15" s="466" t="s">
        <v>210</v>
      </c>
      <c r="B15" s="467"/>
      <c r="C15" s="467"/>
      <c r="D15" s="468"/>
      <c r="E15" s="469"/>
      <c r="F15" s="470"/>
      <c r="G15" s="470"/>
      <c r="H15" s="470"/>
      <c r="I15" s="471"/>
      <c r="J15" s="466" t="s">
        <v>271</v>
      </c>
      <c r="K15" s="467"/>
      <c r="L15" s="467"/>
      <c r="M15" s="468"/>
      <c r="N15" s="7"/>
      <c r="O15" s="9"/>
    </row>
    <row r="16" spans="1:15" ht="15" customHeight="1">
      <c r="A16" s="472" t="s">
        <v>211</v>
      </c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</row>
  </sheetData>
  <mergeCells count="18">
    <mergeCell ref="A16:O16"/>
    <mergeCell ref="A2:A3"/>
    <mergeCell ref="B2:B3"/>
    <mergeCell ref="C2:C3"/>
    <mergeCell ref="C4:C10"/>
    <mergeCell ref="D2:D3"/>
    <mergeCell ref="E2:E3"/>
    <mergeCell ref="E4:E10"/>
    <mergeCell ref="F2:F3"/>
    <mergeCell ref="F4:F10"/>
    <mergeCell ref="G2:G3"/>
    <mergeCell ref="H2:H3"/>
    <mergeCell ref="N2:N3"/>
    <mergeCell ref="O2:O3"/>
    <mergeCell ref="A1:O1"/>
    <mergeCell ref="A15:D15"/>
    <mergeCell ref="E15:I15"/>
    <mergeCell ref="J15:M15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15748031496062992" right="0.15748031496062992" top="0.98425196850393704" bottom="0.98425196850393704" header="0.51181102362204722" footer="0.51181102362204722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首期验货尺寸</vt:lpstr>
      <vt:lpstr>中期</vt:lpstr>
      <vt:lpstr>中期验货尺寸表</vt:lpstr>
      <vt:lpstr>尾期</vt:lpstr>
      <vt:lpstr>尾期验货尺寸表</vt:lpstr>
      <vt:lpstr>1.面料验布</vt:lpstr>
      <vt:lpstr>2.面料缩率</vt:lpstr>
      <vt:lpstr>5.特殊工艺</vt:lpstr>
      <vt:lpstr>6.织带类缩率</vt:lpstr>
      <vt:lpstr>3.面料互染</vt:lpstr>
      <vt:lpstr>4.面料静水压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MM</cp:lastModifiedBy>
  <cp:lastPrinted>2021-12-25T09:36:18Z</cp:lastPrinted>
  <dcterms:created xsi:type="dcterms:W3CDTF">2020-03-11T01:34:00Z</dcterms:created>
  <dcterms:modified xsi:type="dcterms:W3CDTF">2024-03-03T06:57:16Z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2D1060343C8540E68704A7383AF80A74</vt:lpwstr>
  </property>
</Properties>
</file>