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AM82532\2-25尾期第1批\"/>
    </mc:Choice>
  </mc:AlternateContent>
  <xr:revisionPtr revIDLastSave="0" documentId="13_ncr:1_{13372B80-1CB6-4DC2-9653-D8C847ED338B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D13" i="15" l="1"/>
  <c r="E13" i="15"/>
  <c r="F13" i="15"/>
  <c r="B13" i="15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G15" i="13"/>
  <c r="F15" i="13"/>
  <c r="E15" i="13"/>
  <c r="D15" i="13"/>
  <c r="B15" i="13"/>
  <c r="G14" i="13"/>
  <c r="F14" i="13"/>
  <c r="E14" i="13"/>
  <c r="D14" i="13"/>
  <c r="B14" i="13"/>
  <c r="G13" i="13"/>
  <c r="F13" i="13"/>
  <c r="E13" i="13"/>
  <c r="D13" i="13"/>
  <c r="B13" i="13"/>
  <c r="G12" i="13"/>
  <c r="F12" i="13"/>
  <c r="E12" i="13"/>
  <c r="D12" i="13"/>
  <c r="B12" i="13"/>
  <c r="G11" i="13"/>
  <c r="F11" i="13"/>
  <c r="E11" i="13"/>
  <c r="D11" i="13"/>
  <c r="B11" i="13"/>
  <c r="G10" i="13"/>
  <c r="F10" i="13"/>
  <c r="E10" i="13"/>
  <c r="D10" i="13"/>
  <c r="B10" i="13"/>
  <c r="G9" i="13"/>
  <c r="F9" i="13"/>
  <c r="E9" i="13"/>
  <c r="D9" i="13"/>
  <c r="B9" i="13"/>
  <c r="G8" i="13"/>
  <c r="F8" i="13"/>
  <c r="E8" i="13"/>
  <c r="D8" i="13"/>
  <c r="B8" i="13"/>
  <c r="G7" i="13"/>
  <c r="F7" i="13"/>
  <c r="E7" i="13"/>
  <c r="D7" i="13"/>
  <c r="B7" i="13"/>
  <c r="G6" i="13"/>
  <c r="F6" i="13"/>
  <c r="E6" i="13"/>
  <c r="D6" i="13"/>
  <c r="B6" i="13"/>
</calcChain>
</file>

<file path=xl/sharedStrings.xml><?xml version="1.0" encoding="utf-8"?>
<sst xmlns="http://schemas.openxmlformats.org/spreadsheetml/2006/main" count="907" uniqueCount="399">
  <si>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</si>
  <si>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</si>
  <si>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</si>
  <si>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</si>
  <si>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</si>
  <si>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</si>
  <si>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</si>
  <si>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</si>
  <si>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</si>
  <si>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</si>
  <si>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</si>
  <si>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</si>
  <si>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</si>
  <si>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</si>
  <si>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</si>
  <si>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</si>
  <si>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</si>
  <si>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</si>
  <si>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</si>
  <si>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</si>
  <si>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</si>
  <si>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</si>
  <si>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</si>
  <si>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</si>
  <si>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</si>
  <si>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</si>
  <si>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</si>
  <si>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</si>
  <si>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</si>
  <si>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</si>
  <si>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</si>
  <si>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</si>
  <si>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</si>
  <si>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</si>
  <si>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</si>
  <si>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</si>
  <si>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</si>
  <si>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</si>
  <si>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</si>
  <si>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</si>
  <si>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</si>
  <si>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</si>
  <si>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</si>
  <si>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</si>
  <si>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</si>
  <si>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</si>
  <si>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</si>
  <si>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</si>
  <si>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</si>
  <si>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</si>
  <si>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</si>
  <si>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</si>
  <si>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</si>
  <si>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</si>
  <si>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</si>
  <si>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</si>
  <si>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</si>
  <si>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</si>
  <si>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</si>
  <si>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</si>
  <si>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</si>
  <si>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</si>
  <si>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</si>
  <si>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</si>
  <si>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</si>
  <si>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</si>
  <si>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</si>
  <si>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</si>
  <si>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</si>
  <si>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</si>
  <si>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</si>
  <si>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</si>
  <si>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</si>
  <si>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</si>
  <si>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</si>
  <si>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</si>
  <si>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</si>
  <si>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</si>
  <si>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</si>
  <si>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</si>
  <si>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</si>
  <si>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</si>
  <si>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</si>
  <si>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</si>
  <si>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</si>
  <si>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</si>
  <si>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</si>
  <si>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</si>
  <si>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</si>
  <si>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</si>
  <si>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</si>
  <si>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</si>
  <si>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</si>
  <si>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</si>
  <si>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</si>
  <si>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</si>
  <si>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</si>
  <si>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</si>
  <si>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</si>
  <si>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</si>
  <si>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</si>
  <si>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</si>
  <si>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</si>
  <si>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</si>
  <si>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</si>
  <si>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</si>
  <si>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</si>
  <si>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</si>
  <si>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</si>
  <si>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</si>
  <si>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</si>
  <si>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</si>
  <si>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</si>
  <si>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</si>
  <si>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</si>
  <si>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</si>
  <si>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</si>
  <si>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</si>
  <si>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</si>
  <si>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</si>
  <si>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</si>
  <si>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</si>
  <si>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</si>
  <si>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</si>
  <si>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</si>
  <si>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</si>
  <si>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</si>
  <si>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</si>
  <si>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</si>
  <si>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</si>
  <si>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</si>
  <si>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</si>
  <si>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</si>
  <si>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</si>
  <si>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前中拉链开口</t>
  </si>
  <si>
    <t>胸围</t>
  </si>
  <si>
    <t>92</t>
  </si>
  <si>
    <t>腰围</t>
  </si>
  <si>
    <t>88</t>
  </si>
  <si>
    <t>摆围</t>
  </si>
  <si>
    <t>95</t>
  </si>
  <si>
    <t>肩宽</t>
  </si>
  <si>
    <t>短袖长</t>
  </si>
  <si>
    <t>袖肥/2</t>
  </si>
  <si>
    <t>袖口围/2</t>
  </si>
  <si>
    <t>下领围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</si>
  <si>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</si>
  <si>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</si>
  <si>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</si>
  <si>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</si>
  <si>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</si>
  <si>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2024/2/10 2024/3/10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</si>
  <si>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</si>
  <si>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</si>
  <si>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</si>
  <si>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</si>
  <si>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</si>
  <si>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</si>
  <si>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</si>
  <si>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</si>
  <si>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暮紫色  S 10 M 10 L 10 XL10  2XL 10 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</si>
  <si>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</si>
  <si>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</si>
  <si>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</si>
  <si>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黄志端</t>
  </si>
  <si>
    <t>包信俊</t>
  </si>
  <si>
    <t>冰川蓝</t>
  </si>
  <si>
    <t>白色</t>
  </si>
  <si>
    <t>岛屿绿</t>
  </si>
  <si>
    <t>暮紫色</t>
  </si>
  <si>
    <t>+0.5/0</t>
  </si>
  <si>
    <t>0/-0.5</t>
  </si>
  <si>
    <t>-0.5/-0.8</t>
  </si>
  <si>
    <t>+0.5/-0</t>
  </si>
  <si>
    <t>+0.8/+0.2</t>
  </si>
  <si>
    <t>0/-0.1</t>
  </si>
  <si>
    <t>0/-0.0</t>
  </si>
  <si>
    <t>-0.2/-6</t>
  </si>
  <si>
    <t>-0.2/-0.3</t>
  </si>
  <si>
    <t>-0.2/0</t>
  </si>
  <si>
    <t>+0.5/0.1</t>
  </si>
  <si>
    <t>+0.6/-0</t>
  </si>
  <si>
    <t>+1/+0.5</t>
  </si>
  <si>
    <t>0/-0.3</t>
  </si>
  <si>
    <t>-0.3/-0.5</t>
  </si>
  <si>
    <t>+0.2/0</t>
  </si>
  <si>
    <t>-0.3/0</t>
  </si>
  <si>
    <t>-0.1/-0.5</t>
  </si>
  <si>
    <t>0/+0.2</t>
  </si>
  <si>
    <t>+0.3/0</t>
  </si>
  <si>
    <t>+3/0</t>
  </si>
  <si>
    <t>+0.3/-0.1</t>
  </si>
  <si>
    <t>0/-0.4</t>
  </si>
  <si>
    <t>-0.3/-0.2</t>
  </si>
  <si>
    <t>跟单QC:黄志端</t>
  </si>
  <si>
    <t>工厂负责人：包信俊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</si>
  <si>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</si>
  <si>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</si>
  <si>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</si>
  <si>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</si>
  <si>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</si>
  <si>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</si>
  <si>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</si>
  <si>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</si>
  <si>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</si>
  <si>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</si>
  <si>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</si>
  <si>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</si>
  <si>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</si>
  <si>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</si>
  <si>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</si>
  <si>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</si>
  <si>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</si>
  <si>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</si>
  <si>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</si>
  <si>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</si>
  <si>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</si>
  <si>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</si>
  <si>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</si>
  <si>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</si>
  <si>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</si>
  <si>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</si>
  <si>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</si>
  <si>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</si>
  <si>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</si>
  <si>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</si>
  <si>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</si>
  <si>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</si>
  <si>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</si>
  <si>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</si>
  <si>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</si>
  <si>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</si>
  <si>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</si>
  <si>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</si>
  <si>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</si>
  <si>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</si>
  <si>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</si>
  <si>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</si>
  <si>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</si>
  <si>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</si>
  <si>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</si>
  <si>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</si>
  <si>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</si>
  <si>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</si>
  <si>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</si>
  <si>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</si>
  <si>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</si>
  <si>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</si>
  <si>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</si>
  <si>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</si>
  <si>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</si>
  <si>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</si>
  <si>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</si>
  <si>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</si>
  <si>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</si>
  <si>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</si>
  <si>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</si>
  <si>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</si>
  <si>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</si>
  <si>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</si>
  <si>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冰氧酷珠地</t>
  </si>
  <si>
    <t>TAJJAM82532</t>
  </si>
  <si>
    <t>源莱美</t>
  </si>
  <si>
    <t>YES</t>
  </si>
  <si>
    <t>制表时间：2023年10月22日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</si>
  <si>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</si>
  <si>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</si>
  <si>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</si>
  <si>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</si>
  <si>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</si>
  <si>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</si>
  <si>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</si>
  <si>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</si>
  <si>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</si>
  <si>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</si>
  <si>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</si>
  <si>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</si>
  <si>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</si>
  <si>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</si>
  <si>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</si>
  <si>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</si>
  <si>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</si>
  <si>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</si>
  <si>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</si>
  <si>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</si>
  <si>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</si>
  <si>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</si>
  <si>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</si>
  <si>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</si>
  <si>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</si>
  <si>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</si>
  <si>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</si>
  <si>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</si>
  <si>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</si>
  <si>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</si>
  <si>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</si>
  <si>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</si>
  <si>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</si>
  <si>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</si>
  <si>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</si>
  <si>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</si>
  <si>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</si>
  <si>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</si>
  <si>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</si>
  <si>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</si>
  <si>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</si>
  <si>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</si>
  <si>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</si>
  <si>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</si>
  <si>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</si>
  <si>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</si>
  <si>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</si>
  <si>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T4001珠地</t>
  </si>
  <si>
    <t>风信子蓝</t>
  </si>
  <si>
    <t>TAJJBL81745</t>
  </si>
  <si>
    <t>左前胸</t>
  </si>
  <si>
    <t>印花</t>
  </si>
  <si>
    <t>未脱色</t>
  </si>
  <si>
    <t>藏蓝</t>
  </si>
  <si>
    <t>TAJJBL81745 TAJJBL82746</t>
  </si>
  <si>
    <t>冷木灰</t>
  </si>
  <si>
    <t>薄滕紫</t>
  </si>
  <si>
    <t>TAJJBL82746</t>
  </si>
  <si>
    <t>沥青蓝</t>
  </si>
  <si>
    <t>TAJJCL81831</t>
  </si>
  <si>
    <t>灰湖绿</t>
  </si>
  <si>
    <t>未脱落</t>
  </si>
  <si>
    <t>后领下</t>
  </si>
  <si>
    <t>尺码转印标</t>
  </si>
  <si>
    <t>制表时间：2023年6月8日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</si>
  <si>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</si>
  <si>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</si>
  <si>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</si>
  <si>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</si>
  <si>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</si>
  <si>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</si>
  <si>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期货订单</t>
    <phoneticPr fontId="36" type="noConversion"/>
  </si>
  <si>
    <t>佛山源莱美</t>
    <phoneticPr fontId="36" type="noConversion"/>
  </si>
  <si>
    <t>中山源莱美</t>
    <phoneticPr fontId="36" type="noConversion"/>
  </si>
  <si>
    <t>TAJJAM82532</t>
    <phoneticPr fontId="36" type="noConversion"/>
  </si>
  <si>
    <t>女式poio短袖T恤</t>
    <phoneticPr fontId="36" type="noConversion"/>
  </si>
  <si>
    <t>女式Polo短袖T恤</t>
    <phoneticPr fontId="36" type="noConversion"/>
  </si>
  <si>
    <t>还未洗水</t>
    <phoneticPr fontId="36" type="noConversion"/>
  </si>
  <si>
    <t>1-11日中期验货，成品7000件，包装1500件，抽验货：三个颜色（冰川蓝，岛屿绿全码，暮紫色缺S）共抽验85件，</t>
    <phoneticPr fontId="36" type="noConversion"/>
  </si>
  <si>
    <t>1.袖笼左右弧度不一1件</t>
    <phoneticPr fontId="36" type="noConversion"/>
  </si>
  <si>
    <t>2.前领左右不一，领尖变形严重6件</t>
    <phoneticPr fontId="36" type="noConversion"/>
  </si>
  <si>
    <t>3.本布脏污3件</t>
    <phoneticPr fontId="36" type="noConversion"/>
  </si>
  <si>
    <t>4.前胸印花不良2件</t>
    <phoneticPr fontId="36" type="noConversion"/>
  </si>
  <si>
    <t>5.门襟装饰胶膜起泡1件</t>
    <phoneticPr fontId="36" type="noConversion"/>
  </si>
  <si>
    <t>6.下摆车线接头处漏打套结（全部）</t>
    <phoneticPr fontId="36" type="noConversion"/>
  </si>
  <si>
    <t>7.袖口边双面胶无弹力（全部）</t>
    <phoneticPr fontId="36" type="noConversion"/>
  </si>
  <si>
    <t>说明：大货尺寸正常，在公差范围内，大货未洗水测试，请及时做齐色码洗水测试，确保缩率和印花，胶膜品质</t>
    <phoneticPr fontId="36" type="noConversion"/>
  </si>
  <si>
    <t>8.下摆车线，中途不允许接线1件</t>
    <phoneticPr fontId="36" type="noConversion"/>
  </si>
  <si>
    <t>9.领围不平，穿着吃皱1件</t>
    <phoneticPr fontId="36" type="noConversion"/>
  </si>
  <si>
    <t>共抽验85件，不良品15件（不包含下摆漏打套结和袖口双面胶无弹力问题），前领问题较严重，数量较多，要翻箱处理，</t>
    <phoneticPr fontId="36" type="noConversion"/>
  </si>
  <si>
    <t>补充事项：成衣未水洗</t>
    <phoneticPr fontId="36" type="noConversion"/>
  </si>
  <si>
    <t>天津</t>
    <phoneticPr fontId="36" type="noConversion"/>
  </si>
  <si>
    <t>齐色齐号抽验</t>
    <phoneticPr fontId="36" type="noConversion"/>
  </si>
  <si>
    <t>岛屿绿，暮紫色，白色，冰川蓝</t>
    <phoneticPr fontId="36" type="noConversion"/>
  </si>
  <si>
    <t>+2+0+0+0</t>
    <phoneticPr fontId="36" type="noConversion"/>
  </si>
  <si>
    <t>+0+2+1+2</t>
    <phoneticPr fontId="36" type="noConversion"/>
  </si>
  <si>
    <t>-1+1+0+1</t>
    <phoneticPr fontId="36" type="noConversion"/>
  </si>
  <si>
    <t>+0+1+0+1</t>
    <phoneticPr fontId="36" type="noConversion"/>
  </si>
  <si>
    <t>-1-0.3+0+0</t>
    <phoneticPr fontId="36" type="noConversion"/>
  </si>
  <si>
    <t>-1-0.5-0.8-0.5</t>
    <phoneticPr fontId="36" type="noConversion"/>
  </si>
  <si>
    <t>+0.3+0.2-0.8+0.4</t>
    <phoneticPr fontId="36" type="noConversion"/>
  </si>
  <si>
    <t>-1+1-2-1.5</t>
    <phoneticPr fontId="36" type="noConversion"/>
  </si>
  <si>
    <t>+1+0+1.2-1.5</t>
    <phoneticPr fontId="36" type="noConversion"/>
  </si>
  <si>
    <t>+2+1+2+2</t>
    <phoneticPr fontId="36" type="noConversion"/>
  </si>
  <si>
    <t>+0+0+1+2</t>
    <phoneticPr fontId="36" type="noConversion"/>
  </si>
  <si>
    <t>+1+1+2+2</t>
    <phoneticPr fontId="36" type="noConversion"/>
  </si>
  <si>
    <t>+0.8-0.5+0+0</t>
    <phoneticPr fontId="36" type="noConversion"/>
  </si>
  <si>
    <t>+0-1-0.3-0.3</t>
    <phoneticPr fontId="36" type="noConversion"/>
  </si>
  <si>
    <t>+0、+0-0.2+0</t>
    <phoneticPr fontId="36" type="noConversion"/>
  </si>
  <si>
    <t>-1-1-1-1.5</t>
    <phoneticPr fontId="36" type="noConversion"/>
  </si>
  <si>
    <t>+1.5-1.5+0-1</t>
    <phoneticPr fontId="36" type="noConversion"/>
  </si>
  <si>
    <t>165/92B</t>
    <phoneticPr fontId="36" type="noConversion"/>
  </si>
  <si>
    <t>+1+2+2+1.5</t>
    <phoneticPr fontId="36" type="noConversion"/>
  </si>
  <si>
    <t>+2+1+0+2</t>
    <phoneticPr fontId="36" type="noConversion"/>
  </si>
  <si>
    <t>+3+2+1+2</t>
    <phoneticPr fontId="36" type="noConversion"/>
  </si>
  <si>
    <t>-0.5+0.5+0.5+0</t>
    <phoneticPr fontId="36" type="noConversion"/>
  </si>
  <si>
    <t>-0.3-1-1-1</t>
    <phoneticPr fontId="36" type="noConversion"/>
  </si>
  <si>
    <t>+0.3-0.2+0.3+0.3</t>
    <phoneticPr fontId="36" type="noConversion"/>
  </si>
  <si>
    <t>-1-2-1.5-2</t>
    <phoneticPr fontId="36" type="noConversion"/>
  </si>
  <si>
    <t>+2-0.5+1-0.5</t>
    <phoneticPr fontId="36" type="noConversion"/>
  </si>
  <si>
    <t>+1+2+0+2</t>
    <phoneticPr fontId="36" type="noConversion"/>
  </si>
  <si>
    <t>-1+1-0.5+1</t>
    <phoneticPr fontId="36" type="noConversion"/>
  </si>
  <si>
    <t>+0-0.5+0+0.3</t>
    <phoneticPr fontId="36" type="noConversion"/>
  </si>
  <si>
    <t>-0.5-1-0.8-0.3</t>
    <phoneticPr fontId="36" type="noConversion"/>
  </si>
  <si>
    <t>+0.4+0+0+0.4</t>
    <phoneticPr fontId="36" type="noConversion"/>
  </si>
  <si>
    <t>-2-1.5-1-1.5</t>
    <phoneticPr fontId="36" type="noConversion"/>
  </si>
  <si>
    <t>+1+1+0-1.5</t>
    <phoneticPr fontId="36" type="noConversion"/>
  </si>
  <si>
    <t>+2+2+2+2</t>
    <phoneticPr fontId="36" type="noConversion"/>
  </si>
  <si>
    <t>-1+1.5+0+1</t>
    <phoneticPr fontId="36" type="noConversion"/>
  </si>
  <si>
    <t>+2.5+1+0+2</t>
    <phoneticPr fontId="36" type="noConversion"/>
  </si>
  <si>
    <t>+0.3+0.8+0.8+1.3</t>
    <phoneticPr fontId="36" type="noConversion"/>
  </si>
  <si>
    <t>+0-1-1.2-1</t>
    <phoneticPr fontId="36" type="noConversion"/>
  </si>
  <si>
    <t>+0+0.2+0+0.2</t>
    <phoneticPr fontId="36" type="noConversion"/>
  </si>
  <si>
    <t>-0.5-1.5-1.5-1.5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</si>
</sst>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b/>
      <u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9" fillId="0" borderId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4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6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/>
    <xf numFmtId="0" fontId="12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vertical="center" shrinkToFit="1"/>
    </xf>
    <xf numFmtId="0" fontId="13" fillId="3" borderId="9" xfId="2" applyFont="1" applyFill="1" applyBorder="1" applyAlignment="1">
      <alignment horizontal="left" vertical="center"/>
    </xf>
    <xf numFmtId="0" fontId="13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center" vertical="center"/>
    </xf>
    <xf numFmtId="0" fontId="13" fillId="3" borderId="0" xfId="3" applyFont="1" applyFill="1"/>
    <xf numFmtId="0" fontId="14" fillId="3" borderId="0" xfId="3" applyFont="1" applyFill="1"/>
    <xf numFmtId="0" fontId="0" fillId="3" borderId="0" xfId="4" applyFont="1" applyFill="1">
      <alignment vertical="center"/>
    </xf>
    <xf numFmtId="0" fontId="13" fillId="3" borderId="10" xfId="2" applyFont="1" applyFill="1" applyBorder="1" applyAlignment="1">
      <alignment horizontal="left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5" xfId="3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15" xfId="4" applyFont="1" applyFill="1" applyBorder="1" applyAlignment="1">
      <alignment horizontal="center" vertical="center"/>
    </xf>
    <xf numFmtId="49" fontId="13" fillId="3" borderId="2" xfId="4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 vertical="center"/>
    </xf>
    <xf numFmtId="49" fontId="14" fillId="3" borderId="5" xfId="4" applyNumberFormat="1" applyFont="1" applyFill="1" applyBorder="1" applyAlignment="1">
      <alignment horizontal="center" vertical="center"/>
    </xf>
    <xf numFmtId="49" fontId="14" fillId="3" borderId="14" xfId="4" applyNumberFormat="1" applyFont="1" applyFill="1" applyBorder="1" applyAlignment="1">
      <alignment horizontal="center" vertical="center"/>
    </xf>
    <xf numFmtId="49" fontId="13" fillId="3" borderId="5" xfId="4" applyNumberFormat="1" applyFont="1" applyFill="1" applyBorder="1" applyAlignment="1">
      <alignment horizontal="center" vertical="center"/>
    </xf>
    <xf numFmtId="49" fontId="13" fillId="3" borderId="14" xfId="4" applyNumberFormat="1" applyFont="1" applyFill="1" applyBorder="1" applyAlignment="1">
      <alignment horizontal="center" vertical="center"/>
    </xf>
    <xf numFmtId="14" fontId="13" fillId="3" borderId="0" xfId="3" applyNumberFormat="1" applyFont="1" applyFill="1"/>
    <xf numFmtId="0" fontId="17" fillId="0" borderId="0" xfId="2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19" xfId="2" applyFont="1" applyBorder="1" applyAlignment="1">
      <alignment horizontal="center" vertical="center"/>
    </xf>
    <xf numFmtId="0" fontId="19" fillId="0" borderId="19" xfId="2" applyFont="1" applyBorder="1">
      <alignment vertical="center"/>
    </xf>
    <xf numFmtId="0" fontId="19" fillId="0" borderId="20" xfId="2" applyFont="1" applyBorder="1">
      <alignment vertical="center"/>
    </xf>
    <xf numFmtId="0" fontId="16" fillId="0" borderId="21" xfId="2" applyFont="1" applyBorder="1" applyAlignment="1">
      <alignment horizontal="center" vertical="center"/>
    </xf>
    <xf numFmtId="0" fontId="19" fillId="0" borderId="21" xfId="2" applyFont="1" applyBorder="1">
      <alignment vertical="center"/>
    </xf>
    <xf numFmtId="0" fontId="19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right" vertical="center"/>
    </xf>
    <xf numFmtId="0" fontId="19" fillId="0" borderId="21" xfId="2" applyFont="1" applyBorder="1" applyAlignment="1">
      <alignment horizontal="left" vertical="center"/>
    </xf>
    <xf numFmtId="0" fontId="19" fillId="0" borderId="22" xfId="2" applyFont="1" applyBorder="1">
      <alignment vertical="center"/>
    </xf>
    <xf numFmtId="0" fontId="19" fillId="0" borderId="23" xfId="2" applyFont="1" applyBorder="1">
      <alignment vertical="center"/>
    </xf>
    <xf numFmtId="0" fontId="8" fillId="0" borderId="23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9" fillId="0" borderId="18" xfId="2" applyFont="1" applyBorder="1">
      <alignment vertical="center"/>
    </xf>
    <xf numFmtId="0" fontId="8" fillId="0" borderId="21" xfId="2" applyFont="1" applyBorder="1" applyAlignment="1">
      <alignment horizontal="left" vertical="center"/>
    </xf>
    <xf numFmtId="0" fontId="8" fillId="0" borderId="21" xfId="2" applyFont="1" applyBorder="1">
      <alignment vertical="center"/>
    </xf>
    <xf numFmtId="0" fontId="19" fillId="0" borderId="19" xfId="2" applyFont="1" applyBorder="1" applyAlignment="1">
      <alignment horizontal="left" vertical="center"/>
    </xf>
    <xf numFmtId="0" fontId="19" fillId="0" borderId="22" xfId="2" applyFont="1" applyBorder="1" applyAlignment="1">
      <alignment horizontal="left" vertical="center"/>
    </xf>
    <xf numFmtId="58" fontId="8" fillId="0" borderId="23" xfId="2" applyNumberFormat="1" applyFont="1" applyBorder="1">
      <alignment vertical="center"/>
    </xf>
    <xf numFmtId="0" fontId="8" fillId="0" borderId="35" xfId="2" applyFont="1" applyBorder="1" applyAlignment="1">
      <alignment horizontal="left" vertical="center"/>
    </xf>
    <xf numFmtId="0" fontId="8" fillId="0" borderId="36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21" fillId="0" borderId="4" xfId="5" applyFont="1" applyBorder="1" applyAlignment="1">
      <alignment horizontal="center"/>
    </xf>
    <xf numFmtId="176" fontId="21" fillId="0" borderId="2" xfId="5" applyNumberFormat="1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2" xfId="5" applyFont="1" applyBorder="1" applyAlignment="1">
      <alignment horizontal="center"/>
    </xf>
    <xf numFmtId="49" fontId="21" fillId="4" borderId="4" xfId="6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0" fillId="0" borderId="40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9" fontId="16" fillId="0" borderId="21" xfId="2" applyNumberFormat="1" applyFont="1" applyBorder="1" applyAlignment="1">
      <alignment horizontal="center" vertical="center"/>
    </xf>
    <xf numFmtId="0" fontId="16" fillId="0" borderId="21" xfId="2" applyFont="1" applyBorder="1">
      <alignment vertical="center"/>
    </xf>
    <xf numFmtId="0" fontId="16" fillId="0" borderId="35" xfId="2" applyFont="1" applyBorder="1">
      <alignment vertical="center"/>
    </xf>
    <xf numFmtId="0" fontId="15" fillId="0" borderId="20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18" xfId="2" applyFont="1" applyBorder="1">
      <alignment vertical="center"/>
    </xf>
    <xf numFmtId="0" fontId="17" fillId="0" borderId="19" xfId="2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7" fillId="0" borderId="19" xfId="2" applyBorder="1">
      <alignment vertical="center"/>
    </xf>
    <xf numFmtId="0" fontId="15" fillId="0" borderId="19" xfId="2" applyFont="1" applyBorder="1">
      <alignment vertical="center"/>
    </xf>
    <xf numFmtId="0" fontId="17" fillId="0" borderId="21" xfId="2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7" fillId="0" borderId="21" xfId="2" applyBorder="1">
      <alignment vertical="center"/>
    </xf>
    <xf numFmtId="0" fontId="15" fillId="0" borderId="21" xfId="2" applyFont="1" applyBorder="1">
      <alignment vertical="center"/>
    </xf>
    <xf numFmtId="0" fontId="16" fillId="0" borderId="23" xfId="2" applyFont="1" applyBorder="1" applyAlignment="1">
      <alignment horizontal="left" vertical="center"/>
    </xf>
    <xf numFmtId="0" fontId="15" fillId="0" borderId="21" xfId="2" applyFont="1" applyBorder="1" applyAlignment="1">
      <alignment horizontal="center" vertical="center"/>
    </xf>
    <xf numFmtId="0" fontId="20" fillId="0" borderId="42" xfId="2" applyFont="1" applyBorder="1">
      <alignment vertical="center"/>
    </xf>
    <xf numFmtId="0" fontId="20" fillId="0" borderId="43" xfId="2" applyFont="1" applyBorder="1">
      <alignment vertical="center"/>
    </xf>
    <xf numFmtId="0" fontId="16" fillId="0" borderId="43" xfId="2" applyFont="1" applyBorder="1">
      <alignment vertical="center"/>
    </xf>
    <xf numFmtId="58" fontId="17" fillId="0" borderId="43" xfId="2" applyNumberFormat="1" applyBorder="1">
      <alignment vertical="center"/>
    </xf>
    <xf numFmtId="0" fontId="16" fillId="0" borderId="35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176" fontId="23" fillId="0" borderId="2" xfId="5" applyNumberFormat="1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49" fontId="24" fillId="4" borderId="4" xfId="6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76" fontId="25" fillId="0" borderId="2" xfId="5" applyNumberFormat="1" applyFont="1" applyBorder="1" applyAlignment="1">
      <alignment horizontal="center"/>
    </xf>
    <xf numFmtId="0" fontId="13" fillId="3" borderId="51" xfId="3" applyFont="1" applyFill="1" applyBorder="1"/>
    <xf numFmtId="0" fontId="14" fillId="3" borderId="51" xfId="3" applyFont="1" applyFill="1" applyBorder="1"/>
    <xf numFmtId="0" fontId="0" fillId="3" borderId="51" xfId="4" applyFont="1" applyFill="1" applyBorder="1">
      <alignment vertical="center"/>
    </xf>
    <xf numFmtId="49" fontId="14" fillId="3" borderId="52" xfId="4" applyNumberFormat="1" applyFont="1" applyFill="1" applyBorder="1" applyAlignment="1">
      <alignment horizontal="center" vertical="center"/>
    </xf>
    <xf numFmtId="49" fontId="14" fillId="3" borderId="53" xfId="4" applyNumberFormat="1" applyFont="1" applyFill="1" applyBorder="1" applyAlignment="1">
      <alignment horizontal="center" vertical="center"/>
    </xf>
    <xf numFmtId="49" fontId="14" fillId="3" borderId="54" xfId="4" applyNumberFormat="1" applyFont="1" applyFill="1" applyBorder="1" applyAlignment="1">
      <alignment horizontal="center" vertical="center"/>
    </xf>
    <xf numFmtId="49" fontId="14" fillId="3" borderId="55" xfId="3" applyNumberFormat="1" applyFont="1" applyFill="1" applyBorder="1" applyAlignment="1">
      <alignment horizontal="center"/>
    </xf>
    <xf numFmtId="49" fontId="14" fillId="3" borderId="56" xfId="3" applyNumberFormat="1" applyFont="1" applyFill="1" applyBorder="1" applyAlignment="1">
      <alignment horizontal="center"/>
    </xf>
    <xf numFmtId="49" fontId="14" fillId="3" borderId="57" xfId="4" applyNumberFormat="1" applyFont="1" applyFill="1" applyBorder="1" applyAlignment="1">
      <alignment horizontal="center" vertical="center"/>
    </xf>
    <xf numFmtId="49" fontId="14" fillId="3" borderId="58" xfId="3" applyNumberFormat="1" applyFont="1" applyFill="1" applyBorder="1" applyAlignment="1">
      <alignment horizontal="center"/>
    </xf>
    <xf numFmtId="49" fontId="14" fillId="3" borderId="59" xfId="3" applyNumberFormat="1" applyFont="1" applyFill="1" applyBorder="1" applyAlignment="1">
      <alignment horizontal="center"/>
    </xf>
    <xf numFmtId="0" fontId="15" fillId="0" borderId="22" xfId="2" applyFont="1" applyBorder="1">
      <alignment vertical="center"/>
    </xf>
    <xf numFmtId="0" fontId="15" fillId="0" borderId="45" xfId="2" applyFont="1" applyBorder="1">
      <alignment vertical="center"/>
    </xf>
    <xf numFmtId="0" fontId="17" fillId="0" borderId="46" xfId="2" applyBorder="1" applyAlignment="1">
      <alignment horizontal="left" vertical="center"/>
    </xf>
    <xf numFmtId="0" fontId="16" fillId="0" borderId="46" xfId="2" applyFont="1" applyBorder="1" applyAlignment="1">
      <alignment horizontal="left" vertical="center"/>
    </xf>
    <xf numFmtId="0" fontId="17" fillId="0" borderId="46" xfId="2" applyBorder="1">
      <alignment vertical="center"/>
    </xf>
    <xf numFmtId="0" fontId="15" fillId="0" borderId="46" xfId="2" applyFont="1" applyBorder="1">
      <alignment vertical="center"/>
    </xf>
    <xf numFmtId="0" fontId="15" fillId="0" borderId="45" xfId="2" applyFont="1" applyBorder="1" applyAlignment="1">
      <alignment horizontal="center" vertical="center"/>
    </xf>
    <xf numFmtId="0" fontId="16" fillId="0" borderId="46" xfId="2" applyFont="1" applyBorder="1" applyAlignment="1">
      <alignment horizontal="center" vertical="center"/>
    </xf>
    <xf numFmtId="0" fontId="15" fillId="0" borderId="46" xfId="2" applyFont="1" applyBorder="1" applyAlignment="1">
      <alignment horizontal="center" vertical="center"/>
    </xf>
    <xf numFmtId="0" fontId="17" fillId="0" borderId="46" xfId="2" applyBorder="1" applyAlignment="1">
      <alignment horizontal="center" vertical="center"/>
    </xf>
    <xf numFmtId="0" fontId="17" fillId="0" borderId="21" xfId="2" applyBorder="1" applyAlignment="1">
      <alignment horizontal="center" vertical="center"/>
    </xf>
    <xf numFmtId="0" fontId="27" fillId="0" borderId="61" xfId="2" applyFont="1" applyBorder="1" applyAlignment="1">
      <alignment horizontal="left" vertical="center" wrapText="1"/>
    </xf>
    <xf numFmtId="0" fontId="20" fillId="0" borderId="40" xfId="2" applyFont="1" applyBorder="1">
      <alignment vertical="center"/>
    </xf>
    <xf numFmtId="0" fontId="20" fillId="0" borderId="41" xfId="2" applyFont="1" applyBorder="1">
      <alignment vertical="center"/>
    </xf>
    <xf numFmtId="0" fontId="16" fillId="0" borderId="65" xfId="2" applyFont="1" applyBorder="1">
      <alignment vertical="center"/>
    </xf>
    <xf numFmtId="0" fontId="20" fillId="0" borderId="65" xfId="2" applyFont="1" applyBorder="1">
      <alignment vertical="center"/>
    </xf>
    <xf numFmtId="58" fontId="17" fillId="0" borderId="41" xfId="2" applyNumberFormat="1" applyBorder="1">
      <alignment vertical="center"/>
    </xf>
    <xf numFmtId="0" fontId="17" fillId="0" borderId="65" xfId="2" applyBorder="1">
      <alignment vertical="center"/>
    </xf>
    <xf numFmtId="0" fontId="16" fillId="0" borderId="50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29" fillId="0" borderId="35" xfId="2" applyFont="1" applyBorder="1" applyAlignment="1">
      <alignment horizontal="left" vertical="center" wrapText="1"/>
    </xf>
    <xf numFmtId="0" fontId="29" fillId="0" borderId="35" xfId="2" applyFont="1" applyBorder="1" applyAlignment="1">
      <alignment horizontal="left" vertical="center"/>
    </xf>
    <xf numFmtId="0" fontId="31" fillId="0" borderId="71" xfId="0" applyFont="1" applyBorder="1"/>
    <xf numFmtId="0" fontId="31" fillId="0" borderId="2" xfId="0" applyFont="1" applyBorder="1"/>
    <xf numFmtId="0" fontId="31" fillId="5" borderId="2" xfId="0" applyFont="1" applyFill="1" applyBorder="1"/>
    <xf numFmtId="0" fontId="0" fillId="0" borderId="71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31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30" fillId="0" borderId="69" xfId="0" applyFont="1" applyBorder="1" applyAlignment="1">
      <alignment horizontal="center" vertical="center" wrapText="1"/>
    </xf>
    <xf numFmtId="0" fontId="30" fillId="0" borderId="70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26" fillId="0" borderId="17" xfId="2" applyFont="1" applyBorder="1" applyAlignment="1">
      <alignment horizontal="center" vertical="top"/>
    </xf>
    <xf numFmtId="0" fontId="16" fillId="0" borderId="41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17" fillId="0" borderId="41" xfId="2" applyBorder="1" applyAlignment="1">
      <alignment horizontal="center" vertical="center"/>
    </xf>
    <xf numFmtId="0" fontId="17" fillId="0" borderId="47" xfId="2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34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14" fontId="16" fillId="0" borderId="21" xfId="2" applyNumberFormat="1" applyFont="1" applyBorder="1" applyAlignment="1">
      <alignment horizontal="center" vertical="center"/>
    </xf>
    <xf numFmtId="14" fontId="16" fillId="0" borderId="35" xfId="2" applyNumberFormat="1" applyFont="1" applyBorder="1" applyAlignment="1">
      <alignment horizontal="center" vertical="center"/>
    </xf>
    <xf numFmtId="0" fontId="16" fillId="0" borderId="2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23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14" fontId="16" fillId="0" borderId="23" xfId="2" applyNumberFormat="1" applyFont="1" applyBorder="1" applyAlignment="1">
      <alignment horizontal="center" vertical="center"/>
    </xf>
    <xf numFmtId="14" fontId="16" fillId="0" borderId="36" xfId="2" applyNumberFormat="1" applyFont="1" applyBorder="1" applyAlignment="1">
      <alignment horizontal="center" vertical="center"/>
    </xf>
    <xf numFmtId="0" fontId="15" fillId="0" borderId="6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66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 wrapText="1"/>
    </xf>
    <xf numFmtId="0" fontId="15" fillId="0" borderId="32" xfId="2" applyFont="1" applyBorder="1" applyAlignment="1">
      <alignment horizontal="left" vertical="center" wrapText="1"/>
    </xf>
    <xf numFmtId="0" fontId="15" fillId="0" borderId="39" xfId="2" applyFont="1" applyBorder="1" applyAlignment="1">
      <alignment horizontal="left" vertical="center" wrapText="1"/>
    </xf>
    <xf numFmtId="0" fontId="15" fillId="0" borderId="4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9" fontId="16" fillId="0" borderId="30" xfId="2" applyNumberFormat="1" applyFont="1" applyBorder="1" applyAlignment="1">
      <alignment horizontal="left" vertical="center"/>
    </xf>
    <xf numFmtId="9" fontId="16" fillId="0" borderId="25" xfId="2" applyNumberFormat="1" applyFont="1" applyBorder="1" applyAlignment="1">
      <alignment horizontal="left" vertical="center"/>
    </xf>
    <xf numFmtId="9" fontId="16" fillId="0" borderId="37" xfId="2" applyNumberFormat="1" applyFont="1" applyBorder="1" applyAlignment="1">
      <alignment horizontal="left" vertical="center"/>
    </xf>
    <xf numFmtId="9" fontId="16" fillId="0" borderId="31" xfId="2" applyNumberFormat="1" applyFont="1" applyBorder="1" applyAlignment="1">
      <alignment horizontal="left" vertical="center"/>
    </xf>
    <xf numFmtId="9" fontId="16" fillId="0" borderId="32" xfId="2" applyNumberFormat="1" applyFont="1" applyBorder="1" applyAlignment="1">
      <alignment horizontal="left" vertical="center"/>
    </xf>
    <xf numFmtId="9" fontId="16" fillId="0" borderId="39" xfId="2" applyNumberFormat="1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20" xfId="2" applyFont="1" applyBorder="1" applyAlignment="1">
      <alignment horizontal="left" vertical="center"/>
    </xf>
    <xf numFmtId="0" fontId="19" fillId="0" borderId="21" xfId="2" applyFont="1" applyBorder="1" applyAlignment="1">
      <alignment horizontal="left" vertical="center"/>
    </xf>
    <xf numFmtId="0" fontId="19" fillId="0" borderId="62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9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6" fillId="0" borderId="64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28" fillId="0" borderId="43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/>
    </xf>
    <xf numFmtId="0" fontId="20" fillId="0" borderId="68" xfId="2" applyFont="1" applyBorder="1" applyAlignment="1">
      <alignment horizontal="center" vertical="center"/>
    </xf>
    <xf numFmtId="0" fontId="16" fillId="0" borderId="65" xfId="2" applyFont="1" applyBorder="1" applyAlignment="1">
      <alignment horizontal="center" vertical="center"/>
    </xf>
    <xf numFmtId="0" fontId="16" fillId="0" borderId="66" xfId="2" applyFont="1" applyBorder="1" applyAlignment="1">
      <alignment horizontal="center" vertical="center"/>
    </xf>
    <xf numFmtId="0" fontId="16" fillId="0" borderId="60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3" fillId="3" borderId="0" xfId="3" applyFont="1" applyFill="1" applyAlignment="1">
      <alignment horizontal="center"/>
    </xf>
    <xf numFmtId="0" fontId="14" fillId="3" borderId="0" xfId="3" applyFont="1" applyFill="1" applyAlignment="1">
      <alignment horizontal="center"/>
    </xf>
    <xf numFmtId="0" fontId="14" fillId="3" borderId="10" xfId="2" applyFont="1" applyFill="1" applyBorder="1" applyAlignment="1">
      <alignment horizontal="center" vertical="center"/>
    </xf>
    <xf numFmtId="0" fontId="14" fillId="3" borderId="13" xfId="2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/>
    </xf>
    <xf numFmtId="0" fontId="13" fillId="3" borderId="14" xfId="3" applyFont="1" applyFill="1" applyBorder="1" applyAlignment="1">
      <alignment horizontal="center" vertical="center"/>
    </xf>
    <xf numFmtId="0" fontId="13" fillId="3" borderId="11" xfId="3" applyFont="1" applyFill="1" applyBorder="1" applyAlignment="1">
      <alignment horizontal="center" vertical="center"/>
    </xf>
    <xf numFmtId="0" fontId="14" fillId="3" borderId="10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12" xfId="3" applyFont="1" applyFill="1" applyBorder="1" applyAlignment="1">
      <alignment horizontal="center"/>
    </xf>
    <xf numFmtId="0" fontId="22" fillId="0" borderId="17" xfId="2" applyFont="1" applyBorder="1" applyAlignment="1">
      <alignment horizontal="center" vertical="top"/>
    </xf>
    <xf numFmtId="0" fontId="37" fillId="0" borderId="41" xfId="2" applyFont="1" applyBorder="1" applyAlignment="1">
      <alignment horizontal="center" vertical="center"/>
    </xf>
    <xf numFmtId="0" fontId="37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38" fillId="0" borderId="21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vertical="center"/>
    </xf>
    <xf numFmtId="9" fontId="16" fillId="0" borderId="21" xfId="2" applyNumberFormat="1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5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19" fillId="0" borderId="19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8" fillId="0" borderId="27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26" xfId="2" applyFont="1" applyBorder="1" applyAlignment="1">
      <alignment horizontal="left" vertical="center"/>
    </xf>
    <xf numFmtId="0" fontId="19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9" fillId="0" borderId="38" xfId="2" applyFont="1" applyBorder="1" applyAlignment="1">
      <alignment horizontal="left" vertical="center"/>
    </xf>
    <xf numFmtId="0" fontId="38" fillId="0" borderId="18" xfId="2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18" xfId="2" applyFont="1" applyBorder="1" applyAlignment="1">
      <alignment horizontal="left" vertical="center"/>
    </xf>
    <xf numFmtId="0" fontId="19" fillId="0" borderId="21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42" fillId="9" borderId="20" xfId="2" applyFont="1" applyFill="1" applyBorder="1" applyAlignment="1">
      <alignment horizontal="left" vertical="center"/>
    </xf>
    <xf numFmtId="0" fontId="16" fillId="9" borderId="21" xfId="2" applyFont="1" applyFill="1" applyBorder="1" applyAlignment="1">
      <alignment horizontal="left" vertical="center"/>
    </xf>
    <xf numFmtId="0" fontId="16" fillId="9" borderId="35" xfId="2" applyFont="1" applyFill="1" applyBorder="1" applyAlignment="1">
      <alignment horizontal="left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36" xfId="2" applyFont="1" applyBorder="1" applyAlignment="1">
      <alignment horizontal="center" vertical="center"/>
    </xf>
    <xf numFmtId="0" fontId="42" fillId="0" borderId="20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37" fillId="0" borderId="30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37" fillId="0" borderId="28" xfId="2" applyFont="1" applyBorder="1" applyAlignment="1">
      <alignment horizontal="left" vertical="center"/>
    </xf>
    <xf numFmtId="0" fontId="41" fillId="0" borderId="28" xfId="2" applyFont="1" applyBorder="1" applyAlignment="1">
      <alignment horizontal="left" vertical="center"/>
    </xf>
    <xf numFmtId="0" fontId="37" fillId="8" borderId="28" xfId="2" applyFont="1" applyFill="1" applyBorder="1" applyAlignment="1">
      <alignment horizontal="left" vertical="center"/>
    </xf>
    <xf numFmtId="0" fontId="16" fillId="8" borderId="27" xfId="2" applyFont="1" applyFill="1" applyBorder="1" applyAlignment="1">
      <alignment horizontal="left" vertical="center"/>
    </xf>
    <xf numFmtId="0" fontId="16" fillId="8" borderId="38" xfId="2" applyFont="1" applyFill="1" applyBorder="1" applyAlignment="1">
      <alignment horizontal="left" vertical="center"/>
    </xf>
    <xf numFmtId="0" fontId="37" fillId="0" borderId="27" xfId="2" applyFont="1" applyBorder="1" applyAlignment="1">
      <alignment horizontal="left" vertical="center"/>
    </xf>
    <xf numFmtId="0" fontId="37" fillId="0" borderId="3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6" fillId="0" borderId="43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0" fillId="0" borderId="45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center"/>
    </xf>
    <xf numFmtId="0" fontId="20" fillId="0" borderId="36" xfId="2" applyFont="1" applyBorder="1" applyAlignment="1">
      <alignment horizontal="center" vertical="center"/>
    </xf>
    <xf numFmtId="0" fontId="17" fillId="0" borderId="43" xfId="2" applyBorder="1" applyAlignment="1">
      <alignment horizontal="center" vertical="center"/>
    </xf>
    <xf numFmtId="0" fontId="17" fillId="0" borderId="48" xfId="2" applyBorder="1" applyAlignment="1">
      <alignment horizontal="center" vertical="center"/>
    </xf>
    <xf numFmtId="0" fontId="39" fillId="3" borderId="10" xfId="2" applyFont="1" applyFill="1" applyBorder="1" applyAlignment="1">
      <alignment horizontal="center" vertical="center"/>
    </xf>
    <xf numFmtId="0" fontId="18" fillId="0" borderId="17" xfId="2" applyFont="1" applyBorder="1" applyAlignment="1">
      <alignment horizontal="center" vertical="top"/>
    </xf>
    <xf numFmtId="0" fontId="16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  <xf numFmtId="58" fontId="8" fillId="0" borderId="21" xfId="2" applyNumberFormat="1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right" vertical="center"/>
    </xf>
    <xf numFmtId="0" fontId="19" fillId="0" borderId="23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21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35" xfId="2" applyFont="1" applyBorder="1" applyAlignment="1">
      <alignment horizontal="left" vertical="center" wrapText="1"/>
    </xf>
    <xf numFmtId="0" fontId="17" fillId="0" borderId="23" xfId="2" applyBorder="1" applyAlignment="1">
      <alignment horizontal="center" vertical="center"/>
    </xf>
    <xf numFmtId="0" fontId="17" fillId="0" borderId="36" xfId="2" applyBorder="1" applyAlignment="1">
      <alignment horizontal="center" vertical="center"/>
    </xf>
    <xf numFmtId="0" fontId="19" fillId="0" borderId="29" xfId="2" applyFont="1" applyBorder="1" applyAlignment="1">
      <alignment horizontal="center" vertical="center"/>
    </xf>
    <xf numFmtId="0" fontId="19" fillId="0" borderId="30" xfId="2" applyFont="1" applyBorder="1" applyAlignment="1">
      <alignment horizontal="left" vertical="center"/>
    </xf>
    <xf numFmtId="0" fontId="19" fillId="0" borderId="25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7" fillId="0" borderId="28" xfId="2" applyBorder="1" applyAlignment="1">
      <alignment horizontal="left" vertical="center"/>
    </xf>
    <xf numFmtId="0" fontId="17" fillId="0" borderId="27" xfId="2" applyBorder="1" applyAlignment="1">
      <alignment horizontal="left" vertical="center"/>
    </xf>
    <xf numFmtId="0" fontId="17" fillId="0" borderId="38" xfId="2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32" xfId="2" applyFont="1" applyBorder="1" applyAlignment="1">
      <alignment horizontal="left" vertical="center"/>
    </xf>
    <xf numFmtId="0" fontId="8" fillId="0" borderId="39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8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8" fillId="0" borderId="19" xfId="2" applyFont="1" applyBorder="1">
      <alignment vertical="center"/>
    </xf>
    <xf numFmtId="0" fontId="38" fillId="0" borderId="19" xfId="2" applyFont="1" applyBorder="1" applyAlignment="1">
      <alignment horizontal="center" vertical="center"/>
    </xf>
    <xf numFmtId="0" fontId="38" fillId="0" borderId="20" xfId="2" applyFont="1" applyBorder="1" applyAlignment="1">
      <alignment horizontal="left" vertical="center"/>
    </xf>
    <xf numFmtId="0" fontId="44" fillId="3" borderId="2" xfId="4" applyFont="1" applyFill="1" applyBorder="1" applyAlignment="1">
      <alignment horizontal="center" vertical="center" wrapText="1"/>
    </xf>
    <xf numFmtId="49" fontId="43" fillId="3" borderId="2" xfId="4" applyNumberFormat="1" applyFont="1" applyFill="1" applyBorder="1" applyAlignment="1">
      <alignment horizontal="center" vertical="center"/>
    </xf>
    <xf numFmtId="49" fontId="39" fillId="3" borderId="2" xfId="4" applyNumberFormat="1" applyFont="1" applyFill="1" applyBorder="1" applyAlignment="1">
      <alignment horizontal="center" vertical="center"/>
    </xf>
    <xf numFmtId="49" fontId="39" fillId="3" borderId="5" xfId="4" applyNumberFormat="1" applyFont="1" applyFill="1" applyBorder="1" applyAlignment="1">
      <alignment horizontal="center" vertical="center"/>
    </xf>
    <xf numFmtId="176" fontId="42" fillId="3" borderId="2" xfId="0" applyNumberFormat="1" applyFont="1" applyFill="1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38480B2-C839-4760-9BA7-5B49E79CEC0A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B66374F-41C7-429F-AD70-E66B15D6141D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1AE1091-0412-4914-92CC-D6EEFE74918F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6077EA9-4669-407A-9B42-FB3D25A54D14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F014072-3FCA-4C4D-92D4-576F2E7615DB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68" customWidth="1"/>
    <col min="3" max="3" width="10.125" customWidth="1"/>
  </cols>
  <sheetData>
    <row r="1" spans="1:2" ht="21" customHeight="1" x14ac:dyDescent="0.15">
      <c r="A1" s="169"/>
      <c r="B1" s="170" t="s">
        <v>0</v>
      </c>
    </row>
    <row r="2" spans="1:2" x14ac:dyDescent="0.15">
      <c r="A2" s="5">
        <v>1</v>
      </c>
      <c r="B2" s="171" t="s">
        <v>1</v>
      </c>
    </row>
    <row r="3" spans="1:2" x14ac:dyDescent="0.15">
      <c r="A3" s="5">
        <v>2</v>
      </c>
      <c r="B3" s="171" t="s">
        <v>2</v>
      </c>
    </row>
    <row r="4" spans="1:2" x14ac:dyDescent="0.15">
      <c r="A4" s="5">
        <v>3</v>
      </c>
      <c r="B4" s="171" t="s">
        <v>3</v>
      </c>
    </row>
    <row r="5" spans="1:2" x14ac:dyDescent="0.15">
      <c r="A5" s="5">
        <v>4</v>
      </c>
      <c r="B5" s="171" t="s">
        <v>4</v>
      </c>
    </row>
    <row r="6" spans="1:2" x14ac:dyDescent="0.15">
      <c r="A6" s="5">
        <v>5</v>
      </c>
      <c r="B6" s="171" t="s">
        <v>5</v>
      </c>
    </row>
    <row r="7" spans="1:2" ht="13.5" customHeight="1" x14ac:dyDescent="0.15">
      <c r="A7" s="5">
        <v>6</v>
      </c>
      <c r="B7" s="171" t="s">
        <v>6</v>
      </c>
    </row>
    <row r="8" spans="1:2" s="167" customFormat="1" ht="15" customHeight="1" x14ac:dyDescent="0.15">
      <c r="A8" s="172">
        <v>7</v>
      </c>
      <c r="B8" s="173" t="s">
        <v>7</v>
      </c>
    </row>
    <row r="9" spans="1:2" x14ac:dyDescent="0.15">
      <c r="A9" s="5"/>
      <c r="B9" s="171"/>
    </row>
    <row r="10" spans="1:2" ht="18.95" customHeight="1" x14ac:dyDescent="0.15">
      <c r="A10" s="169"/>
      <c r="B10" s="174" t="s">
        <v>8</v>
      </c>
    </row>
    <row r="11" spans="1:2" ht="15.95" customHeight="1" x14ac:dyDescent="0.15">
      <c r="A11" s="5">
        <v>1</v>
      </c>
      <c r="B11" s="175" t="s">
        <v>9</v>
      </c>
    </row>
    <row r="12" spans="1:2" x14ac:dyDescent="0.15">
      <c r="A12" s="5">
        <v>2</v>
      </c>
      <c r="B12" s="171" t="s">
        <v>10</v>
      </c>
    </row>
    <row r="13" spans="1:2" x14ac:dyDescent="0.15">
      <c r="A13" s="5">
        <v>3</v>
      </c>
      <c r="B13" s="173" t="s">
        <v>11</v>
      </c>
    </row>
    <row r="14" spans="1:2" x14ac:dyDescent="0.15">
      <c r="A14" s="5">
        <v>4</v>
      </c>
      <c r="B14" s="171" t="s">
        <v>12</v>
      </c>
    </row>
    <row r="15" spans="1:2" x14ac:dyDescent="0.15">
      <c r="A15" s="5">
        <v>5</v>
      </c>
      <c r="B15" s="171" t="s">
        <v>13</v>
      </c>
    </row>
    <row r="16" spans="1:2" x14ac:dyDescent="0.15">
      <c r="A16" s="5">
        <v>6</v>
      </c>
      <c r="B16" s="171" t="s">
        <v>14</v>
      </c>
    </row>
    <row r="17" spans="1:2" x14ac:dyDescent="0.15">
      <c r="A17" s="5">
        <v>7</v>
      </c>
      <c r="B17" s="171" t="s">
        <v>15</v>
      </c>
    </row>
    <row r="18" spans="1:2" x14ac:dyDescent="0.15">
      <c r="A18" s="5"/>
      <c r="B18" s="171"/>
    </row>
    <row r="19" spans="1:2" ht="20.25" x14ac:dyDescent="0.15">
      <c r="A19" s="169"/>
      <c r="B19" s="170" t="s">
        <v>16</v>
      </c>
    </row>
    <row r="20" spans="1:2" x14ac:dyDescent="0.15">
      <c r="A20" s="5">
        <v>1</v>
      </c>
      <c r="B20" s="171" t="s">
        <v>17</v>
      </c>
    </row>
    <row r="21" spans="1:2" x14ac:dyDescent="0.15">
      <c r="A21" s="5">
        <v>2</v>
      </c>
      <c r="B21" s="171" t="s">
        <v>18</v>
      </c>
    </row>
    <row r="22" spans="1:2" x14ac:dyDescent="0.15">
      <c r="A22" s="5">
        <v>3</v>
      </c>
      <c r="B22" s="171" t="s">
        <v>19</v>
      </c>
    </row>
    <row r="23" spans="1:2" x14ac:dyDescent="0.15">
      <c r="A23" s="5">
        <v>4</v>
      </c>
      <c r="B23" s="171" t="s">
        <v>20</v>
      </c>
    </row>
    <row r="24" spans="1:2" x14ac:dyDescent="0.15">
      <c r="A24" s="5">
        <v>5</v>
      </c>
      <c r="B24" s="171" t="s">
        <v>21</v>
      </c>
    </row>
    <row r="25" spans="1:2" x14ac:dyDescent="0.15">
      <c r="A25" s="5">
        <v>6</v>
      </c>
      <c r="B25" s="171" t="s">
        <v>22</v>
      </c>
    </row>
    <row r="26" spans="1:2" x14ac:dyDescent="0.15">
      <c r="A26" s="5">
        <v>7</v>
      </c>
      <c r="B26" s="171" t="s">
        <v>23</v>
      </c>
    </row>
    <row r="27" spans="1:2" x14ac:dyDescent="0.15">
      <c r="A27" s="5"/>
      <c r="B27" s="171"/>
    </row>
    <row r="28" spans="1:2" ht="20.25" x14ac:dyDescent="0.15">
      <c r="A28" s="169"/>
      <c r="B28" s="170" t="s">
        <v>24</v>
      </c>
    </row>
    <row r="29" spans="1:2" x14ac:dyDescent="0.15">
      <c r="A29" s="5">
        <v>1</v>
      </c>
      <c r="B29" s="171" t="s">
        <v>25</v>
      </c>
    </row>
    <row r="30" spans="1:2" x14ac:dyDescent="0.15">
      <c r="A30" s="5">
        <v>2</v>
      </c>
      <c r="B30" s="171" t="s">
        <v>26</v>
      </c>
    </row>
    <row r="31" spans="1:2" x14ac:dyDescent="0.15">
      <c r="A31" s="5">
        <v>3</v>
      </c>
      <c r="B31" s="171" t="s">
        <v>27</v>
      </c>
    </row>
    <row r="32" spans="1:2" x14ac:dyDescent="0.15">
      <c r="A32" s="5">
        <v>4</v>
      </c>
      <c r="B32" s="171" t="s">
        <v>28</v>
      </c>
    </row>
    <row r="33" spans="1:2" x14ac:dyDescent="0.15">
      <c r="A33" s="5">
        <v>5</v>
      </c>
      <c r="B33" s="171" t="s">
        <v>29</v>
      </c>
    </row>
    <row r="34" spans="1:2" x14ac:dyDescent="0.15">
      <c r="A34" s="5">
        <v>6</v>
      </c>
      <c r="B34" s="171" t="s">
        <v>30</v>
      </c>
    </row>
    <row r="35" spans="1:2" x14ac:dyDescent="0.15">
      <c r="A35" s="5">
        <v>7</v>
      </c>
      <c r="B35" s="171" t="s">
        <v>31</v>
      </c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J22" sqref="J22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2" t="s">
        <v>267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" customFormat="1" ht="16.5" x14ac:dyDescent="0.3">
      <c r="A2" s="381" t="s">
        <v>244</v>
      </c>
      <c r="B2" s="382" t="s">
        <v>249</v>
      </c>
      <c r="C2" s="382" t="s">
        <v>245</v>
      </c>
      <c r="D2" s="382" t="s">
        <v>246</v>
      </c>
      <c r="E2" s="382" t="s">
        <v>247</v>
      </c>
      <c r="F2" s="382" t="s">
        <v>248</v>
      </c>
      <c r="G2" s="381" t="s">
        <v>268</v>
      </c>
      <c r="H2" s="381"/>
      <c r="I2" s="381" t="s">
        <v>269</v>
      </c>
      <c r="J2" s="381"/>
      <c r="K2" s="387" t="s">
        <v>270</v>
      </c>
      <c r="L2" s="389" t="s">
        <v>271</v>
      </c>
      <c r="M2" s="391" t="s">
        <v>272</v>
      </c>
    </row>
    <row r="3" spans="1:13" s="1" customFormat="1" ht="16.5" x14ac:dyDescent="0.3">
      <c r="A3" s="381"/>
      <c r="B3" s="383"/>
      <c r="C3" s="383"/>
      <c r="D3" s="383"/>
      <c r="E3" s="383"/>
      <c r="F3" s="383"/>
      <c r="G3" s="3" t="s">
        <v>273</v>
      </c>
      <c r="H3" s="3" t="s">
        <v>274</v>
      </c>
      <c r="I3" s="3" t="s">
        <v>273</v>
      </c>
      <c r="J3" s="3" t="s">
        <v>274</v>
      </c>
      <c r="K3" s="388"/>
      <c r="L3" s="390"/>
      <c r="M3" s="392"/>
    </row>
    <row r="4" spans="1:13" x14ac:dyDescent="0.15">
      <c r="A4" s="24"/>
      <c r="B4" s="25" t="s">
        <v>262</v>
      </c>
      <c r="C4" s="25">
        <v>230907066</v>
      </c>
      <c r="D4" s="25" t="s">
        <v>260</v>
      </c>
      <c r="E4" s="25" t="s">
        <v>168</v>
      </c>
      <c r="F4" s="26" t="s">
        <v>261</v>
      </c>
      <c r="G4" s="25">
        <v>0</v>
      </c>
      <c r="H4" s="25">
        <v>1</v>
      </c>
      <c r="I4" s="25">
        <v>1.4</v>
      </c>
      <c r="J4" s="25">
        <v>0.6</v>
      </c>
      <c r="K4" s="24"/>
      <c r="L4" s="24"/>
      <c r="M4" s="25" t="s">
        <v>263</v>
      </c>
    </row>
    <row r="5" spans="1:13" x14ac:dyDescent="0.15">
      <c r="A5" s="24"/>
      <c r="B5" s="25" t="s">
        <v>262</v>
      </c>
      <c r="C5" s="25">
        <v>230907065</v>
      </c>
      <c r="D5" s="25" t="s">
        <v>260</v>
      </c>
      <c r="E5" s="25" t="s">
        <v>166</v>
      </c>
      <c r="F5" s="26" t="s">
        <v>261</v>
      </c>
      <c r="G5" s="25">
        <v>1.4</v>
      </c>
      <c r="H5" s="25">
        <v>0</v>
      </c>
      <c r="I5" s="25">
        <v>2.2000000000000002</v>
      </c>
      <c r="J5" s="25">
        <v>0</v>
      </c>
      <c r="K5" s="24"/>
      <c r="L5" s="24"/>
      <c r="M5" s="25" t="s">
        <v>263</v>
      </c>
    </row>
    <row r="6" spans="1:13" x14ac:dyDescent="0.15">
      <c r="A6" s="24"/>
      <c r="B6" s="25" t="s">
        <v>262</v>
      </c>
      <c r="C6" s="25">
        <v>230912088</v>
      </c>
      <c r="D6" s="25" t="s">
        <v>260</v>
      </c>
      <c r="E6" s="25" t="s">
        <v>169</v>
      </c>
      <c r="F6" s="26" t="s">
        <v>261</v>
      </c>
      <c r="G6" s="25">
        <v>0.4</v>
      </c>
      <c r="H6" s="25">
        <v>0</v>
      </c>
      <c r="I6" s="25">
        <v>3.6</v>
      </c>
      <c r="J6" s="25">
        <v>0</v>
      </c>
      <c r="K6" s="25"/>
      <c r="L6" s="25"/>
      <c r="M6" s="25" t="s">
        <v>263</v>
      </c>
    </row>
    <row r="7" spans="1:13" x14ac:dyDescent="0.15">
      <c r="A7" s="24"/>
      <c r="B7" s="25" t="s">
        <v>262</v>
      </c>
      <c r="C7" s="25">
        <v>230831059</v>
      </c>
      <c r="D7" s="25" t="s">
        <v>260</v>
      </c>
      <c r="E7" s="25" t="s">
        <v>167</v>
      </c>
      <c r="F7" s="26" t="s">
        <v>261</v>
      </c>
      <c r="G7" s="25">
        <v>0.6</v>
      </c>
      <c r="H7" s="25">
        <v>0</v>
      </c>
      <c r="I7" s="25">
        <v>3.4</v>
      </c>
      <c r="J7" s="25">
        <v>0</v>
      </c>
      <c r="K7" s="25"/>
      <c r="L7" s="25"/>
      <c r="M7" s="25"/>
    </row>
    <row r="8" spans="1:13" s="2" customFormat="1" x14ac:dyDescent="0.15">
      <c r="A8" s="373" t="s">
        <v>264</v>
      </c>
      <c r="B8" s="374"/>
      <c r="C8" s="374"/>
      <c r="D8" s="374"/>
      <c r="E8" s="375"/>
      <c r="F8" s="376"/>
      <c r="G8" s="378"/>
      <c r="H8" s="373" t="s">
        <v>275</v>
      </c>
      <c r="I8" s="374"/>
      <c r="J8" s="374"/>
      <c r="K8" s="375"/>
      <c r="L8" s="384"/>
      <c r="M8" s="385"/>
    </row>
    <row r="9" spans="1:13" ht="16.5" x14ac:dyDescent="0.15">
      <c r="A9" s="379" t="s">
        <v>276</v>
      </c>
      <c r="B9" s="386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</row>
    <row r="10" spans="1:13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36" type="noConversion"/>
  <dataValidations count="1">
    <dataValidation type="list" allowBlank="1" showInputMessage="1" showErrorMessage="1" sqref="M4 M7 M1:M3 M5:M6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2" t="s">
        <v>277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" customFormat="1" ht="15.95" customHeight="1" x14ac:dyDescent="0.3">
      <c r="A2" s="382" t="s">
        <v>278</v>
      </c>
      <c r="B2" s="382" t="s">
        <v>249</v>
      </c>
      <c r="C2" s="382" t="s">
        <v>245</v>
      </c>
      <c r="D2" s="382" t="s">
        <v>246</v>
      </c>
      <c r="E2" s="382" t="s">
        <v>247</v>
      </c>
      <c r="F2" s="382" t="s">
        <v>248</v>
      </c>
      <c r="G2" s="393" t="s">
        <v>279</v>
      </c>
      <c r="H2" s="394"/>
      <c r="I2" s="395"/>
      <c r="J2" s="393" t="s">
        <v>280</v>
      </c>
      <c r="K2" s="394"/>
      <c r="L2" s="395"/>
      <c r="M2" s="393" t="s">
        <v>281</v>
      </c>
      <c r="N2" s="394"/>
      <c r="O2" s="395"/>
      <c r="P2" s="393" t="s">
        <v>282</v>
      </c>
      <c r="Q2" s="394"/>
      <c r="R2" s="395"/>
      <c r="S2" s="394" t="s">
        <v>283</v>
      </c>
      <c r="T2" s="394"/>
      <c r="U2" s="395"/>
      <c r="V2" s="397" t="s">
        <v>284</v>
      </c>
      <c r="W2" s="397" t="s">
        <v>258</v>
      </c>
    </row>
    <row r="3" spans="1:23" s="1" customFormat="1" ht="16.5" x14ac:dyDescent="0.3">
      <c r="A3" s="383"/>
      <c r="B3" s="396"/>
      <c r="C3" s="396"/>
      <c r="D3" s="396"/>
      <c r="E3" s="396"/>
      <c r="F3" s="396"/>
      <c r="G3" s="3" t="s">
        <v>285</v>
      </c>
      <c r="H3" s="3" t="s">
        <v>61</v>
      </c>
      <c r="I3" s="3" t="s">
        <v>249</v>
      </c>
      <c r="J3" s="3" t="s">
        <v>285</v>
      </c>
      <c r="K3" s="3" t="s">
        <v>61</v>
      </c>
      <c r="L3" s="3" t="s">
        <v>249</v>
      </c>
      <c r="M3" s="3" t="s">
        <v>285</v>
      </c>
      <c r="N3" s="3" t="s">
        <v>61</v>
      </c>
      <c r="O3" s="3" t="s">
        <v>249</v>
      </c>
      <c r="P3" s="3" t="s">
        <v>285</v>
      </c>
      <c r="Q3" s="3" t="s">
        <v>61</v>
      </c>
      <c r="R3" s="3" t="s">
        <v>249</v>
      </c>
      <c r="S3" s="3" t="s">
        <v>285</v>
      </c>
      <c r="T3" s="3" t="s">
        <v>61</v>
      </c>
      <c r="U3" s="3" t="s">
        <v>249</v>
      </c>
      <c r="V3" s="398"/>
      <c r="W3" s="398"/>
    </row>
    <row r="4" spans="1:23" x14ac:dyDescent="0.15">
      <c r="A4" s="404" t="s">
        <v>286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05"/>
      <c r="B5" s="6"/>
      <c r="C5" s="6"/>
      <c r="D5" s="6"/>
      <c r="E5" s="6"/>
      <c r="F5" s="6"/>
      <c r="G5" s="393" t="s">
        <v>287</v>
      </c>
      <c r="H5" s="394"/>
      <c r="I5" s="395"/>
      <c r="J5" s="393" t="s">
        <v>288</v>
      </c>
      <c r="K5" s="394"/>
      <c r="L5" s="395"/>
      <c r="M5" s="393" t="s">
        <v>289</v>
      </c>
      <c r="N5" s="394"/>
      <c r="O5" s="395"/>
      <c r="P5" s="393" t="s">
        <v>290</v>
      </c>
      <c r="Q5" s="394"/>
      <c r="R5" s="395"/>
      <c r="S5" s="394" t="s">
        <v>291</v>
      </c>
      <c r="T5" s="394"/>
      <c r="U5" s="395"/>
      <c r="V5" s="6"/>
      <c r="W5" s="6"/>
    </row>
    <row r="6" spans="1:23" ht="16.5" x14ac:dyDescent="0.15">
      <c r="A6" s="405"/>
      <c r="B6" s="6"/>
      <c r="C6" s="6"/>
      <c r="D6" s="6"/>
      <c r="E6" s="6"/>
      <c r="F6" s="6"/>
      <c r="G6" s="3" t="s">
        <v>285</v>
      </c>
      <c r="H6" s="3" t="s">
        <v>61</v>
      </c>
      <c r="I6" s="3" t="s">
        <v>249</v>
      </c>
      <c r="J6" s="3" t="s">
        <v>285</v>
      </c>
      <c r="K6" s="3" t="s">
        <v>61</v>
      </c>
      <c r="L6" s="3" t="s">
        <v>249</v>
      </c>
      <c r="M6" s="3" t="s">
        <v>285</v>
      </c>
      <c r="N6" s="3" t="s">
        <v>61</v>
      </c>
      <c r="O6" s="3" t="s">
        <v>249</v>
      </c>
      <c r="P6" s="3" t="s">
        <v>285</v>
      </c>
      <c r="Q6" s="3" t="s">
        <v>61</v>
      </c>
      <c r="R6" s="3" t="s">
        <v>249</v>
      </c>
      <c r="S6" s="3" t="s">
        <v>285</v>
      </c>
      <c r="T6" s="3" t="s">
        <v>61</v>
      </c>
      <c r="U6" s="3" t="s">
        <v>249</v>
      </c>
      <c r="V6" s="6"/>
      <c r="W6" s="6"/>
    </row>
    <row r="7" spans="1:23" x14ac:dyDescent="0.15">
      <c r="A7" s="40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07" t="s">
        <v>292</v>
      </c>
      <c r="B8" s="407"/>
      <c r="C8" s="407"/>
      <c r="D8" s="407"/>
      <c r="E8" s="407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15">
      <c r="A9" s="408"/>
      <c r="B9" s="408"/>
      <c r="C9" s="408"/>
      <c r="D9" s="408"/>
      <c r="E9" s="408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07" t="s">
        <v>293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07" t="s">
        <v>294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07" t="s">
        <v>295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99" t="s">
        <v>296</v>
      </c>
      <c r="B17" s="400"/>
      <c r="C17" s="400"/>
      <c r="D17" s="400"/>
      <c r="E17" s="401"/>
      <c r="F17" s="402"/>
      <c r="G17" s="403"/>
      <c r="H17" s="23"/>
      <c r="I17" s="23"/>
      <c r="J17" s="399" t="s">
        <v>297</v>
      </c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1"/>
      <c r="V17" s="7"/>
      <c r="W17" s="9"/>
    </row>
    <row r="18" spans="1:23" ht="56.25" customHeight="1" x14ac:dyDescent="0.15">
      <c r="A18" s="379" t="s">
        <v>298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2" t="s">
        <v>299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" customFormat="1" ht="16.5" x14ac:dyDescent="0.3">
      <c r="A2" s="19" t="s">
        <v>300</v>
      </c>
      <c r="B2" s="20" t="s">
        <v>245</v>
      </c>
      <c r="C2" s="20" t="s">
        <v>246</v>
      </c>
      <c r="D2" s="20" t="s">
        <v>247</v>
      </c>
      <c r="E2" s="20" t="s">
        <v>248</v>
      </c>
      <c r="F2" s="20" t="s">
        <v>249</v>
      </c>
      <c r="G2" s="19" t="s">
        <v>301</v>
      </c>
      <c r="H2" s="19" t="s">
        <v>302</v>
      </c>
      <c r="I2" s="19" t="s">
        <v>303</v>
      </c>
      <c r="J2" s="19" t="s">
        <v>302</v>
      </c>
      <c r="K2" s="19" t="s">
        <v>304</v>
      </c>
      <c r="L2" s="19" t="s">
        <v>302</v>
      </c>
      <c r="M2" s="20" t="s">
        <v>284</v>
      </c>
      <c r="N2" s="20" t="s">
        <v>258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21" t="s">
        <v>300</v>
      </c>
      <c r="B4" s="22" t="s">
        <v>305</v>
      </c>
      <c r="C4" s="22" t="s">
        <v>285</v>
      </c>
      <c r="D4" s="22" t="s">
        <v>247</v>
      </c>
      <c r="E4" s="20" t="s">
        <v>248</v>
      </c>
      <c r="F4" s="20" t="s">
        <v>249</v>
      </c>
      <c r="G4" s="19" t="s">
        <v>301</v>
      </c>
      <c r="H4" s="19" t="s">
        <v>302</v>
      </c>
      <c r="I4" s="19" t="s">
        <v>303</v>
      </c>
      <c r="J4" s="19" t="s">
        <v>302</v>
      </c>
      <c r="K4" s="19" t="s">
        <v>304</v>
      </c>
      <c r="L4" s="19" t="s">
        <v>302</v>
      </c>
      <c r="M4" s="20" t="s">
        <v>284</v>
      </c>
      <c r="N4" s="20" t="s">
        <v>258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99" t="s">
        <v>296</v>
      </c>
      <c r="B11" s="400"/>
      <c r="C11" s="400"/>
      <c r="D11" s="401"/>
      <c r="E11" s="402"/>
      <c r="F11" s="409"/>
      <c r="G11" s="403"/>
      <c r="H11" s="23"/>
      <c r="I11" s="399" t="s">
        <v>297</v>
      </c>
      <c r="J11" s="400"/>
      <c r="K11" s="400"/>
      <c r="L11" s="7"/>
      <c r="M11" s="7"/>
      <c r="N11" s="9"/>
    </row>
    <row r="12" spans="1:14" ht="16.5" x14ac:dyDescent="0.15">
      <c r="A12" s="379" t="s">
        <v>306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E26" sqref="E26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72" t="s">
        <v>307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" customFormat="1" ht="16.5" x14ac:dyDescent="0.3">
      <c r="A2" s="3" t="s">
        <v>278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308</v>
      </c>
      <c r="H2" s="3" t="s">
        <v>309</v>
      </c>
      <c r="I2" s="3" t="s">
        <v>310</v>
      </c>
      <c r="J2" s="3" t="s">
        <v>311</v>
      </c>
      <c r="K2" s="4" t="s">
        <v>284</v>
      </c>
      <c r="L2" s="4" t="s">
        <v>258</v>
      </c>
    </row>
    <row r="3" spans="1:12" x14ac:dyDescent="0.15">
      <c r="A3" s="5"/>
      <c r="B3" s="6" t="s">
        <v>262</v>
      </c>
      <c r="C3" s="10">
        <v>230525120</v>
      </c>
      <c r="D3" s="6" t="s">
        <v>312</v>
      </c>
      <c r="E3" s="11" t="s">
        <v>313</v>
      </c>
      <c r="F3" s="12" t="s">
        <v>314</v>
      </c>
      <c r="G3" s="6" t="s">
        <v>315</v>
      </c>
      <c r="H3" s="6" t="s">
        <v>316</v>
      </c>
      <c r="I3" s="6"/>
      <c r="J3" s="6"/>
      <c r="K3" s="6" t="s">
        <v>317</v>
      </c>
      <c r="L3" s="6"/>
    </row>
    <row r="4" spans="1:12" x14ac:dyDescent="0.15">
      <c r="A4" s="5"/>
      <c r="B4" s="6" t="s">
        <v>262</v>
      </c>
      <c r="C4" s="10">
        <v>230525118</v>
      </c>
      <c r="D4" s="6" t="s">
        <v>312</v>
      </c>
      <c r="E4" s="11" t="s">
        <v>318</v>
      </c>
      <c r="F4" s="12" t="s">
        <v>319</v>
      </c>
      <c r="G4" s="6" t="s">
        <v>315</v>
      </c>
      <c r="H4" s="6" t="s">
        <v>316</v>
      </c>
      <c r="I4" s="6"/>
      <c r="J4" s="6"/>
      <c r="K4" s="6" t="s">
        <v>317</v>
      </c>
      <c r="L4" s="6"/>
    </row>
    <row r="5" spans="1:12" x14ac:dyDescent="0.15">
      <c r="A5" s="5"/>
      <c r="B5" s="6" t="s">
        <v>262</v>
      </c>
      <c r="C5" s="10">
        <v>230324045</v>
      </c>
      <c r="D5" s="6" t="s">
        <v>312</v>
      </c>
      <c r="E5" s="11" t="s">
        <v>320</v>
      </c>
      <c r="F5" s="12" t="s">
        <v>314</v>
      </c>
      <c r="G5" s="6" t="s">
        <v>315</v>
      </c>
      <c r="H5" s="6" t="s">
        <v>316</v>
      </c>
      <c r="I5" s="6"/>
      <c r="J5" s="6"/>
      <c r="K5" s="6" t="s">
        <v>317</v>
      </c>
      <c r="L5" s="6"/>
    </row>
    <row r="6" spans="1:12" x14ac:dyDescent="0.15">
      <c r="A6" s="5"/>
      <c r="B6" s="6" t="s">
        <v>262</v>
      </c>
      <c r="C6" s="10">
        <v>230525122</v>
      </c>
      <c r="D6" s="6" t="s">
        <v>312</v>
      </c>
      <c r="E6" s="13" t="s">
        <v>321</v>
      </c>
      <c r="F6" s="5" t="s">
        <v>322</v>
      </c>
      <c r="G6" s="6" t="s">
        <v>315</v>
      </c>
      <c r="H6" s="6" t="s">
        <v>316</v>
      </c>
      <c r="I6" s="6"/>
      <c r="J6" s="6"/>
      <c r="K6" s="6" t="s">
        <v>317</v>
      </c>
      <c r="L6" s="6"/>
    </row>
    <row r="7" spans="1:12" x14ac:dyDescent="0.15">
      <c r="A7" s="5"/>
      <c r="B7" s="6" t="s">
        <v>262</v>
      </c>
      <c r="C7" s="14">
        <v>230525123</v>
      </c>
      <c r="D7" s="6" t="s">
        <v>312</v>
      </c>
      <c r="E7" s="5" t="s">
        <v>167</v>
      </c>
      <c r="F7" s="5" t="s">
        <v>322</v>
      </c>
      <c r="G7" s="6" t="s">
        <v>315</v>
      </c>
      <c r="H7" s="6" t="s">
        <v>316</v>
      </c>
      <c r="I7" s="6"/>
      <c r="J7" s="6"/>
      <c r="K7" s="6" t="s">
        <v>317</v>
      </c>
      <c r="L7" s="5"/>
    </row>
    <row r="8" spans="1:12" x14ac:dyDescent="0.15">
      <c r="A8" s="5"/>
      <c r="B8" s="6" t="s">
        <v>262</v>
      </c>
      <c r="C8" s="14">
        <v>230525124</v>
      </c>
      <c r="D8" s="6" t="s">
        <v>312</v>
      </c>
      <c r="E8" s="5" t="s">
        <v>323</v>
      </c>
      <c r="F8" s="5" t="s">
        <v>324</v>
      </c>
      <c r="G8" s="6" t="s">
        <v>315</v>
      </c>
      <c r="H8" s="6" t="s">
        <v>316</v>
      </c>
      <c r="I8" s="5"/>
      <c r="J8" s="5"/>
      <c r="K8" s="6" t="s">
        <v>317</v>
      </c>
      <c r="L8" s="5"/>
    </row>
    <row r="9" spans="1:12" x14ac:dyDescent="0.15">
      <c r="A9" s="5"/>
      <c r="B9" s="6" t="s">
        <v>262</v>
      </c>
      <c r="C9" s="15">
        <v>230525119</v>
      </c>
      <c r="D9" s="6" t="s">
        <v>312</v>
      </c>
      <c r="E9" s="16" t="s">
        <v>325</v>
      </c>
      <c r="F9" s="5" t="s">
        <v>324</v>
      </c>
      <c r="G9" s="6" t="s">
        <v>315</v>
      </c>
      <c r="H9" s="6" t="s">
        <v>316</v>
      </c>
      <c r="I9" s="6"/>
      <c r="J9" s="5"/>
      <c r="K9" s="18" t="s">
        <v>326</v>
      </c>
      <c r="L9" s="5"/>
    </row>
    <row r="10" spans="1:12" x14ac:dyDescent="0.15">
      <c r="A10" s="5"/>
      <c r="B10" s="6" t="s">
        <v>262</v>
      </c>
      <c r="C10" s="10">
        <v>230525120</v>
      </c>
      <c r="D10" s="6" t="s">
        <v>312</v>
      </c>
      <c r="E10" s="11" t="s">
        <v>313</v>
      </c>
      <c r="F10" s="12" t="s">
        <v>314</v>
      </c>
      <c r="G10" s="6" t="s">
        <v>327</v>
      </c>
      <c r="H10" s="5"/>
      <c r="I10" s="6" t="s">
        <v>328</v>
      </c>
      <c r="J10" s="5"/>
      <c r="K10" s="18" t="s">
        <v>326</v>
      </c>
      <c r="L10" s="5"/>
    </row>
    <row r="11" spans="1:12" x14ac:dyDescent="0.15">
      <c r="A11" s="5"/>
      <c r="B11" s="6" t="s">
        <v>262</v>
      </c>
      <c r="C11" s="10">
        <v>230525118</v>
      </c>
      <c r="D11" s="6" t="s">
        <v>312</v>
      </c>
      <c r="E11" s="11" t="s">
        <v>318</v>
      </c>
      <c r="F11" s="12" t="s">
        <v>319</v>
      </c>
      <c r="G11" s="6" t="s">
        <v>327</v>
      </c>
      <c r="H11" s="5"/>
      <c r="I11" s="6" t="s">
        <v>328</v>
      </c>
      <c r="J11" s="5"/>
      <c r="K11" s="18" t="s">
        <v>326</v>
      </c>
      <c r="L11" s="5"/>
    </row>
    <row r="12" spans="1:12" x14ac:dyDescent="0.15">
      <c r="A12" s="5"/>
      <c r="B12" s="6" t="s">
        <v>262</v>
      </c>
      <c r="C12" s="10">
        <v>230324045</v>
      </c>
      <c r="D12" s="6" t="s">
        <v>312</v>
      </c>
      <c r="E12" s="11" t="s">
        <v>320</v>
      </c>
      <c r="F12" s="12" t="s">
        <v>314</v>
      </c>
      <c r="G12" s="6" t="s">
        <v>327</v>
      </c>
      <c r="H12" s="5"/>
      <c r="I12" s="6" t="s">
        <v>328</v>
      </c>
      <c r="J12" s="5"/>
      <c r="K12" s="18" t="s">
        <v>326</v>
      </c>
      <c r="L12" s="5"/>
    </row>
    <row r="13" spans="1:12" x14ac:dyDescent="0.15">
      <c r="A13" s="5"/>
      <c r="B13" s="6" t="s">
        <v>262</v>
      </c>
      <c r="C13" s="10">
        <v>230525122</v>
      </c>
      <c r="D13" s="6" t="s">
        <v>312</v>
      </c>
      <c r="E13" s="13" t="s">
        <v>321</v>
      </c>
      <c r="F13" s="5" t="s">
        <v>322</v>
      </c>
      <c r="G13" s="6" t="s">
        <v>327</v>
      </c>
      <c r="H13" s="5"/>
      <c r="I13" s="6" t="s">
        <v>328</v>
      </c>
      <c r="J13" s="5"/>
      <c r="K13" s="18" t="s">
        <v>326</v>
      </c>
      <c r="L13" s="5"/>
    </row>
    <row r="14" spans="1:12" x14ac:dyDescent="0.15">
      <c r="A14" s="5"/>
      <c r="B14" s="6" t="s">
        <v>262</v>
      </c>
      <c r="C14" s="14">
        <v>230525123</v>
      </c>
      <c r="D14" s="6" t="s">
        <v>312</v>
      </c>
      <c r="E14" s="5" t="s">
        <v>167</v>
      </c>
      <c r="F14" s="5" t="s">
        <v>322</v>
      </c>
      <c r="G14" s="6" t="s">
        <v>327</v>
      </c>
      <c r="H14" s="5"/>
      <c r="I14" s="6" t="s">
        <v>328</v>
      </c>
      <c r="J14" s="5"/>
      <c r="K14" s="18" t="s">
        <v>326</v>
      </c>
      <c r="L14" s="5"/>
    </row>
    <row r="15" spans="1:12" x14ac:dyDescent="0.15">
      <c r="A15" s="5"/>
      <c r="B15" s="6" t="s">
        <v>262</v>
      </c>
      <c r="C15" s="14">
        <v>230525124</v>
      </c>
      <c r="D15" s="6" t="s">
        <v>312</v>
      </c>
      <c r="E15" s="5" t="s">
        <v>323</v>
      </c>
      <c r="F15" s="5" t="s">
        <v>324</v>
      </c>
      <c r="G15" s="6" t="s">
        <v>327</v>
      </c>
      <c r="H15" s="5"/>
      <c r="I15" s="6" t="s">
        <v>328</v>
      </c>
      <c r="J15" s="5"/>
      <c r="K15" s="18" t="s">
        <v>326</v>
      </c>
      <c r="L15" s="5"/>
    </row>
    <row r="16" spans="1:12" x14ac:dyDescent="0.15">
      <c r="A16" s="5"/>
      <c r="B16" s="6" t="s">
        <v>262</v>
      </c>
      <c r="C16" s="15">
        <v>230525119</v>
      </c>
      <c r="D16" s="6" t="s">
        <v>312</v>
      </c>
      <c r="E16" s="16" t="s">
        <v>325</v>
      </c>
      <c r="F16" s="5" t="s">
        <v>324</v>
      </c>
      <c r="G16" s="6" t="s">
        <v>327</v>
      </c>
      <c r="H16" s="6"/>
      <c r="I16" s="6" t="s">
        <v>328</v>
      </c>
      <c r="J16" s="5"/>
      <c r="K16" s="18" t="s">
        <v>326</v>
      </c>
      <c r="L16" s="5"/>
    </row>
    <row r="17" spans="1:12" x14ac:dyDescent="0.15">
      <c r="A17" s="5"/>
      <c r="B17" s="6"/>
      <c r="C17" s="5"/>
      <c r="D17" s="6"/>
      <c r="E17" s="5"/>
      <c r="F17" s="5"/>
      <c r="G17" s="6"/>
      <c r="H17" s="5"/>
      <c r="I17" s="6"/>
      <c r="J17" s="5"/>
      <c r="K17" s="18"/>
      <c r="L17" s="5"/>
    </row>
    <row r="18" spans="1:12" x14ac:dyDescent="0.15">
      <c r="A18" s="5"/>
      <c r="B18" s="6"/>
      <c r="C18" s="17"/>
      <c r="D18" s="6"/>
      <c r="E18" s="16"/>
      <c r="F18" s="5"/>
      <c r="G18" s="6"/>
      <c r="H18" s="5"/>
      <c r="I18" s="6"/>
      <c r="J18" s="5"/>
      <c r="K18" s="18"/>
      <c r="L18" s="5"/>
    </row>
    <row r="19" spans="1:12" s="2" customFormat="1" ht="32.1" customHeight="1" x14ac:dyDescent="0.15">
      <c r="A19" s="399" t="s">
        <v>329</v>
      </c>
      <c r="B19" s="400"/>
      <c r="C19" s="400"/>
      <c r="D19" s="400"/>
      <c r="E19" s="401"/>
      <c r="F19" s="402"/>
      <c r="G19" s="403"/>
      <c r="H19" s="399" t="s">
        <v>330</v>
      </c>
      <c r="I19" s="400"/>
      <c r="J19" s="400"/>
      <c r="K19" s="7"/>
      <c r="L19" s="9"/>
    </row>
    <row r="20" spans="1:12" ht="72" customHeight="1" x14ac:dyDescent="0.15">
      <c r="A20" s="379" t="s">
        <v>331</v>
      </c>
      <c r="B20" s="379"/>
      <c r="C20" s="380"/>
      <c r="D20" s="380"/>
      <c r="E20" s="380"/>
      <c r="F20" s="380"/>
      <c r="G20" s="380"/>
      <c r="H20" s="380"/>
      <c r="I20" s="380"/>
      <c r="J20" s="380"/>
      <c r="K20" s="380"/>
      <c r="L20" s="380"/>
    </row>
  </sheetData>
  <mergeCells count="5">
    <mergeCell ref="A1:J1"/>
    <mergeCell ref="A19:E19"/>
    <mergeCell ref="F19:G19"/>
    <mergeCell ref="H19:J19"/>
    <mergeCell ref="A20:L20"/>
  </mergeCells>
  <phoneticPr fontId="36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2" t="s">
        <v>332</v>
      </c>
      <c r="B1" s="372"/>
      <c r="C1" s="372"/>
      <c r="D1" s="372"/>
      <c r="E1" s="372"/>
      <c r="F1" s="372"/>
      <c r="G1" s="372"/>
      <c r="H1" s="372"/>
      <c r="I1" s="372"/>
    </row>
    <row r="2" spans="1:9" s="1" customFormat="1" ht="16.5" x14ac:dyDescent="0.3">
      <c r="A2" s="381" t="s">
        <v>244</v>
      </c>
      <c r="B2" s="382" t="s">
        <v>249</v>
      </c>
      <c r="C2" s="382" t="s">
        <v>285</v>
      </c>
      <c r="D2" s="382" t="s">
        <v>247</v>
      </c>
      <c r="E2" s="382" t="s">
        <v>248</v>
      </c>
      <c r="F2" s="3" t="s">
        <v>333</v>
      </c>
      <c r="G2" s="3" t="s">
        <v>269</v>
      </c>
      <c r="H2" s="387" t="s">
        <v>270</v>
      </c>
      <c r="I2" s="391" t="s">
        <v>272</v>
      </c>
    </row>
    <row r="3" spans="1:9" s="1" customFormat="1" ht="16.5" x14ac:dyDescent="0.3">
      <c r="A3" s="381"/>
      <c r="B3" s="383"/>
      <c r="C3" s="383"/>
      <c r="D3" s="383"/>
      <c r="E3" s="383"/>
      <c r="F3" s="3" t="s">
        <v>334</v>
      </c>
      <c r="G3" s="3" t="s">
        <v>273</v>
      </c>
      <c r="H3" s="388"/>
      <c r="I3" s="392"/>
    </row>
    <row r="4" spans="1:9" x14ac:dyDescent="0.15">
      <c r="A4" s="5"/>
      <c r="B4" s="5"/>
      <c r="C4" s="6"/>
      <c r="D4" s="6"/>
      <c r="E4" s="6"/>
      <c r="F4" s="6"/>
      <c r="G4" s="6"/>
      <c r="H4" s="6"/>
      <c r="I4" s="6" t="s">
        <v>263</v>
      </c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399" t="s">
        <v>296</v>
      </c>
      <c r="B12" s="400"/>
      <c r="C12" s="400"/>
      <c r="D12" s="401"/>
      <c r="E12" s="8"/>
      <c r="F12" s="399" t="s">
        <v>297</v>
      </c>
      <c r="G12" s="400"/>
      <c r="H12" s="401"/>
      <c r="I12" s="9"/>
    </row>
    <row r="13" spans="1:9" ht="45.75" customHeight="1" x14ac:dyDescent="0.15">
      <c r="A13" s="379" t="s">
        <v>335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32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5"/>
      <c r="C3" s="156"/>
      <c r="D3" s="179" t="s">
        <v>33</v>
      </c>
      <c r="E3" s="180"/>
      <c r="F3" s="181" t="s">
        <v>34</v>
      </c>
      <c r="G3" s="182"/>
      <c r="H3" s="179" t="s">
        <v>35</v>
      </c>
      <c r="I3" s="183"/>
    </row>
    <row r="4" spans="2:9" ht="27.95" customHeight="1" x14ac:dyDescent="0.25">
      <c r="B4" s="155" t="s">
        <v>36</v>
      </c>
      <c r="C4" s="156" t="s">
        <v>37</v>
      </c>
      <c r="D4" s="156" t="s">
        <v>38</v>
      </c>
      <c r="E4" s="156" t="s">
        <v>39</v>
      </c>
      <c r="F4" s="157" t="s">
        <v>38</v>
      </c>
      <c r="G4" s="157" t="s">
        <v>39</v>
      </c>
      <c r="H4" s="156" t="s">
        <v>38</v>
      </c>
      <c r="I4" s="164" t="s">
        <v>39</v>
      </c>
    </row>
    <row r="5" spans="2:9" ht="27.95" customHeight="1" x14ac:dyDescent="0.15">
      <c r="B5" s="158" t="s">
        <v>40</v>
      </c>
      <c r="C5" s="5">
        <v>13</v>
      </c>
      <c r="D5" s="5">
        <v>0</v>
      </c>
      <c r="E5" s="5">
        <v>1</v>
      </c>
      <c r="F5" s="159">
        <v>0</v>
      </c>
      <c r="G5" s="159">
        <v>1</v>
      </c>
      <c r="H5" s="5">
        <v>1</v>
      </c>
      <c r="I5" s="165">
        <v>2</v>
      </c>
    </row>
    <row r="6" spans="2:9" ht="27.95" customHeight="1" x14ac:dyDescent="0.15">
      <c r="B6" s="158" t="s">
        <v>41</v>
      </c>
      <c r="C6" s="5">
        <v>20</v>
      </c>
      <c r="D6" s="5">
        <v>0</v>
      </c>
      <c r="E6" s="5">
        <v>1</v>
      </c>
      <c r="F6" s="159">
        <v>1</v>
      </c>
      <c r="G6" s="159">
        <v>2</v>
      </c>
      <c r="H6" s="5">
        <v>2</v>
      </c>
      <c r="I6" s="165">
        <v>3</v>
      </c>
    </row>
    <row r="7" spans="2:9" ht="27.95" customHeight="1" x14ac:dyDescent="0.15">
      <c r="B7" s="158" t="s">
        <v>42</v>
      </c>
      <c r="C7" s="5">
        <v>32</v>
      </c>
      <c r="D7" s="5">
        <v>0</v>
      </c>
      <c r="E7" s="5">
        <v>1</v>
      </c>
      <c r="F7" s="159">
        <v>2</v>
      </c>
      <c r="G7" s="159">
        <v>3</v>
      </c>
      <c r="H7" s="5">
        <v>3</v>
      </c>
      <c r="I7" s="165">
        <v>4</v>
      </c>
    </row>
    <row r="8" spans="2:9" ht="27.95" customHeight="1" x14ac:dyDescent="0.15">
      <c r="B8" s="158" t="s">
        <v>43</v>
      </c>
      <c r="C8" s="5">
        <v>50</v>
      </c>
      <c r="D8" s="5">
        <v>1</v>
      </c>
      <c r="E8" s="5">
        <v>2</v>
      </c>
      <c r="F8" s="159">
        <v>3</v>
      </c>
      <c r="G8" s="159">
        <v>4</v>
      </c>
      <c r="H8" s="5">
        <v>5</v>
      </c>
      <c r="I8" s="165">
        <v>6</v>
      </c>
    </row>
    <row r="9" spans="2:9" ht="27.95" customHeight="1" x14ac:dyDescent="0.15">
      <c r="B9" s="158" t="s">
        <v>44</v>
      </c>
      <c r="C9" s="5">
        <v>80</v>
      </c>
      <c r="D9" s="5">
        <v>2</v>
      </c>
      <c r="E9" s="5">
        <v>3</v>
      </c>
      <c r="F9" s="159">
        <v>5</v>
      </c>
      <c r="G9" s="159">
        <v>6</v>
      </c>
      <c r="H9" s="5">
        <v>7</v>
      </c>
      <c r="I9" s="165">
        <v>8</v>
      </c>
    </row>
    <row r="10" spans="2:9" ht="27.95" customHeight="1" x14ac:dyDescent="0.15">
      <c r="B10" s="158" t="s">
        <v>45</v>
      </c>
      <c r="C10" s="5">
        <v>125</v>
      </c>
      <c r="D10" s="5">
        <v>3</v>
      </c>
      <c r="E10" s="5">
        <v>4</v>
      </c>
      <c r="F10" s="159">
        <v>7</v>
      </c>
      <c r="G10" s="159">
        <v>8</v>
      </c>
      <c r="H10" s="5">
        <v>10</v>
      </c>
      <c r="I10" s="165">
        <v>11</v>
      </c>
    </row>
    <row r="11" spans="2:9" ht="27.95" customHeight="1" x14ac:dyDescent="0.15">
      <c r="B11" s="158" t="s">
        <v>46</v>
      </c>
      <c r="C11" s="5">
        <v>200</v>
      </c>
      <c r="D11" s="5">
        <v>5</v>
      </c>
      <c r="E11" s="5">
        <v>6</v>
      </c>
      <c r="F11" s="159">
        <v>10</v>
      </c>
      <c r="G11" s="159">
        <v>11</v>
      </c>
      <c r="H11" s="5">
        <v>14</v>
      </c>
      <c r="I11" s="165">
        <v>15</v>
      </c>
    </row>
    <row r="12" spans="2:9" ht="27.95" customHeight="1" x14ac:dyDescent="0.15">
      <c r="B12" s="160" t="s">
        <v>47</v>
      </c>
      <c r="C12" s="161">
        <v>315</v>
      </c>
      <c r="D12" s="161">
        <v>7</v>
      </c>
      <c r="E12" s="161">
        <v>8</v>
      </c>
      <c r="F12" s="162">
        <v>14</v>
      </c>
      <c r="G12" s="162">
        <v>15</v>
      </c>
      <c r="H12" s="161">
        <v>21</v>
      </c>
      <c r="I12" s="166">
        <v>22</v>
      </c>
    </row>
    <row r="14" spans="2:9" x14ac:dyDescent="0.15">
      <c r="B14" s="163" t="s">
        <v>48</v>
      </c>
      <c r="C14" s="163"/>
      <c r="D14" s="16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A15" sqref="A15:K15"/>
    </sheetView>
  </sheetViews>
  <sheetFormatPr defaultColWidth="10.375" defaultRowHeight="16.5" customHeight="1" x14ac:dyDescent="0.15"/>
  <cols>
    <col min="1" max="9" width="10.375" style="52"/>
    <col min="10" max="10" width="8.875" style="52" customWidth="1"/>
    <col min="11" max="11" width="12" style="52" customWidth="1"/>
    <col min="12" max="16384" width="10.375" style="52"/>
  </cols>
  <sheetData>
    <row r="1" spans="1:11" ht="20.25" x14ac:dyDescent="0.15">
      <c r="A1" s="184" t="s">
        <v>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84" t="s">
        <v>50</v>
      </c>
      <c r="B2" s="185"/>
      <c r="C2" s="185"/>
      <c r="D2" s="186" t="s">
        <v>51</v>
      </c>
      <c r="E2" s="186"/>
      <c r="F2" s="185"/>
      <c r="G2" s="185"/>
      <c r="H2" s="85" t="s">
        <v>52</v>
      </c>
      <c r="I2" s="187"/>
      <c r="J2" s="187"/>
      <c r="K2" s="188"/>
    </row>
    <row r="3" spans="1:11" ht="14.25" x14ac:dyDescent="0.15">
      <c r="A3" s="189" t="s">
        <v>53</v>
      </c>
      <c r="B3" s="190"/>
      <c r="C3" s="191"/>
      <c r="D3" s="192" t="s">
        <v>54</v>
      </c>
      <c r="E3" s="193"/>
      <c r="F3" s="193"/>
      <c r="G3" s="194"/>
      <c r="H3" s="192" t="s">
        <v>55</v>
      </c>
      <c r="I3" s="193"/>
      <c r="J3" s="193"/>
      <c r="K3" s="194"/>
    </row>
    <row r="4" spans="1:11" ht="14.25" x14ac:dyDescent="0.15">
      <c r="A4" s="88" t="s">
        <v>56</v>
      </c>
      <c r="B4" s="195"/>
      <c r="C4" s="196"/>
      <c r="D4" s="197" t="s">
        <v>57</v>
      </c>
      <c r="E4" s="198"/>
      <c r="F4" s="199"/>
      <c r="G4" s="200"/>
      <c r="H4" s="197" t="s">
        <v>58</v>
      </c>
      <c r="I4" s="198"/>
      <c r="J4" s="103" t="s">
        <v>59</v>
      </c>
      <c r="K4" s="112" t="s">
        <v>60</v>
      </c>
    </row>
    <row r="5" spans="1:11" ht="14.25" x14ac:dyDescent="0.15">
      <c r="A5" s="90" t="s">
        <v>61</v>
      </c>
      <c r="B5" s="195"/>
      <c r="C5" s="196"/>
      <c r="D5" s="197" t="s">
        <v>62</v>
      </c>
      <c r="E5" s="198"/>
      <c r="F5" s="199"/>
      <c r="G5" s="200"/>
      <c r="H5" s="197" t="s">
        <v>63</v>
      </c>
      <c r="I5" s="198"/>
      <c r="J5" s="103" t="s">
        <v>59</v>
      </c>
      <c r="K5" s="112" t="s">
        <v>60</v>
      </c>
    </row>
    <row r="6" spans="1:11" ht="14.25" x14ac:dyDescent="0.15">
      <c r="A6" s="88" t="s">
        <v>64</v>
      </c>
      <c r="B6" s="92"/>
      <c r="C6" s="93"/>
      <c r="D6" s="90" t="s">
        <v>65</v>
      </c>
      <c r="E6" s="105"/>
      <c r="F6" s="199"/>
      <c r="G6" s="200"/>
      <c r="H6" s="197" t="s">
        <v>66</v>
      </c>
      <c r="I6" s="198"/>
      <c r="J6" s="103" t="s">
        <v>59</v>
      </c>
      <c r="K6" s="112" t="s">
        <v>60</v>
      </c>
    </row>
    <row r="7" spans="1:11" ht="14.25" x14ac:dyDescent="0.15">
      <c r="A7" s="88" t="s">
        <v>67</v>
      </c>
      <c r="B7" s="201"/>
      <c r="C7" s="202"/>
      <c r="D7" s="90" t="s">
        <v>68</v>
      </c>
      <c r="E7" s="104"/>
      <c r="F7" s="199"/>
      <c r="G7" s="200"/>
      <c r="H7" s="197" t="s">
        <v>69</v>
      </c>
      <c r="I7" s="198"/>
      <c r="J7" s="103" t="s">
        <v>59</v>
      </c>
      <c r="K7" s="112" t="s">
        <v>60</v>
      </c>
    </row>
    <row r="8" spans="1:11" ht="14.25" x14ac:dyDescent="0.15">
      <c r="A8" s="133"/>
      <c r="B8" s="203"/>
      <c r="C8" s="204"/>
      <c r="D8" s="205" t="s">
        <v>70</v>
      </c>
      <c r="E8" s="206"/>
      <c r="F8" s="207"/>
      <c r="G8" s="208"/>
      <c r="H8" s="205" t="s">
        <v>71</v>
      </c>
      <c r="I8" s="206"/>
      <c r="J8" s="106" t="s">
        <v>59</v>
      </c>
      <c r="K8" s="113" t="s">
        <v>60</v>
      </c>
    </row>
    <row r="9" spans="1:11" ht="14.25" x14ac:dyDescent="0.15">
      <c r="A9" s="209" t="s">
        <v>72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73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4" t="s">
        <v>74</v>
      </c>
      <c r="B11" s="135" t="s">
        <v>75</v>
      </c>
      <c r="C11" s="136" t="s">
        <v>76</v>
      </c>
      <c r="D11" s="137"/>
      <c r="E11" s="138" t="s">
        <v>77</v>
      </c>
      <c r="F11" s="135" t="s">
        <v>75</v>
      </c>
      <c r="G11" s="136" t="s">
        <v>76</v>
      </c>
      <c r="H11" s="136" t="s">
        <v>78</v>
      </c>
      <c r="I11" s="138" t="s">
        <v>79</v>
      </c>
      <c r="J11" s="135" t="s">
        <v>75</v>
      </c>
      <c r="K11" s="151" t="s">
        <v>76</v>
      </c>
    </row>
    <row r="12" spans="1:11" ht="14.25" x14ac:dyDescent="0.15">
      <c r="A12" s="90" t="s">
        <v>80</v>
      </c>
      <c r="B12" s="102" t="s">
        <v>75</v>
      </c>
      <c r="C12" s="103" t="s">
        <v>76</v>
      </c>
      <c r="D12" s="104"/>
      <c r="E12" s="105" t="s">
        <v>81</v>
      </c>
      <c r="F12" s="102" t="s">
        <v>75</v>
      </c>
      <c r="G12" s="103" t="s">
        <v>76</v>
      </c>
      <c r="H12" s="103" t="s">
        <v>78</v>
      </c>
      <c r="I12" s="105" t="s">
        <v>82</v>
      </c>
      <c r="J12" s="102" t="s">
        <v>75</v>
      </c>
      <c r="K12" s="112" t="s">
        <v>76</v>
      </c>
    </row>
    <row r="13" spans="1:11" ht="14.25" x14ac:dyDescent="0.15">
      <c r="A13" s="90" t="s">
        <v>83</v>
      </c>
      <c r="B13" s="102" t="s">
        <v>75</v>
      </c>
      <c r="C13" s="103" t="s">
        <v>76</v>
      </c>
      <c r="D13" s="104"/>
      <c r="E13" s="105" t="s">
        <v>84</v>
      </c>
      <c r="F13" s="103" t="s">
        <v>85</v>
      </c>
      <c r="G13" s="103" t="s">
        <v>86</v>
      </c>
      <c r="H13" s="103" t="s">
        <v>78</v>
      </c>
      <c r="I13" s="105" t="s">
        <v>87</v>
      </c>
      <c r="J13" s="102" t="s">
        <v>75</v>
      </c>
      <c r="K13" s="112" t="s">
        <v>76</v>
      </c>
    </row>
    <row r="14" spans="1:11" ht="14.25" x14ac:dyDescent="0.15">
      <c r="A14" s="205" t="s">
        <v>88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 x14ac:dyDescent="0.15">
      <c r="A15" s="212" t="s">
        <v>89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9" t="s">
        <v>90</v>
      </c>
      <c r="B16" s="136" t="s">
        <v>85</v>
      </c>
      <c r="C16" s="136" t="s">
        <v>86</v>
      </c>
      <c r="D16" s="140"/>
      <c r="E16" s="141" t="s">
        <v>91</v>
      </c>
      <c r="F16" s="136" t="s">
        <v>85</v>
      </c>
      <c r="G16" s="136" t="s">
        <v>86</v>
      </c>
      <c r="H16" s="142"/>
      <c r="I16" s="141" t="s">
        <v>92</v>
      </c>
      <c r="J16" s="136" t="s">
        <v>85</v>
      </c>
      <c r="K16" s="151" t="s">
        <v>86</v>
      </c>
    </row>
    <row r="17" spans="1:22" ht="16.5" customHeight="1" x14ac:dyDescent="0.15">
      <c r="A17" s="94" t="s">
        <v>93</v>
      </c>
      <c r="B17" s="103" t="s">
        <v>85</v>
      </c>
      <c r="C17" s="103" t="s">
        <v>86</v>
      </c>
      <c r="D17" s="57"/>
      <c r="E17" s="107" t="s">
        <v>94</v>
      </c>
      <c r="F17" s="103" t="s">
        <v>85</v>
      </c>
      <c r="G17" s="103" t="s">
        <v>86</v>
      </c>
      <c r="H17" s="143"/>
      <c r="I17" s="107" t="s">
        <v>95</v>
      </c>
      <c r="J17" s="103" t="s">
        <v>85</v>
      </c>
      <c r="K17" s="112" t="s">
        <v>86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 x14ac:dyDescent="0.15">
      <c r="A18" s="216" t="s">
        <v>96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97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19" t="s">
        <v>98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4" t="s">
        <v>99</v>
      </c>
      <c r="B21" s="107" t="s">
        <v>100</v>
      </c>
      <c r="C21" s="107" t="s">
        <v>101</v>
      </c>
      <c r="D21" s="107" t="s">
        <v>102</v>
      </c>
      <c r="E21" s="107" t="s">
        <v>103</v>
      </c>
      <c r="F21" s="107" t="s">
        <v>104</v>
      </c>
      <c r="G21" s="107" t="s">
        <v>105</v>
      </c>
      <c r="H21" s="107" t="s">
        <v>106</v>
      </c>
      <c r="I21" s="107" t="s">
        <v>107</v>
      </c>
      <c r="J21" s="107" t="s">
        <v>108</v>
      </c>
      <c r="K21" s="77" t="s">
        <v>109</v>
      </c>
    </row>
    <row r="22" spans="1:22" ht="16.5" customHeight="1" x14ac:dyDescent="0.15">
      <c r="A22" s="95"/>
      <c r="B22" s="91"/>
      <c r="C22" s="91"/>
      <c r="D22" s="91"/>
      <c r="E22" s="91"/>
      <c r="F22" s="91"/>
      <c r="G22" s="91"/>
      <c r="H22" s="91"/>
      <c r="I22" s="91"/>
      <c r="J22" s="91"/>
      <c r="K22" s="153"/>
    </row>
    <row r="23" spans="1:22" ht="16.5" customHeight="1" x14ac:dyDescent="0.15">
      <c r="A23" s="95"/>
      <c r="B23" s="91"/>
      <c r="C23" s="91"/>
      <c r="D23" s="91"/>
      <c r="E23" s="91"/>
      <c r="F23" s="91"/>
      <c r="G23" s="91"/>
      <c r="H23" s="91"/>
      <c r="I23" s="91"/>
      <c r="J23" s="91"/>
      <c r="K23" s="154"/>
    </row>
    <row r="24" spans="1:22" ht="16.5" customHeight="1" x14ac:dyDescent="0.15">
      <c r="A24" s="95"/>
      <c r="B24" s="91"/>
      <c r="C24" s="91"/>
      <c r="D24" s="91"/>
      <c r="E24" s="91"/>
      <c r="F24" s="91"/>
      <c r="G24" s="91"/>
      <c r="H24" s="91"/>
      <c r="I24" s="91"/>
      <c r="J24" s="91"/>
      <c r="K24" s="154"/>
    </row>
    <row r="25" spans="1:22" ht="16.5" customHeight="1" x14ac:dyDescent="0.15">
      <c r="A25" s="95"/>
      <c r="B25" s="91"/>
      <c r="C25" s="91"/>
      <c r="D25" s="91"/>
      <c r="E25" s="91"/>
      <c r="F25" s="91"/>
      <c r="G25" s="91"/>
      <c r="H25" s="91"/>
      <c r="I25" s="91"/>
      <c r="J25" s="91"/>
      <c r="K25" s="75"/>
    </row>
    <row r="26" spans="1:22" ht="16.5" customHeight="1" x14ac:dyDescent="0.15">
      <c r="A26" s="95"/>
      <c r="B26" s="91"/>
      <c r="C26" s="91"/>
      <c r="D26" s="91"/>
      <c r="E26" s="91"/>
      <c r="F26" s="91"/>
      <c r="G26" s="91"/>
      <c r="H26" s="91"/>
      <c r="I26" s="91"/>
      <c r="J26" s="91"/>
      <c r="K26" s="75"/>
    </row>
    <row r="27" spans="1:22" ht="16.5" customHeight="1" x14ac:dyDescent="0.15">
      <c r="A27" s="95"/>
      <c r="B27" s="91"/>
      <c r="C27" s="91"/>
      <c r="D27" s="91"/>
      <c r="E27" s="91"/>
      <c r="F27" s="91"/>
      <c r="G27" s="91"/>
      <c r="H27" s="91"/>
      <c r="I27" s="91"/>
      <c r="J27" s="91"/>
      <c r="K27" s="75"/>
    </row>
    <row r="28" spans="1:22" ht="16.5" customHeight="1" x14ac:dyDescent="0.15">
      <c r="A28" s="95"/>
      <c r="B28" s="91"/>
      <c r="C28" s="91"/>
      <c r="D28" s="91"/>
      <c r="E28" s="91"/>
      <c r="F28" s="91"/>
      <c r="G28" s="91"/>
      <c r="H28" s="91"/>
      <c r="I28" s="91"/>
      <c r="J28" s="91"/>
      <c r="K28" s="75"/>
    </row>
    <row r="29" spans="1:22" ht="18" customHeight="1" x14ac:dyDescent="0.15">
      <c r="A29" s="222" t="s">
        <v>110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15">
      <c r="A32" s="222" t="s">
        <v>111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31" t="s">
        <v>112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 x14ac:dyDescent="0.15">
      <c r="A34" s="234" t="s">
        <v>113</v>
      </c>
      <c r="B34" s="235"/>
      <c r="C34" s="103" t="s">
        <v>59</v>
      </c>
      <c r="D34" s="103" t="s">
        <v>60</v>
      </c>
      <c r="E34" s="236" t="s">
        <v>114</v>
      </c>
      <c r="F34" s="237"/>
      <c r="G34" s="237"/>
      <c r="H34" s="237"/>
      <c r="I34" s="237"/>
      <c r="J34" s="237"/>
      <c r="K34" s="238"/>
    </row>
    <row r="35" spans="1:11" ht="14.25" x14ac:dyDescent="0.15">
      <c r="A35" s="239" t="s">
        <v>115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 x14ac:dyDescent="0.15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 x14ac:dyDescent="0.15">
      <c r="A43" s="245" t="s">
        <v>116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12" t="s">
        <v>117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39" t="s">
        <v>118</v>
      </c>
      <c r="B45" s="136" t="s">
        <v>85</v>
      </c>
      <c r="C45" s="136" t="s">
        <v>86</v>
      </c>
      <c r="D45" s="136" t="s">
        <v>78</v>
      </c>
      <c r="E45" s="141" t="s">
        <v>119</v>
      </c>
      <c r="F45" s="136" t="s">
        <v>85</v>
      </c>
      <c r="G45" s="136" t="s">
        <v>86</v>
      </c>
      <c r="H45" s="136" t="s">
        <v>78</v>
      </c>
      <c r="I45" s="141" t="s">
        <v>120</v>
      </c>
      <c r="J45" s="136" t="s">
        <v>85</v>
      </c>
      <c r="K45" s="151" t="s">
        <v>86</v>
      </c>
    </row>
    <row r="46" spans="1:11" ht="14.25" x14ac:dyDescent="0.15">
      <c r="A46" s="94" t="s">
        <v>77</v>
      </c>
      <c r="B46" s="103" t="s">
        <v>85</v>
      </c>
      <c r="C46" s="103" t="s">
        <v>86</v>
      </c>
      <c r="D46" s="103" t="s">
        <v>78</v>
      </c>
      <c r="E46" s="107" t="s">
        <v>84</v>
      </c>
      <c r="F46" s="103" t="s">
        <v>85</v>
      </c>
      <c r="G46" s="103" t="s">
        <v>86</v>
      </c>
      <c r="H46" s="103" t="s">
        <v>78</v>
      </c>
      <c r="I46" s="107" t="s">
        <v>95</v>
      </c>
      <c r="J46" s="103" t="s">
        <v>85</v>
      </c>
      <c r="K46" s="112" t="s">
        <v>86</v>
      </c>
    </row>
    <row r="47" spans="1:11" ht="14.25" x14ac:dyDescent="0.15">
      <c r="A47" s="205" t="s">
        <v>88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 x14ac:dyDescent="0.15">
      <c r="A48" s="239" t="s">
        <v>121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 x14ac:dyDescent="0.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 x14ac:dyDescent="0.15">
      <c r="A50" s="145" t="s">
        <v>122</v>
      </c>
      <c r="B50" s="248" t="s">
        <v>123</v>
      </c>
      <c r="C50" s="248"/>
      <c r="D50" s="146" t="s">
        <v>124</v>
      </c>
      <c r="E50" s="147"/>
      <c r="F50" s="148" t="s">
        <v>125</v>
      </c>
      <c r="G50" s="149"/>
      <c r="H50" s="249" t="s">
        <v>126</v>
      </c>
      <c r="I50" s="250"/>
      <c r="J50" s="251"/>
      <c r="K50" s="252"/>
    </row>
    <row r="51" spans="1:11" ht="14.25" x14ac:dyDescent="0.15">
      <c r="A51" s="239" t="s">
        <v>127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 x14ac:dyDescent="0.1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 x14ac:dyDescent="0.15">
      <c r="A53" s="145" t="s">
        <v>122</v>
      </c>
      <c r="B53" s="248" t="s">
        <v>123</v>
      </c>
      <c r="C53" s="248"/>
      <c r="D53" s="146" t="s">
        <v>124</v>
      </c>
      <c r="E53" s="150"/>
      <c r="F53" s="148" t="s">
        <v>128</v>
      </c>
      <c r="G53" s="149"/>
      <c r="H53" s="249" t="s">
        <v>126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A6" sqref="A6:G15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9" width="16.5" style="38" customWidth="1"/>
    <col min="10" max="10" width="17" style="38" customWidth="1"/>
    <col min="11" max="11" width="18.5" style="38" customWidth="1"/>
    <col min="12" max="12" width="16.625" style="38" customWidth="1"/>
    <col min="13" max="13" width="14.125" style="38" customWidth="1"/>
    <col min="14" max="14" width="16.375" style="38" customWidth="1"/>
    <col min="15" max="16384" width="9" style="38"/>
  </cols>
  <sheetData>
    <row r="1" spans="1:14" ht="30" customHeight="1" x14ac:dyDescent="0.1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x14ac:dyDescent="0.15">
      <c r="A2" s="31" t="s">
        <v>56</v>
      </c>
      <c r="B2" s="258"/>
      <c r="C2" s="258"/>
      <c r="D2" s="32" t="s">
        <v>61</v>
      </c>
      <c r="E2" s="258"/>
      <c r="F2" s="258"/>
      <c r="G2" s="258"/>
      <c r="H2" s="263"/>
      <c r="I2" s="40" t="s">
        <v>52</v>
      </c>
      <c r="J2" s="258"/>
      <c r="K2" s="258"/>
      <c r="L2" s="258"/>
      <c r="M2" s="258"/>
      <c r="N2" s="259"/>
    </row>
    <row r="3" spans="1:14" ht="29.1" customHeight="1" x14ac:dyDescent="0.15">
      <c r="A3" s="262" t="s">
        <v>130</v>
      </c>
      <c r="B3" s="260" t="s">
        <v>131</v>
      </c>
      <c r="C3" s="260"/>
      <c r="D3" s="260"/>
      <c r="E3" s="260"/>
      <c r="F3" s="260"/>
      <c r="G3" s="260"/>
      <c r="H3" s="264"/>
      <c r="I3" s="260" t="s">
        <v>132</v>
      </c>
      <c r="J3" s="260"/>
      <c r="K3" s="260"/>
      <c r="L3" s="260"/>
      <c r="M3" s="260"/>
      <c r="N3" s="261"/>
    </row>
    <row r="4" spans="1:14" ht="29.1" customHeight="1" x14ac:dyDescent="0.15">
      <c r="A4" s="262"/>
      <c r="B4" s="33" t="s">
        <v>102</v>
      </c>
      <c r="C4" s="33" t="s">
        <v>103</v>
      </c>
      <c r="D4" s="34" t="s">
        <v>104</v>
      </c>
      <c r="E4" s="33" t="s">
        <v>105</v>
      </c>
      <c r="F4" s="33" t="s">
        <v>106</v>
      </c>
      <c r="G4" s="33" t="s">
        <v>107</v>
      </c>
      <c r="H4" s="264"/>
      <c r="I4" s="41"/>
      <c r="J4" s="41"/>
      <c r="K4" s="41"/>
      <c r="L4" s="41"/>
      <c r="M4" s="41"/>
      <c r="N4" s="42"/>
    </row>
    <row r="5" spans="1:14" ht="29.1" customHeight="1" x14ac:dyDescent="0.15">
      <c r="A5" s="262"/>
      <c r="B5" s="35"/>
      <c r="C5" s="35"/>
      <c r="D5" s="34"/>
      <c r="E5" s="35"/>
      <c r="F5" s="35"/>
      <c r="G5" s="35"/>
      <c r="H5" s="264"/>
      <c r="I5" s="43"/>
      <c r="J5" s="43"/>
      <c r="K5" s="43"/>
      <c r="L5" s="43"/>
      <c r="M5" s="43"/>
      <c r="N5" s="44"/>
    </row>
    <row r="6" spans="1:14" ht="29.1" customHeight="1" x14ac:dyDescent="0.35">
      <c r="A6" s="78" t="s">
        <v>133</v>
      </c>
      <c r="B6" s="115">
        <f>C6-2</f>
        <v>57</v>
      </c>
      <c r="C6" s="116">
        <v>59</v>
      </c>
      <c r="D6" s="115">
        <f>C6+2</f>
        <v>61</v>
      </c>
      <c r="E6" s="115">
        <f>D6+2</f>
        <v>63</v>
      </c>
      <c r="F6" s="115">
        <f>E6+1</f>
        <v>64</v>
      </c>
      <c r="G6" s="115">
        <f>F6+1</f>
        <v>65</v>
      </c>
      <c r="H6" s="264"/>
      <c r="I6" s="45"/>
      <c r="J6" s="45"/>
      <c r="K6" s="45"/>
      <c r="L6" s="45"/>
      <c r="M6" s="45"/>
      <c r="N6" s="46"/>
    </row>
    <row r="7" spans="1:14" ht="29.1" customHeight="1" x14ac:dyDescent="0.35">
      <c r="A7" s="81" t="s">
        <v>134</v>
      </c>
      <c r="B7" s="115">
        <f>C7-0.5</f>
        <v>12.5</v>
      </c>
      <c r="C7" s="116">
        <v>13</v>
      </c>
      <c r="D7" s="115">
        <f>C7</f>
        <v>13</v>
      </c>
      <c r="E7" s="115">
        <f>D7+1</f>
        <v>14</v>
      </c>
      <c r="F7" s="115">
        <f>E7</f>
        <v>14</v>
      </c>
      <c r="G7" s="115">
        <f>F7+1</f>
        <v>15</v>
      </c>
      <c r="H7" s="264"/>
      <c r="I7" s="36"/>
      <c r="J7" s="36"/>
      <c r="K7" s="36"/>
      <c r="L7" s="36"/>
      <c r="M7" s="47"/>
      <c r="N7" s="125"/>
    </row>
    <row r="8" spans="1:14" ht="29.1" customHeight="1" x14ac:dyDescent="0.35">
      <c r="A8" s="81" t="s">
        <v>135</v>
      </c>
      <c r="B8" s="115">
        <f t="shared" ref="B8:B10" si="0">C8-4</f>
        <v>88</v>
      </c>
      <c r="C8" s="117" t="s">
        <v>136</v>
      </c>
      <c r="D8" s="115">
        <f t="shared" ref="D8:D10" si="1">C8+4</f>
        <v>96</v>
      </c>
      <c r="E8" s="115">
        <f>D8+4</f>
        <v>100</v>
      </c>
      <c r="F8" s="115">
        <f t="shared" ref="F8:F10" si="2">E8+6</f>
        <v>106</v>
      </c>
      <c r="G8" s="115">
        <f>F8+6</f>
        <v>112</v>
      </c>
      <c r="H8" s="264"/>
      <c r="I8" s="36"/>
      <c r="J8" s="36"/>
      <c r="K8" s="36"/>
      <c r="L8" s="36"/>
      <c r="M8" s="47"/>
      <c r="N8" s="125"/>
    </row>
    <row r="9" spans="1:14" ht="29.1" customHeight="1" x14ac:dyDescent="0.35">
      <c r="A9" s="81" t="s">
        <v>137</v>
      </c>
      <c r="B9" s="115">
        <f t="shared" si="0"/>
        <v>84</v>
      </c>
      <c r="C9" s="117" t="s">
        <v>138</v>
      </c>
      <c r="D9" s="115">
        <f t="shared" si="1"/>
        <v>92</v>
      </c>
      <c r="E9" s="115">
        <f>D9+5</f>
        <v>97</v>
      </c>
      <c r="F9" s="115">
        <f t="shared" si="2"/>
        <v>103</v>
      </c>
      <c r="G9" s="115">
        <f>F9+7</f>
        <v>110</v>
      </c>
      <c r="H9" s="264"/>
      <c r="I9" s="45"/>
      <c r="J9" s="45"/>
      <c r="K9" s="45"/>
      <c r="L9" s="45"/>
      <c r="M9" s="49"/>
      <c r="N9" s="50"/>
    </row>
    <row r="10" spans="1:14" ht="29.1" customHeight="1" x14ac:dyDescent="0.35">
      <c r="A10" s="81" t="s">
        <v>139</v>
      </c>
      <c r="B10" s="115">
        <f t="shared" si="0"/>
        <v>91</v>
      </c>
      <c r="C10" s="117" t="s">
        <v>140</v>
      </c>
      <c r="D10" s="115">
        <f t="shared" si="1"/>
        <v>99</v>
      </c>
      <c r="E10" s="115">
        <f>D10+5</f>
        <v>104</v>
      </c>
      <c r="F10" s="115">
        <f t="shared" si="2"/>
        <v>110</v>
      </c>
      <c r="G10" s="115">
        <f>F10+7</f>
        <v>117</v>
      </c>
      <c r="H10" s="264"/>
      <c r="I10" s="36"/>
      <c r="J10" s="36"/>
      <c r="K10" s="36"/>
      <c r="L10" s="36"/>
      <c r="M10" s="47"/>
      <c r="N10" s="126"/>
    </row>
    <row r="11" spans="1:14" ht="29.1" customHeight="1" x14ac:dyDescent="0.35">
      <c r="A11" s="83" t="s">
        <v>141</v>
      </c>
      <c r="B11" s="118">
        <f>C11-1</f>
        <v>36</v>
      </c>
      <c r="C11" s="119">
        <v>37</v>
      </c>
      <c r="D11" s="118">
        <f>C11+1</f>
        <v>38</v>
      </c>
      <c r="E11" s="118">
        <f>D11+1</f>
        <v>39</v>
      </c>
      <c r="F11" s="118">
        <f>E11+1.2</f>
        <v>40.200000000000003</v>
      </c>
      <c r="G11" s="118">
        <f>F11+1.2</f>
        <v>41.4</v>
      </c>
      <c r="H11" s="264"/>
      <c r="I11" s="36"/>
      <c r="J11" s="36"/>
      <c r="K11" s="36"/>
      <c r="L11" s="36"/>
      <c r="M11" s="47"/>
      <c r="N11" s="125"/>
    </row>
    <row r="12" spans="1:14" ht="29.1" customHeight="1" x14ac:dyDescent="0.35">
      <c r="A12" s="83" t="s">
        <v>142</v>
      </c>
      <c r="B12" s="120">
        <f>C12-0.5</f>
        <v>18.5</v>
      </c>
      <c r="C12" s="119">
        <v>19</v>
      </c>
      <c r="D12" s="120">
        <f t="shared" ref="D12:G12" si="3">C12+0.5</f>
        <v>19.5</v>
      </c>
      <c r="E12" s="120">
        <f t="shared" si="3"/>
        <v>20</v>
      </c>
      <c r="F12" s="120">
        <f t="shared" si="3"/>
        <v>20.5</v>
      </c>
      <c r="G12" s="120">
        <f t="shared" si="3"/>
        <v>21</v>
      </c>
      <c r="H12" s="264"/>
      <c r="I12" s="36"/>
      <c r="J12" s="36"/>
      <c r="K12" s="36"/>
      <c r="L12" s="36"/>
      <c r="M12" s="47"/>
      <c r="N12" s="125"/>
    </row>
    <row r="13" spans="1:14" ht="29.1" customHeight="1" x14ac:dyDescent="0.35">
      <c r="A13" s="81" t="s">
        <v>143</v>
      </c>
      <c r="B13" s="121">
        <f>C13-0.7</f>
        <v>15.8</v>
      </c>
      <c r="C13" s="116">
        <v>16.5</v>
      </c>
      <c r="D13" s="121">
        <f>C13+0.7</f>
        <v>17.2</v>
      </c>
      <c r="E13" s="121">
        <f>D13+0.7</f>
        <v>17.899999999999999</v>
      </c>
      <c r="F13" s="121">
        <f>E13+1</f>
        <v>18.899999999999999</v>
      </c>
      <c r="G13" s="121">
        <f>F13+1</f>
        <v>19.899999999999999</v>
      </c>
      <c r="H13" s="264"/>
      <c r="I13" s="36"/>
      <c r="J13" s="36"/>
      <c r="K13" s="36"/>
      <c r="L13" s="36"/>
      <c r="M13" s="47"/>
      <c r="N13" s="48"/>
    </row>
    <row r="14" spans="1:14" ht="29.1" customHeight="1" x14ac:dyDescent="0.35">
      <c r="A14" s="81" t="s">
        <v>144</v>
      </c>
      <c r="B14" s="121">
        <f>C14-0.7</f>
        <v>15.3</v>
      </c>
      <c r="C14" s="116">
        <v>16</v>
      </c>
      <c r="D14" s="121">
        <f>C14+0.7</f>
        <v>16.7</v>
      </c>
      <c r="E14" s="121">
        <f>D14+0.7</f>
        <v>17.399999999999999</v>
      </c>
      <c r="F14" s="121">
        <f>E14+0.9</f>
        <v>18.3</v>
      </c>
      <c r="G14" s="121">
        <f>F14+0.9</f>
        <v>19.2</v>
      </c>
      <c r="H14" s="264"/>
      <c r="I14" s="36"/>
      <c r="J14" s="36"/>
      <c r="K14" s="36"/>
      <c r="L14" s="36"/>
      <c r="M14" s="47"/>
      <c r="N14" s="127"/>
    </row>
    <row r="15" spans="1:14" ht="29.1" customHeight="1" x14ac:dyDescent="0.35">
      <c r="A15" s="81" t="s">
        <v>145</v>
      </c>
      <c r="B15" s="115">
        <f>C15-1</f>
        <v>42</v>
      </c>
      <c r="C15" s="116">
        <v>43</v>
      </c>
      <c r="D15" s="115">
        <f>C15+1</f>
        <v>44</v>
      </c>
      <c r="E15" s="115">
        <f>D15+1</f>
        <v>45</v>
      </c>
      <c r="F15" s="115">
        <f>E15+1.5</f>
        <v>46.5</v>
      </c>
      <c r="G15" s="115">
        <f>F15+1.5</f>
        <v>48</v>
      </c>
      <c r="H15" s="265"/>
      <c r="I15" s="128"/>
      <c r="J15" s="129"/>
      <c r="K15" s="130"/>
      <c r="L15" s="131"/>
      <c r="M15" s="131"/>
      <c r="N15" s="132"/>
    </row>
    <row r="16" spans="1:14" ht="14.25" x14ac:dyDescent="0.15">
      <c r="A16" s="122" t="s">
        <v>114</v>
      </c>
      <c r="B16" s="123"/>
      <c r="C16" s="123"/>
      <c r="D16" s="124"/>
      <c r="E16" s="124"/>
      <c r="F16" s="124"/>
      <c r="G16" s="124"/>
      <c r="H16" s="39"/>
      <c r="I16" s="39"/>
      <c r="J16" s="39"/>
      <c r="K16" s="39"/>
      <c r="L16" s="39"/>
      <c r="M16" s="39"/>
      <c r="N16" s="39"/>
    </row>
    <row r="17" spans="1:14" ht="14.25" x14ac:dyDescent="0.15">
      <c r="A17" s="38" t="s">
        <v>146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 x14ac:dyDescent="0.15">
      <c r="A18" s="39"/>
      <c r="B18" s="39"/>
      <c r="C18" s="39"/>
      <c r="D18" s="39"/>
      <c r="E18" s="39"/>
      <c r="F18" s="39"/>
      <c r="G18" s="39"/>
      <c r="H18" s="39"/>
      <c r="I18" s="37" t="s">
        <v>147</v>
      </c>
      <c r="J18" s="51"/>
      <c r="K18" s="37" t="s">
        <v>148</v>
      </c>
      <c r="L18" s="37"/>
      <c r="M18" s="37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4"/>
  <sheetViews>
    <sheetView zoomScaleNormal="100" zoomScalePageLayoutView="125" workbookViewId="0">
      <selection activeCell="L32" sqref="L32"/>
    </sheetView>
  </sheetViews>
  <sheetFormatPr defaultColWidth="10" defaultRowHeight="16.5" customHeight="1" x14ac:dyDescent="0.15"/>
  <cols>
    <col min="1" max="16384" width="10" style="52"/>
  </cols>
  <sheetData>
    <row r="1" spans="1:11" ht="22.5" customHeight="1" x14ac:dyDescent="0.15">
      <c r="A1" s="266" t="s">
        <v>150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84" t="s">
        <v>50</v>
      </c>
      <c r="B2" s="267" t="s">
        <v>336</v>
      </c>
      <c r="C2" s="185"/>
      <c r="D2" s="186" t="s">
        <v>51</v>
      </c>
      <c r="E2" s="186"/>
      <c r="F2" s="267" t="s">
        <v>337</v>
      </c>
      <c r="G2" s="185"/>
      <c r="H2" s="85" t="s">
        <v>52</v>
      </c>
      <c r="I2" s="187" t="s">
        <v>338</v>
      </c>
      <c r="J2" s="187"/>
      <c r="K2" s="188"/>
    </row>
    <row r="3" spans="1:11" ht="16.5" customHeight="1" x14ac:dyDescent="0.15">
      <c r="A3" s="189" t="s">
        <v>53</v>
      </c>
      <c r="B3" s="190"/>
      <c r="C3" s="191"/>
      <c r="D3" s="192" t="s">
        <v>54</v>
      </c>
      <c r="E3" s="193"/>
      <c r="F3" s="193"/>
      <c r="G3" s="194"/>
      <c r="H3" s="192" t="s">
        <v>55</v>
      </c>
      <c r="I3" s="193"/>
      <c r="J3" s="193"/>
      <c r="K3" s="194"/>
    </row>
    <row r="4" spans="1:11" ht="16.5" customHeight="1" x14ac:dyDescent="0.15">
      <c r="A4" s="88" t="s">
        <v>56</v>
      </c>
      <c r="B4" s="268" t="s">
        <v>339</v>
      </c>
      <c r="C4" s="269"/>
      <c r="D4" s="197" t="s">
        <v>57</v>
      </c>
      <c r="E4" s="198"/>
      <c r="F4" s="199" t="s">
        <v>151</v>
      </c>
      <c r="G4" s="200"/>
      <c r="H4" s="197" t="s">
        <v>152</v>
      </c>
      <c r="I4" s="198"/>
      <c r="J4" s="103" t="s">
        <v>59</v>
      </c>
      <c r="K4" s="112" t="s">
        <v>60</v>
      </c>
    </row>
    <row r="5" spans="1:11" ht="16.5" customHeight="1" x14ac:dyDescent="0.15">
      <c r="A5" s="90" t="s">
        <v>61</v>
      </c>
      <c r="B5" s="270" t="s">
        <v>340</v>
      </c>
      <c r="C5" s="271"/>
      <c r="D5" s="197" t="s">
        <v>153</v>
      </c>
      <c r="E5" s="198"/>
      <c r="F5" s="272">
        <v>1</v>
      </c>
      <c r="G5" s="200"/>
      <c r="H5" s="197" t="s">
        <v>154</v>
      </c>
      <c r="I5" s="198"/>
      <c r="J5" s="103" t="s">
        <v>59</v>
      </c>
      <c r="K5" s="112" t="s">
        <v>60</v>
      </c>
    </row>
    <row r="6" spans="1:11" ht="16.5" customHeight="1" x14ac:dyDescent="0.15">
      <c r="A6" s="88" t="s">
        <v>64</v>
      </c>
      <c r="B6" s="92">
        <v>4</v>
      </c>
      <c r="C6" s="93">
        <v>5</v>
      </c>
      <c r="D6" s="197" t="s">
        <v>155</v>
      </c>
      <c r="E6" s="198"/>
      <c r="F6" s="272">
        <v>0.8</v>
      </c>
      <c r="G6" s="200"/>
      <c r="H6" s="273" t="s">
        <v>156</v>
      </c>
      <c r="I6" s="274"/>
      <c r="J6" s="274"/>
      <c r="K6" s="275"/>
    </row>
    <row r="7" spans="1:11" ht="16.5" customHeight="1" x14ac:dyDescent="0.15">
      <c r="A7" s="88" t="s">
        <v>67</v>
      </c>
      <c r="B7" s="276">
        <v>9806</v>
      </c>
      <c r="C7" s="269"/>
      <c r="D7" s="88" t="s">
        <v>157</v>
      </c>
      <c r="E7" s="89"/>
      <c r="F7" s="272">
        <v>0.12</v>
      </c>
      <c r="G7" s="200"/>
      <c r="H7" s="277"/>
      <c r="I7" s="195"/>
      <c r="J7" s="195"/>
      <c r="K7" s="196"/>
    </row>
    <row r="8" spans="1:11" ht="16.5" customHeight="1" x14ac:dyDescent="0.15">
      <c r="A8" s="96"/>
      <c r="B8" s="203"/>
      <c r="C8" s="204"/>
      <c r="D8" s="205" t="s">
        <v>70</v>
      </c>
      <c r="E8" s="206"/>
      <c r="F8" s="207"/>
      <c r="G8" s="208"/>
      <c r="H8" s="278"/>
      <c r="I8" s="279"/>
      <c r="J8" s="279"/>
      <c r="K8" s="280"/>
    </row>
    <row r="9" spans="1:11" ht="16.5" customHeight="1" x14ac:dyDescent="0.15">
      <c r="A9" s="281" t="s">
        <v>158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</row>
    <row r="10" spans="1:11" ht="16.5" customHeight="1" x14ac:dyDescent="0.15">
      <c r="A10" s="97" t="s">
        <v>74</v>
      </c>
      <c r="B10" s="98" t="s">
        <v>75</v>
      </c>
      <c r="C10" s="99" t="s">
        <v>76</v>
      </c>
      <c r="D10" s="100"/>
      <c r="E10" s="101" t="s">
        <v>79</v>
      </c>
      <c r="F10" s="98" t="s">
        <v>75</v>
      </c>
      <c r="G10" s="99" t="s">
        <v>76</v>
      </c>
      <c r="H10" s="98"/>
      <c r="I10" s="101" t="s">
        <v>77</v>
      </c>
      <c r="J10" s="98" t="s">
        <v>75</v>
      </c>
      <c r="K10" s="114" t="s">
        <v>76</v>
      </c>
    </row>
    <row r="11" spans="1:11" ht="16.5" customHeight="1" x14ac:dyDescent="0.15">
      <c r="A11" s="90" t="s">
        <v>80</v>
      </c>
      <c r="B11" s="102" t="s">
        <v>75</v>
      </c>
      <c r="C11" s="103" t="s">
        <v>76</v>
      </c>
      <c r="D11" s="104"/>
      <c r="E11" s="105" t="s">
        <v>82</v>
      </c>
      <c r="F11" s="102" t="s">
        <v>75</v>
      </c>
      <c r="G11" s="103" t="s">
        <v>76</v>
      </c>
      <c r="H11" s="102"/>
      <c r="I11" s="105" t="s">
        <v>87</v>
      </c>
      <c r="J11" s="102" t="s">
        <v>75</v>
      </c>
      <c r="K11" s="112" t="s">
        <v>76</v>
      </c>
    </row>
    <row r="12" spans="1:11" ht="16.5" customHeight="1" x14ac:dyDescent="0.15">
      <c r="A12" s="205" t="s">
        <v>114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x14ac:dyDescent="0.15">
      <c r="A13" s="282" t="s">
        <v>159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spans="1:11" ht="16.5" customHeight="1" x14ac:dyDescent="0.15">
      <c r="A14" s="283" t="s">
        <v>160</v>
      </c>
      <c r="B14" s="284"/>
      <c r="C14" s="284"/>
      <c r="D14" s="284"/>
      <c r="E14" s="284"/>
      <c r="F14" s="284"/>
      <c r="G14" s="284"/>
      <c r="H14" s="284"/>
      <c r="I14" s="285"/>
      <c r="J14" s="285"/>
      <c r="K14" s="286"/>
    </row>
    <row r="15" spans="1:11" ht="16.5" customHeight="1" x14ac:dyDescent="0.15">
      <c r="A15" s="287"/>
      <c r="B15" s="288"/>
      <c r="C15" s="288"/>
      <c r="D15" s="289"/>
      <c r="E15" s="290"/>
      <c r="F15" s="288"/>
      <c r="G15" s="288"/>
      <c r="H15" s="289"/>
      <c r="I15" s="291"/>
      <c r="J15" s="292"/>
      <c r="K15" s="293"/>
    </row>
    <row r="16" spans="1:11" ht="16.5" customHeight="1" x14ac:dyDescent="0.15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ht="16.5" customHeight="1" x14ac:dyDescent="0.15">
      <c r="A17" s="282" t="s">
        <v>161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spans="1:11" ht="16.5" customHeight="1" x14ac:dyDescent="0.15">
      <c r="A18" s="294" t="s">
        <v>342</v>
      </c>
      <c r="B18" s="284"/>
      <c r="C18" s="284"/>
      <c r="D18" s="284"/>
      <c r="E18" s="284"/>
      <c r="F18" s="284"/>
      <c r="G18" s="284"/>
      <c r="H18" s="284"/>
      <c r="I18" s="285"/>
      <c r="J18" s="285"/>
      <c r="K18" s="286"/>
    </row>
    <row r="19" spans="1:11" ht="16.5" customHeight="1" x14ac:dyDescent="0.15">
      <c r="A19" s="287"/>
      <c r="B19" s="288"/>
      <c r="C19" s="288"/>
      <c r="D19" s="289"/>
      <c r="E19" s="290"/>
      <c r="F19" s="288"/>
      <c r="G19" s="288"/>
      <c r="H19" s="289"/>
      <c r="I19" s="291"/>
      <c r="J19" s="292"/>
      <c r="K19" s="293"/>
    </row>
    <row r="20" spans="1:11" ht="16.5" customHeight="1" x14ac:dyDescent="0.15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280"/>
    </row>
    <row r="21" spans="1:11" ht="16.5" customHeight="1" x14ac:dyDescent="0.15">
      <c r="A21" s="295" t="s">
        <v>111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112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15">
      <c r="A23" s="234" t="s">
        <v>113</v>
      </c>
      <c r="B23" s="235"/>
      <c r="C23" s="103" t="s">
        <v>59</v>
      </c>
      <c r="D23" s="103" t="s">
        <v>60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299" t="s">
        <v>351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16.5" customHeight="1" x14ac:dyDescent="0.15">
      <c r="A25" s="302"/>
      <c r="B25" s="303"/>
      <c r="C25" s="303"/>
      <c r="D25" s="303"/>
      <c r="E25" s="303"/>
      <c r="F25" s="303"/>
      <c r="G25" s="303"/>
      <c r="H25" s="303"/>
      <c r="I25" s="303"/>
      <c r="J25" s="303"/>
      <c r="K25" s="304"/>
    </row>
    <row r="26" spans="1:11" ht="16.5" customHeight="1" x14ac:dyDescent="0.15">
      <c r="A26" s="281" t="s">
        <v>117</v>
      </c>
      <c r="B26" s="281"/>
      <c r="C26" s="281"/>
      <c r="D26" s="281"/>
      <c r="E26" s="281"/>
      <c r="F26" s="281"/>
      <c r="G26" s="281"/>
      <c r="H26" s="281"/>
      <c r="I26" s="281"/>
      <c r="J26" s="281"/>
      <c r="K26" s="281"/>
    </row>
    <row r="27" spans="1:11" ht="16.5" customHeight="1" x14ac:dyDescent="0.15">
      <c r="A27" s="86" t="s">
        <v>118</v>
      </c>
      <c r="B27" s="99" t="s">
        <v>85</v>
      </c>
      <c r="C27" s="99" t="s">
        <v>86</v>
      </c>
      <c r="D27" s="99" t="s">
        <v>78</v>
      </c>
      <c r="E27" s="87" t="s">
        <v>119</v>
      </c>
      <c r="F27" s="99" t="s">
        <v>85</v>
      </c>
      <c r="G27" s="99" t="s">
        <v>86</v>
      </c>
      <c r="H27" s="99" t="s">
        <v>78</v>
      </c>
      <c r="I27" s="87" t="s">
        <v>120</v>
      </c>
      <c r="J27" s="99" t="s">
        <v>85</v>
      </c>
      <c r="K27" s="114" t="s">
        <v>86</v>
      </c>
    </row>
    <row r="28" spans="1:11" ht="16.5" customHeight="1" x14ac:dyDescent="0.15">
      <c r="A28" s="94" t="s">
        <v>77</v>
      </c>
      <c r="B28" s="103" t="s">
        <v>85</v>
      </c>
      <c r="C28" s="103" t="s">
        <v>86</v>
      </c>
      <c r="D28" s="103" t="s">
        <v>78</v>
      </c>
      <c r="E28" s="107" t="s">
        <v>84</v>
      </c>
      <c r="F28" s="103" t="s">
        <v>85</v>
      </c>
      <c r="G28" s="103" t="s">
        <v>86</v>
      </c>
      <c r="H28" s="103" t="s">
        <v>78</v>
      </c>
      <c r="I28" s="107" t="s">
        <v>95</v>
      </c>
      <c r="J28" s="103" t="s">
        <v>85</v>
      </c>
      <c r="K28" s="112" t="s">
        <v>86</v>
      </c>
    </row>
    <row r="29" spans="1:11" ht="16.5" customHeight="1" x14ac:dyDescent="0.15">
      <c r="A29" s="305" t="s">
        <v>355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6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81" t="s">
        <v>162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spans="1:11" ht="17.25" customHeight="1" x14ac:dyDescent="0.15">
      <c r="A32" s="307" t="s">
        <v>343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09"/>
    </row>
    <row r="33" spans="1:11" ht="17.25" customHeight="1" x14ac:dyDescent="0.15">
      <c r="A33" s="310" t="s">
        <v>344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 x14ac:dyDescent="0.15">
      <c r="A34" s="311" t="s">
        <v>345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 x14ac:dyDescent="0.15">
      <c r="A35" s="310" t="s">
        <v>346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 x14ac:dyDescent="0.15">
      <c r="A36" s="310" t="s">
        <v>347</v>
      </c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 x14ac:dyDescent="0.15">
      <c r="A37" s="310" t="s">
        <v>348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 x14ac:dyDescent="0.15">
      <c r="A38" s="310" t="s">
        <v>349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 x14ac:dyDescent="0.15">
      <c r="A39" s="310" t="s">
        <v>350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 x14ac:dyDescent="0.15">
      <c r="A40" s="310" t="s">
        <v>352</v>
      </c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spans="1:11" ht="17.25" customHeight="1" x14ac:dyDescent="0.15">
      <c r="A41" s="310" t="s">
        <v>353</v>
      </c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spans="1:11" ht="17.25" customHeight="1" x14ac:dyDescent="0.15">
      <c r="A42" s="312" t="s">
        <v>354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spans="1:11" ht="17.25" customHeight="1" x14ac:dyDescent="0.15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02"/>
    </row>
    <row r="44" spans="1:11" ht="17.25" customHeight="1" x14ac:dyDescent="0.15">
      <c r="A44" s="243"/>
      <c r="B44" s="244"/>
      <c r="C44" s="244"/>
      <c r="D44" s="244"/>
      <c r="E44" s="244"/>
      <c r="F44" s="244"/>
      <c r="G44" s="244"/>
      <c r="H44" s="244"/>
      <c r="I44" s="244"/>
      <c r="J44" s="244"/>
      <c r="K44" s="202"/>
    </row>
    <row r="45" spans="1:11" ht="17.25" customHeight="1" x14ac:dyDescent="0.15">
      <c r="A45" s="245" t="s">
        <v>116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47"/>
    </row>
    <row r="46" spans="1:11" ht="16.5" customHeight="1" x14ac:dyDescent="0.15">
      <c r="A46" s="281" t="s">
        <v>163</v>
      </c>
      <c r="B46" s="281"/>
      <c r="C46" s="281"/>
      <c r="D46" s="281"/>
      <c r="E46" s="281"/>
      <c r="F46" s="281"/>
      <c r="G46" s="281"/>
      <c r="H46" s="281"/>
      <c r="I46" s="281"/>
      <c r="J46" s="281"/>
      <c r="K46" s="281"/>
    </row>
    <row r="47" spans="1:11" ht="18" customHeight="1" x14ac:dyDescent="0.15">
      <c r="A47" s="317" t="s">
        <v>114</v>
      </c>
      <c r="B47" s="318"/>
      <c r="C47" s="318"/>
      <c r="D47" s="318"/>
      <c r="E47" s="318"/>
      <c r="F47" s="318"/>
      <c r="G47" s="318"/>
      <c r="H47" s="318"/>
      <c r="I47" s="318"/>
      <c r="J47" s="318"/>
      <c r="K47" s="319"/>
    </row>
    <row r="48" spans="1:11" ht="18" customHeight="1" x14ac:dyDescent="0.15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19"/>
    </row>
    <row r="49" spans="1:11" ht="18" customHeight="1" x14ac:dyDescent="0.15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21" customHeight="1" x14ac:dyDescent="0.15">
      <c r="A50" s="108" t="s">
        <v>122</v>
      </c>
      <c r="B50" s="320" t="s">
        <v>123</v>
      </c>
      <c r="C50" s="320"/>
      <c r="D50" s="109" t="s">
        <v>124</v>
      </c>
      <c r="E50" s="110" t="s">
        <v>164</v>
      </c>
      <c r="F50" s="109" t="s">
        <v>125</v>
      </c>
      <c r="G50" s="111"/>
      <c r="H50" s="321" t="s">
        <v>126</v>
      </c>
      <c r="I50" s="321"/>
      <c r="J50" s="320" t="s">
        <v>165</v>
      </c>
      <c r="K50" s="322"/>
    </row>
    <row r="51" spans="1:11" ht="16.5" customHeight="1" x14ac:dyDescent="0.15">
      <c r="A51" s="212" t="s">
        <v>127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4"/>
    </row>
    <row r="52" spans="1:11" ht="16.5" customHeight="1" x14ac:dyDescent="0.15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25"/>
    </row>
    <row r="53" spans="1:11" ht="16.5" customHeight="1" x14ac:dyDescent="0.15">
      <c r="A53" s="326"/>
      <c r="B53" s="327"/>
      <c r="C53" s="327"/>
      <c r="D53" s="327"/>
      <c r="E53" s="327"/>
      <c r="F53" s="327"/>
      <c r="G53" s="327"/>
      <c r="H53" s="327"/>
      <c r="I53" s="327"/>
      <c r="J53" s="327"/>
      <c r="K53" s="328"/>
    </row>
    <row r="54" spans="1:11" ht="21" customHeight="1" x14ac:dyDescent="0.15">
      <c r="A54" s="108" t="s">
        <v>122</v>
      </c>
      <c r="B54" s="320" t="s">
        <v>123</v>
      </c>
      <c r="C54" s="320"/>
      <c r="D54" s="109" t="s">
        <v>124</v>
      </c>
      <c r="E54" s="109"/>
      <c r="F54" s="109" t="s">
        <v>125</v>
      </c>
      <c r="G54" s="109"/>
      <c r="H54" s="321" t="s">
        <v>126</v>
      </c>
      <c r="I54" s="321"/>
      <c r="J54" s="329" t="s">
        <v>165</v>
      </c>
      <c r="K54" s="330"/>
    </row>
  </sheetData>
  <mergeCells count="85">
    <mergeCell ref="A51:K51"/>
    <mergeCell ref="A52:K52"/>
    <mergeCell ref="A53:K53"/>
    <mergeCell ref="B54:C54"/>
    <mergeCell ref="H54:I54"/>
    <mergeCell ref="J54:K54"/>
    <mergeCell ref="A46:K46"/>
    <mergeCell ref="A47:K47"/>
    <mergeCell ref="A48:K48"/>
    <mergeCell ref="A49:K49"/>
    <mergeCell ref="B50:C50"/>
    <mergeCell ref="H50:I50"/>
    <mergeCell ref="J50:K50"/>
    <mergeCell ref="A39:K39"/>
    <mergeCell ref="A42:K42"/>
    <mergeCell ref="A43:K43"/>
    <mergeCell ref="A44:K44"/>
    <mergeCell ref="A45:K45"/>
    <mergeCell ref="A40:K40"/>
    <mergeCell ref="A41:K41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7"/>
  <sheetViews>
    <sheetView zoomScale="80" zoomScaleNormal="80" workbookViewId="0">
      <selection sqref="A1:XFD1048576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 x14ac:dyDescent="0.15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x14ac:dyDescent="0.15">
      <c r="A2" s="31" t="s">
        <v>56</v>
      </c>
      <c r="B2" s="331" t="s">
        <v>339</v>
      </c>
      <c r="C2" s="258"/>
      <c r="D2" s="32" t="s">
        <v>61</v>
      </c>
      <c r="E2" s="331" t="s">
        <v>341</v>
      </c>
      <c r="F2" s="258"/>
      <c r="G2" s="258"/>
      <c r="H2" s="263"/>
      <c r="I2" s="40" t="s">
        <v>52</v>
      </c>
      <c r="J2" s="331" t="s">
        <v>338</v>
      </c>
      <c r="K2" s="258"/>
      <c r="L2" s="258"/>
      <c r="M2" s="258"/>
      <c r="N2" s="259"/>
    </row>
    <row r="3" spans="1:14" ht="29.1" customHeight="1" x14ac:dyDescent="0.15">
      <c r="A3" s="262" t="s">
        <v>130</v>
      </c>
      <c r="B3" s="260" t="s">
        <v>131</v>
      </c>
      <c r="C3" s="260"/>
      <c r="D3" s="260"/>
      <c r="E3" s="260"/>
      <c r="F3" s="260"/>
      <c r="G3" s="260"/>
      <c r="H3" s="264"/>
      <c r="I3" s="260" t="s">
        <v>132</v>
      </c>
      <c r="J3" s="260"/>
      <c r="K3" s="260"/>
      <c r="L3" s="260"/>
      <c r="M3" s="260"/>
      <c r="N3" s="261"/>
    </row>
    <row r="4" spans="1:14" ht="29.1" customHeight="1" x14ac:dyDescent="0.15">
      <c r="A4" s="262"/>
      <c r="B4" s="33" t="s">
        <v>102</v>
      </c>
      <c r="C4" s="33" t="s">
        <v>103</v>
      </c>
      <c r="D4" s="34" t="s">
        <v>104</v>
      </c>
      <c r="E4" s="33" t="s">
        <v>105</v>
      </c>
      <c r="F4" s="33" t="s">
        <v>106</v>
      </c>
      <c r="G4" s="33" t="s">
        <v>107</v>
      </c>
      <c r="H4" s="264"/>
      <c r="I4" s="33" t="s">
        <v>102</v>
      </c>
      <c r="J4" s="33" t="s">
        <v>103</v>
      </c>
      <c r="K4" s="34" t="s">
        <v>104</v>
      </c>
      <c r="L4" s="33" t="s">
        <v>105</v>
      </c>
      <c r="M4" s="33" t="s">
        <v>106</v>
      </c>
      <c r="N4" s="33"/>
    </row>
    <row r="5" spans="1:14" ht="29.1" customHeight="1" x14ac:dyDescent="0.15">
      <c r="A5" s="262"/>
      <c r="B5" s="35"/>
      <c r="C5" s="35"/>
      <c r="D5" s="34"/>
      <c r="E5" s="35"/>
      <c r="F5" s="35"/>
      <c r="G5" s="35"/>
      <c r="H5" s="264"/>
      <c r="I5" s="43" t="s">
        <v>166</v>
      </c>
      <c r="J5" s="43" t="s">
        <v>167</v>
      </c>
      <c r="K5" s="43" t="s">
        <v>168</v>
      </c>
      <c r="L5" s="43" t="s">
        <v>169</v>
      </c>
      <c r="M5" s="43" t="s">
        <v>168</v>
      </c>
      <c r="N5" s="44"/>
    </row>
    <row r="6" spans="1:14" ht="29.1" customHeight="1" x14ac:dyDescent="0.35">
      <c r="A6" s="78" t="s">
        <v>133</v>
      </c>
      <c r="B6" s="79">
        <f>C6-2</f>
        <v>57</v>
      </c>
      <c r="C6" s="80">
        <v>59</v>
      </c>
      <c r="D6" s="79">
        <f>C6+2</f>
        <v>61</v>
      </c>
      <c r="E6" s="79">
        <f>D6+2</f>
        <v>63</v>
      </c>
      <c r="F6" s="79">
        <f>E6+1</f>
        <v>64</v>
      </c>
      <c r="G6" s="79">
        <f>F6+1</f>
        <v>65</v>
      </c>
      <c r="H6" s="264"/>
      <c r="I6" s="45" t="s">
        <v>170</v>
      </c>
      <c r="J6" s="45" t="s">
        <v>171</v>
      </c>
      <c r="K6" s="45" t="s">
        <v>172</v>
      </c>
      <c r="L6" s="45" t="s">
        <v>173</v>
      </c>
      <c r="M6" s="45" t="s">
        <v>174</v>
      </c>
      <c r="N6" s="46"/>
    </row>
    <row r="7" spans="1:14" ht="29.1" customHeight="1" x14ac:dyDescent="0.35">
      <c r="A7" s="81" t="s">
        <v>134</v>
      </c>
      <c r="B7" s="79">
        <f>C7-0.5</f>
        <v>12.5</v>
      </c>
      <c r="C7" s="80">
        <v>13</v>
      </c>
      <c r="D7" s="79">
        <f>C7</f>
        <v>13</v>
      </c>
      <c r="E7" s="79">
        <f>D7+1</f>
        <v>14</v>
      </c>
      <c r="F7" s="79">
        <f>E7</f>
        <v>14</v>
      </c>
      <c r="G7" s="79">
        <f>F7+1</f>
        <v>15</v>
      </c>
      <c r="H7" s="264"/>
      <c r="I7" s="36" t="s">
        <v>175</v>
      </c>
      <c r="J7" s="36" t="s">
        <v>176</v>
      </c>
      <c r="K7" s="36" t="s">
        <v>176</v>
      </c>
      <c r="L7" s="36" t="s">
        <v>176</v>
      </c>
      <c r="M7" s="36" t="s">
        <v>176</v>
      </c>
      <c r="N7" s="36"/>
    </row>
    <row r="8" spans="1:14" ht="29.1" customHeight="1" x14ac:dyDescent="0.35">
      <c r="A8" s="81" t="s">
        <v>135</v>
      </c>
      <c r="B8" s="79">
        <f t="shared" ref="B8:B10" si="0">C8-4</f>
        <v>88</v>
      </c>
      <c r="C8" s="82" t="s">
        <v>136</v>
      </c>
      <c r="D8" s="79">
        <f t="shared" ref="D8:D10" si="1">C8+4</f>
        <v>96</v>
      </c>
      <c r="E8" s="79">
        <f>D8+4</f>
        <v>100</v>
      </c>
      <c r="F8" s="79">
        <f t="shared" ref="F8:F10" si="2">E8+6</f>
        <v>106</v>
      </c>
      <c r="G8" s="79">
        <f>F8+6</f>
        <v>112</v>
      </c>
      <c r="H8" s="264"/>
      <c r="I8" s="36" t="s">
        <v>177</v>
      </c>
      <c r="J8" s="36" t="s">
        <v>178</v>
      </c>
      <c r="K8" s="36" t="s">
        <v>179</v>
      </c>
      <c r="L8" s="36" t="s">
        <v>180</v>
      </c>
      <c r="M8" s="36" t="s">
        <v>176</v>
      </c>
      <c r="N8" s="36"/>
    </row>
    <row r="9" spans="1:14" ht="29.1" customHeight="1" x14ac:dyDescent="0.35">
      <c r="A9" s="81" t="s">
        <v>137</v>
      </c>
      <c r="B9" s="79">
        <f t="shared" si="0"/>
        <v>84</v>
      </c>
      <c r="C9" s="82" t="s">
        <v>138</v>
      </c>
      <c r="D9" s="79">
        <f t="shared" si="1"/>
        <v>92</v>
      </c>
      <c r="E9" s="79">
        <f>D9+5</f>
        <v>97</v>
      </c>
      <c r="F9" s="79">
        <f t="shared" si="2"/>
        <v>103</v>
      </c>
      <c r="G9" s="79">
        <f>F9+7</f>
        <v>110</v>
      </c>
      <c r="H9" s="264"/>
      <c r="I9" s="36" t="s">
        <v>171</v>
      </c>
      <c r="J9" s="36" t="s">
        <v>181</v>
      </c>
      <c r="K9" s="36" t="s">
        <v>182</v>
      </c>
      <c r="L9" s="36" t="s">
        <v>183</v>
      </c>
      <c r="M9" s="47" t="s">
        <v>170</v>
      </c>
      <c r="N9" s="48"/>
    </row>
    <row r="10" spans="1:14" ht="29.1" customHeight="1" x14ac:dyDescent="0.35">
      <c r="A10" s="81" t="s">
        <v>139</v>
      </c>
      <c r="B10" s="79">
        <f t="shared" si="0"/>
        <v>91</v>
      </c>
      <c r="C10" s="82" t="s">
        <v>140</v>
      </c>
      <c r="D10" s="79">
        <f t="shared" si="1"/>
        <v>99</v>
      </c>
      <c r="E10" s="79">
        <f>D10+5</f>
        <v>104</v>
      </c>
      <c r="F10" s="79">
        <f t="shared" si="2"/>
        <v>110</v>
      </c>
      <c r="G10" s="79">
        <f>F10+7</f>
        <v>117</v>
      </c>
      <c r="H10" s="264"/>
      <c r="I10" s="36" t="s">
        <v>184</v>
      </c>
      <c r="J10" s="36" t="s">
        <v>178</v>
      </c>
      <c r="K10" s="36" t="s">
        <v>179</v>
      </c>
      <c r="L10" s="36" t="s">
        <v>185</v>
      </c>
      <c r="M10" s="36" t="s">
        <v>176</v>
      </c>
      <c r="N10" s="48"/>
    </row>
    <row r="11" spans="1:14" ht="29.1" customHeight="1" x14ac:dyDescent="0.35">
      <c r="A11" s="83" t="s">
        <v>141</v>
      </c>
      <c r="B11" s="83">
        <f>C11-1</f>
        <v>36</v>
      </c>
      <c r="C11" s="83">
        <v>37</v>
      </c>
      <c r="D11" s="83">
        <f>C11+1</f>
        <v>38</v>
      </c>
      <c r="E11" s="83">
        <f>D11+1</f>
        <v>39</v>
      </c>
      <c r="F11" s="83">
        <f>E11+1.2</f>
        <v>40.200000000000003</v>
      </c>
      <c r="G11" s="83">
        <f>F11+1.2</f>
        <v>41.400000000000006</v>
      </c>
      <c r="H11" s="264"/>
      <c r="I11" s="36" t="s">
        <v>184</v>
      </c>
      <c r="J11" s="36" t="s">
        <v>178</v>
      </c>
      <c r="K11" s="36" t="s">
        <v>184</v>
      </c>
      <c r="L11" s="36" t="s">
        <v>186</v>
      </c>
      <c r="M11" s="47" t="s">
        <v>184</v>
      </c>
      <c r="N11" s="48"/>
    </row>
    <row r="12" spans="1:14" ht="29.1" customHeight="1" x14ac:dyDescent="0.35">
      <c r="A12" s="83" t="s">
        <v>142</v>
      </c>
      <c r="B12" s="83">
        <f>C12-0.5</f>
        <v>18.5</v>
      </c>
      <c r="C12" s="83">
        <v>19</v>
      </c>
      <c r="D12" s="83">
        <f t="shared" ref="D12:G12" si="3">C12+0.5</f>
        <v>19.5</v>
      </c>
      <c r="E12" s="83">
        <f t="shared" si="3"/>
        <v>20</v>
      </c>
      <c r="F12" s="83">
        <f t="shared" si="3"/>
        <v>20.5</v>
      </c>
      <c r="G12" s="83">
        <f t="shared" si="3"/>
        <v>21</v>
      </c>
      <c r="H12" s="264"/>
      <c r="I12" s="36" t="s">
        <v>176</v>
      </c>
      <c r="J12" s="45" t="s">
        <v>178</v>
      </c>
      <c r="K12" s="45" t="s">
        <v>187</v>
      </c>
      <c r="L12" s="45" t="s">
        <v>188</v>
      </c>
      <c r="M12" s="36" t="s">
        <v>176</v>
      </c>
      <c r="N12" s="50"/>
    </row>
    <row r="13" spans="1:14" ht="29.1" customHeight="1" x14ac:dyDescent="0.35">
      <c r="A13" s="81" t="s">
        <v>144</v>
      </c>
      <c r="B13" s="79">
        <f>C13-0.7</f>
        <v>15.3</v>
      </c>
      <c r="C13" s="80">
        <v>16</v>
      </c>
      <c r="D13" s="79">
        <f>C13+0.7</f>
        <v>16.7</v>
      </c>
      <c r="E13" s="79">
        <f>D13+0.7</f>
        <v>17.399999999999999</v>
      </c>
      <c r="F13" s="79">
        <f>E13+0.9</f>
        <v>18.299999999999997</v>
      </c>
      <c r="G13" s="79">
        <f>F13+0.9</f>
        <v>19.199999999999996</v>
      </c>
      <c r="H13" s="264"/>
      <c r="I13" s="36" t="s">
        <v>190</v>
      </c>
      <c r="J13" s="36" t="s">
        <v>189</v>
      </c>
      <c r="K13" s="36" t="s">
        <v>191</v>
      </c>
      <c r="L13" s="36" t="s">
        <v>189</v>
      </c>
      <c r="M13" s="47" t="s">
        <v>192</v>
      </c>
      <c r="N13" s="48"/>
    </row>
    <row r="14" spans="1:14" ht="29.1" customHeight="1" x14ac:dyDescent="0.35">
      <c r="A14" s="81" t="s">
        <v>145</v>
      </c>
      <c r="B14" s="79">
        <f>C14-1</f>
        <v>42</v>
      </c>
      <c r="C14" s="80">
        <v>43</v>
      </c>
      <c r="D14" s="79">
        <f>C14+1</f>
        <v>44</v>
      </c>
      <c r="E14" s="79">
        <f>D14+1</f>
        <v>45</v>
      </c>
      <c r="F14" s="79">
        <f>E14+1.5</f>
        <v>46.5</v>
      </c>
      <c r="G14" s="79">
        <f>F14+1.5</f>
        <v>48</v>
      </c>
      <c r="H14" s="265"/>
      <c r="I14" s="36" t="s">
        <v>193</v>
      </c>
      <c r="J14" s="47" t="s">
        <v>184</v>
      </c>
      <c r="K14" s="45" t="s">
        <v>171</v>
      </c>
      <c r="L14" s="36" t="s">
        <v>193</v>
      </c>
      <c r="M14" s="47" t="s">
        <v>170</v>
      </c>
      <c r="N14" s="36"/>
    </row>
    <row r="15" spans="1:14" ht="14.25" x14ac:dyDescent="0.15">
      <c r="A15" s="37" t="s">
        <v>114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4.25" x14ac:dyDescent="0.15">
      <c r="A16" s="38" t="s">
        <v>146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3" ht="14.25" x14ac:dyDescent="0.15">
      <c r="A17" s="39"/>
      <c r="B17" s="39"/>
      <c r="C17" s="39"/>
      <c r="D17" s="39"/>
      <c r="E17" s="39"/>
      <c r="F17" s="39"/>
      <c r="G17" s="39"/>
      <c r="H17" s="39"/>
      <c r="I17" s="37" t="s">
        <v>147</v>
      </c>
      <c r="J17" s="51"/>
      <c r="K17" s="37" t="s">
        <v>194</v>
      </c>
      <c r="L17" s="37"/>
      <c r="M17" s="37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6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A19" sqref="A19:K19"/>
    </sheetView>
  </sheetViews>
  <sheetFormatPr defaultColWidth="10.125" defaultRowHeight="14.25" x14ac:dyDescent="0.15"/>
  <cols>
    <col min="1" max="1" width="9.625" style="52" customWidth="1"/>
    <col min="2" max="2" width="11.125" style="52" customWidth="1"/>
    <col min="3" max="3" width="9.125" style="52" customWidth="1"/>
    <col min="4" max="4" width="9.5" style="52" customWidth="1"/>
    <col min="5" max="5" width="9.125" style="52" customWidth="1"/>
    <col min="6" max="6" width="10.375" style="52" customWidth="1"/>
    <col min="7" max="7" width="9.5" style="52" customWidth="1"/>
    <col min="8" max="8" width="9.125" style="52" customWidth="1"/>
    <col min="9" max="9" width="8.125" style="52" customWidth="1"/>
    <col min="10" max="10" width="10.5" style="52" customWidth="1"/>
    <col min="11" max="11" width="12.125" style="52" customWidth="1"/>
    <col min="12" max="16384" width="10.125" style="52"/>
  </cols>
  <sheetData>
    <row r="1" spans="1:11" ht="25.5" x14ac:dyDescent="0.15">
      <c r="A1" s="332" t="s">
        <v>196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53" t="s">
        <v>50</v>
      </c>
      <c r="B2" s="410" t="s">
        <v>336</v>
      </c>
      <c r="C2" s="333"/>
      <c r="D2" s="54" t="s">
        <v>56</v>
      </c>
      <c r="E2" s="411" t="s">
        <v>339</v>
      </c>
      <c r="F2" s="55" t="s">
        <v>197</v>
      </c>
      <c r="G2" s="412" t="s">
        <v>341</v>
      </c>
      <c r="H2" s="334"/>
      <c r="I2" s="72" t="s">
        <v>52</v>
      </c>
      <c r="J2" s="412" t="s">
        <v>338</v>
      </c>
      <c r="K2" s="335"/>
    </row>
    <row r="3" spans="1:11" x14ac:dyDescent="0.15">
      <c r="A3" s="56" t="s">
        <v>67</v>
      </c>
      <c r="B3" s="276">
        <v>9806</v>
      </c>
      <c r="C3" s="276"/>
      <c r="D3" s="58" t="s">
        <v>198</v>
      </c>
      <c r="E3" s="336">
        <v>45351</v>
      </c>
      <c r="F3" s="337"/>
      <c r="G3" s="337"/>
      <c r="H3" s="297" t="s">
        <v>199</v>
      </c>
      <c r="I3" s="297"/>
      <c r="J3" s="297"/>
      <c r="K3" s="298"/>
    </row>
    <row r="4" spans="1:11" x14ac:dyDescent="0.15">
      <c r="A4" s="59" t="s">
        <v>64</v>
      </c>
      <c r="B4" s="60">
        <v>4</v>
      </c>
      <c r="C4" s="60">
        <v>5</v>
      </c>
      <c r="D4" s="61" t="s">
        <v>200</v>
      </c>
      <c r="E4" s="270" t="s">
        <v>356</v>
      </c>
      <c r="F4" s="337"/>
      <c r="G4" s="337"/>
      <c r="H4" s="235" t="s">
        <v>201</v>
      </c>
      <c r="I4" s="235"/>
      <c r="J4" s="70" t="s">
        <v>59</v>
      </c>
      <c r="K4" s="75" t="s">
        <v>60</v>
      </c>
    </row>
    <row r="5" spans="1:11" x14ac:dyDescent="0.15">
      <c r="A5" s="59" t="s">
        <v>202</v>
      </c>
      <c r="B5" s="276">
        <v>1</v>
      </c>
      <c r="C5" s="276"/>
      <c r="D5" s="58" t="s">
        <v>203</v>
      </c>
      <c r="E5" s="58" t="s">
        <v>204</v>
      </c>
      <c r="F5" s="58" t="s">
        <v>205</v>
      </c>
      <c r="G5" s="58" t="s">
        <v>206</v>
      </c>
      <c r="H5" s="235" t="s">
        <v>207</v>
      </c>
      <c r="I5" s="235"/>
      <c r="J5" s="70" t="s">
        <v>59</v>
      </c>
      <c r="K5" s="75" t="s">
        <v>60</v>
      </c>
    </row>
    <row r="6" spans="1:11" x14ac:dyDescent="0.15">
      <c r="A6" s="62" t="s">
        <v>208</v>
      </c>
      <c r="B6" s="338">
        <v>200</v>
      </c>
      <c r="C6" s="338"/>
      <c r="D6" s="63" t="s">
        <v>209</v>
      </c>
      <c r="E6" s="64"/>
      <c r="F6" s="65">
        <v>8359</v>
      </c>
      <c r="G6" s="63"/>
      <c r="H6" s="339" t="s">
        <v>210</v>
      </c>
      <c r="I6" s="339"/>
      <c r="J6" s="65" t="s">
        <v>59</v>
      </c>
      <c r="K6" s="76" t="s">
        <v>60</v>
      </c>
    </row>
    <row r="7" spans="1:11" x14ac:dyDescent="0.15">
      <c r="A7" s="66"/>
      <c r="B7" s="67"/>
      <c r="C7" s="67"/>
      <c r="D7" s="66"/>
      <c r="E7" s="67"/>
      <c r="F7" s="68"/>
      <c r="G7" s="66"/>
      <c r="H7" s="68"/>
      <c r="I7" s="67"/>
      <c r="J7" s="67"/>
      <c r="K7" s="67"/>
    </row>
    <row r="8" spans="1:11" x14ac:dyDescent="0.15">
      <c r="A8" s="69" t="s">
        <v>211</v>
      </c>
      <c r="B8" s="55" t="s">
        <v>212</v>
      </c>
      <c r="C8" s="55" t="s">
        <v>213</v>
      </c>
      <c r="D8" s="55" t="s">
        <v>214</v>
      </c>
      <c r="E8" s="55" t="s">
        <v>215</v>
      </c>
      <c r="F8" s="55" t="s">
        <v>216</v>
      </c>
      <c r="G8" s="340"/>
      <c r="H8" s="341"/>
      <c r="I8" s="341"/>
      <c r="J8" s="341"/>
      <c r="K8" s="342"/>
    </row>
    <row r="9" spans="1:11" x14ac:dyDescent="0.15">
      <c r="A9" s="234" t="s">
        <v>217</v>
      </c>
      <c r="B9" s="235"/>
      <c r="C9" s="70" t="s">
        <v>59</v>
      </c>
      <c r="D9" s="70" t="s">
        <v>60</v>
      </c>
      <c r="E9" s="58" t="s">
        <v>218</v>
      </c>
      <c r="F9" s="71" t="s">
        <v>219</v>
      </c>
      <c r="G9" s="343"/>
      <c r="H9" s="344"/>
      <c r="I9" s="344"/>
      <c r="J9" s="344"/>
      <c r="K9" s="345"/>
    </row>
    <row r="10" spans="1:11" x14ac:dyDescent="0.15">
      <c r="A10" s="234" t="s">
        <v>220</v>
      </c>
      <c r="B10" s="235"/>
      <c r="C10" s="70" t="s">
        <v>59</v>
      </c>
      <c r="D10" s="70" t="s">
        <v>60</v>
      </c>
      <c r="E10" s="58" t="s">
        <v>221</v>
      </c>
      <c r="F10" s="71" t="s">
        <v>222</v>
      </c>
      <c r="G10" s="343" t="s">
        <v>223</v>
      </c>
      <c r="H10" s="344"/>
      <c r="I10" s="344"/>
      <c r="J10" s="344"/>
      <c r="K10" s="345"/>
    </row>
    <row r="11" spans="1:11" x14ac:dyDescent="0.15">
      <c r="A11" s="317" t="s">
        <v>158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9"/>
    </row>
    <row r="12" spans="1:11" x14ac:dyDescent="0.15">
      <c r="A12" s="56" t="s">
        <v>79</v>
      </c>
      <c r="B12" s="70" t="s">
        <v>75</v>
      </c>
      <c r="C12" s="70" t="s">
        <v>76</v>
      </c>
      <c r="D12" s="71"/>
      <c r="E12" s="58" t="s">
        <v>77</v>
      </c>
      <c r="F12" s="70" t="s">
        <v>75</v>
      </c>
      <c r="G12" s="70" t="s">
        <v>76</v>
      </c>
      <c r="H12" s="70"/>
      <c r="I12" s="58" t="s">
        <v>224</v>
      </c>
      <c r="J12" s="70" t="s">
        <v>75</v>
      </c>
      <c r="K12" s="75" t="s">
        <v>76</v>
      </c>
    </row>
    <row r="13" spans="1:11" x14ac:dyDescent="0.15">
      <c r="A13" s="56" t="s">
        <v>82</v>
      </c>
      <c r="B13" s="70" t="s">
        <v>75</v>
      </c>
      <c r="C13" s="70" t="s">
        <v>76</v>
      </c>
      <c r="D13" s="71"/>
      <c r="E13" s="58" t="s">
        <v>87</v>
      </c>
      <c r="F13" s="70" t="s">
        <v>75</v>
      </c>
      <c r="G13" s="70" t="s">
        <v>76</v>
      </c>
      <c r="H13" s="70"/>
      <c r="I13" s="58" t="s">
        <v>225</v>
      </c>
      <c r="J13" s="70" t="s">
        <v>75</v>
      </c>
      <c r="K13" s="75" t="s">
        <v>76</v>
      </c>
    </row>
    <row r="14" spans="1:11" x14ac:dyDescent="0.15">
      <c r="A14" s="62" t="s">
        <v>226</v>
      </c>
      <c r="B14" s="65" t="s">
        <v>75</v>
      </c>
      <c r="C14" s="65" t="s">
        <v>76</v>
      </c>
      <c r="D14" s="64"/>
      <c r="E14" s="63" t="s">
        <v>227</v>
      </c>
      <c r="F14" s="65" t="s">
        <v>75</v>
      </c>
      <c r="G14" s="65" t="s">
        <v>76</v>
      </c>
      <c r="H14" s="65"/>
      <c r="I14" s="63" t="s">
        <v>228</v>
      </c>
      <c r="J14" s="65" t="s">
        <v>75</v>
      </c>
      <c r="K14" s="76" t="s">
        <v>76</v>
      </c>
    </row>
    <row r="15" spans="1:11" x14ac:dyDescent="0.15">
      <c r="A15" s="66"/>
      <c r="B15" s="68"/>
      <c r="C15" s="68"/>
      <c r="D15" s="67"/>
      <c r="E15" s="66"/>
      <c r="F15" s="68"/>
      <c r="G15" s="68"/>
      <c r="H15" s="68"/>
      <c r="I15" s="66"/>
      <c r="J15" s="68"/>
      <c r="K15" s="68"/>
    </row>
    <row r="16" spans="1:11" x14ac:dyDescent="0.15">
      <c r="A16" s="296" t="s">
        <v>229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15">
      <c r="A17" s="234" t="s">
        <v>230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6"/>
    </row>
    <row r="18" spans="1:11" x14ac:dyDescent="0.15">
      <c r="A18" s="234" t="s">
        <v>231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6"/>
    </row>
    <row r="19" spans="1:11" x14ac:dyDescent="0.15">
      <c r="A19" s="413" t="s">
        <v>357</v>
      </c>
      <c r="B19" s="346"/>
      <c r="C19" s="346"/>
      <c r="D19" s="346"/>
      <c r="E19" s="346"/>
      <c r="F19" s="346"/>
      <c r="G19" s="346"/>
      <c r="H19" s="346"/>
      <c r="I19" s="346"/>
      <c r="J19" s="346"/>
      <c r="K19" s="347"/>
    </row>
    <row r="20" spans="1:11" x14ac:dyDescent="0.1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48"/>
    </row>
    <row r="21" spans="1:11" x14ac:dyDescent="0.15">
      <c r="A21" s="287"/>
      <c r="B21" s="288"/>
      <c r="C21" s="288"/>
      <c r="D21" s="288"/>
      <c r="E21" s="288"/>
      <c r="F21" s="288"/>
      <c r="G21" s="288"/>
      <c r="H21" s="288"/>
      <c r="I21" s="288"/>
      <c r="J21" s="288"/>
      <c r="K21" s="348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348"/>
    </row>
    <row r="23" spans="1:11" x14ac:dyDescent="0.1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15">
      <c r="A24" s="234" t="s">
        <v>113</v>
      </c>
      <c r="B24" s="235"/>
      <c r="C24" s="70" t="s">
        <v>59</v>
      </c>
      <c r="D24" s="70" t="s">
        <v>60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73" t="s">
        <v>232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1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15">
      <c r="A27" s="355" t="s">
        <v>233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15">
      <c r="A28" s="358"/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 x14ac:dyDescent="0.15">
      <c r="A29" s="358"/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 x14ac:dyDescent="0.15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 x14ac:dyDescent="0.15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 x14ac:dyDescent="0.15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23.1" customHeight="1" x14ac:dyDescent="0.15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348"/>
    </row>
    <row r="35" spans="1:11" ht="23.1" customHeight="1" x14ac:dyDescent="0.15">
      <c r="A35" s="361"/>
      <c r="B35" s="288"/>
      <c r="C35" s="288"/>
      <c r="D35" s="288"/>
      <c r="E35" s="288"/>
      <c r="F35" s="288"/>
      <c r="G35" s="288"/>
      <c r="H35" s="288"/>
      <c r="I35" s="288"/>
      <c r="J35" s="288"/>
      <c r="K35" s="348"/>
    </row>
    <row r="36" spans="1:11" ht="23.1" customHeight="1" x14ac:dyDescent="0.15">
      <c r="A36" s="362"/>
      <c r="B36" s="363"/>
      <c r="C36" s="363"/>
      <c r="D36" s="363"/>
      <c r="E36" s="363"/>
      <c r="F36" s="363"/>
      <c r="G36" s="363"/>
      <c r="H36" s="363"/>
      <c r="I36" s="363"/>
      <c r="J36" s="363"/>
      <c r="K36" s="364"/>
    </row>
    <row r="37" spans="1:11" ht="18.75" customHeight="1" x14ac:dyDescent="0.15">
      <c r="A37" s="365" t="s">
        <v>234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7"/>
    </row>
    <row r="38" spans="1:11" ht="18.75" customHeight="1" x14ac:dyDescent="0.15">
      <c r="A38" s="234" t="s">
        <v>235</v>
      </c>
      <c r="B38" s="235"/>
      <c r="C38" s="235"/>
      <c r="D38" s="297" t="s">
        <v>236</v>
      </c>
      <c r="E38" s="297"/>
      <c r="F38" s="291" t="s">
        <v>237</v>
      </c>
      <c r="G38" s="368"/>
      <c r="H38" s="235" t="s">
        <v>238</v>
      </c>
      <c r="I38" s="235"/>
      <c r="J38" s="235" t="s">
        <v>239</v>
      </c>
      <c r="K38" s="306"/>
    </row>
    <row r="39" spans="1:11" ht="18.75" customHeight="1" x14ac:dyDescent="0.15">
      <c r="A39" s="59" t="s">
        <v>114</v>
      </c>
      <c r="B39" s="235" t="s">
        <v>240</v>
      </c>
      <c r="C39" s="235"/>
      <c r="D39" s="235"/>
      <c r="E39" s="235"/>
      <c r="F39" s="235"/>
      <c r="G39" s="235"/>
      <c r="H39" s="235"/>
      <c r="I39" s="235"/>
      <c r="J39" s="235"/>
      <c r="K39" s="306"/>
    </row>
    <row r="40" spans="1:11" ht="30.95" customHeight="1" x14ac:dyDescent="0.15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6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6"/>
    </row>
    <row r="42" spans="1:11" ht="32.1" customHeight="1" x14ac:dyDescent="0.15">
      <c r="A42" s="62" t="s">
        <v>122</v>
      </c>
      <c r="B42" s="369" t="s">
        <v>241</v>
      </c>
      <c r="C42" s="369"/>
      <c r="D42" s="63" t="s">
        <v>242</v>
      </c>
      <c r="E42" s="64"/>
      <c r="F42" s="63" t="s">
        <v>125</v>
      </c>
      <c r="G42" s="74"/>
      <c r="H42" s="370" t="s">
        <v>126</v>
      </c>
      <c r="I42" s="370"/>
      <c r="J42" s="369"/>
      <c r="K42" s="37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6"/>
  <sheetViews>
    <sheetView tabSelected="1" topLeftCell="A2" zoomScale="90" zoomScaleNormal="90" workbookViewId="0">
      <selection activeCell="M14" sqref="M14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5.625" style="38" customWidth="1"/>
    <col min="15" max="16384" width="9" style="38"/>
  </cols>
  <sheetData>
    <row r="1" spans="1:14" ht="30" customHeight="1" thickBot="1" x14ac:dyDescent="0.2">
      <c r="A1" s="256" t="s">
        <v>129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 thickTop="1" x14ac:dyDescent="0.15">
      <c r="A2" s="31" t="s">
        <v>56</v>
      </c>
      <c r="B2" s="331" t="s">
        <v>339</v>
      </c>
      <c r="C2" s="258"/>
      <c r="D2" s="32" t="s">
        <v>61</v>
      </c>
      <c r="E2" s="331" t="s">
        <v>341</v>
      </c>
      <c r="F2" s="258"/>
      <c r="G2" s="258"/>
      <c r="H2" s="263"/>
      <c r="I2" s="40" t="s">
        <v>52</v>
      </c>
      <c r="J2" s="331" t="s">
        <v>338</v>
      </c>
      <c r="K2" s="258"/>
      <c r="L2" s="258"/>
      <c r="M2" s="258"/>
      <c r="N2" s="259"/>
    </row>
    <row r="3" spans="1:14" ht="29.1" customHeight="1" x14ac:dyDescent="0.15">
      <c r="A3" s="262" t="s">
        <v>130</v>
      </c>
      <c r="B3" s="260" t="s">
        <v>131</v>
      </c>
      <c r="C3" s="260"/>
      <c r="D3" s="260"/>
      <c r="E3" s="260"/>
      <c r="F3" s="260"/>
      <c r="G3" s="260"/>
      <c r="H3" s="264"/>
      <c r="I3" s="260" t="s">
        <v>132</v>
      </c>
      <c r="J3" s="260"/>
      <c r="K3" s="260"/>
      <c r="L3" s="260"/>
      <c r="M3" s="260"/>
      <c r="N3" s="261"/>
    </row>
    <row r="4" spans="1:14" ht="29.1" customHeight="1" x14ac:dyDescent="0.15">
      <c r="A4" s="262"/>
      <c r="B4" s="33" t="s">
        <v>102</v>
      </c>
      <c r="C4" s="33" t="s">
        <v>103</v>
      </c>
      <c r="D4" s="34" t="s">
        <v>104</v>
      </c>
      <c r="E4" s="33" t="s">
        <v>105</v>
      </c>
      <c r="F4" s="33" t="s">
        <v>106</v>
      </c>
      <c r="G4" s="33"/>
      <c r="H4" s="264"/>
      <c r="I4" s="33" t="s">
        <v>102</v>
      </c>
      <c r="J4" s="33" t="s">
        <v>103</v>
      </c>
      <c r="K4" s="34" t="s">
        <v>104</v>
      </c>
      <c r="L4" s="33" t="s">
        <v>105</v>
      </c>
      <c r="M4" s="33" t="s">
        <v>106</v>
      </c>
      <c r="N4" s="33"/>
    </row>
    <row r="5" spans="1:14" ht="29.1" customHeight="1" x14ac:dyDescent="0.15">
      <c r="A5" s="262"/>
      <c r="B5" s="35"/>
      <c r="C5" s="35"/>
      <c r="D5" s="418" t="s">
        <v>376</v>
      </c>
      <c r="E5" s="35"/>
      <c r="F5" s="35"/>
      <c r="G5" s="35"/>
      <c r="H5" s="264"/>
      <c r="I5" s="414" t="s">
        <v>358</v>
      </c>
      <c r="J5" s="414" t="s">
        <v>358</v>
      </c>
      <c r="K5" s="414" t="s">
        <v>358</v>
      </c>
      <c r="L5" s="414" t="s">
        <v>358</v>
      </c>
      <c r="M5" s="414" t="s">
        <v>358</v>
      </c>
      <c r="N5" s="44"/>
    </row>
    <row r="6" spans="1:14" ht="29.1" customHeight="1" x14ac:dyDescent="0.35">
      <c r="A6" s="78" t="s">
        <v>133</v>
      </c>
      <c r="B6" s="79">
        <f>C6-2</f>
        <v>57</v>
      </c>
      <c r="C6" s="80">
        <v>59</v>
      </c>
      <c r="D6" s="79">
        <f>C6+2</f>
        <v>61</v>
      </c>
      <c r="E6" s="79">
        <f>D6+2</f>
        <v>63</v>
      </c>
      <c r="F6" s="79">
        <f>E6+1</f>
        <v>64</v>
      </c>
      <c r="G6" s="79"/>
      <c r="H6" s="264"/>
      <c r="I6" s="415" t="s">
        <v>359</v>
      </c>
      <c r="J6" s="415" t="s">
        <v>367</v>
      </c>
      <c r="K6" s="415" t="s">
        <v>375</v>
      </c>
      <c r="L6" s="415" t="s">
        <v>384</v>
      </c>
      <c r="M6" s="415" t="s">
        <v>391</v>
      </c>
      <c r="N6" s="46"/>
    </row>
    <row r="7" spans="1:14" ht="29.1" customHeight="1" x14ac:dyDescent="0.35">
      <c r="A7" s="81" t="s">
        <v>135</v>
      </c>
      <c r="B7" s="79">
        <f t="shared" ref="B7:B9" si="0">C7-4</f>
        <v>88</v>
      </c>
      <c r="C7" s="82" t="s">
        <v>136</v>
      </c>
      <c r="D7" s="79">
        <f t="shared" ref="D7:D9" si="1">C7+4</f>
        <v>96</v>
      </c>
      <c r="E7" s="79">
        <f>D7+4</f>
        <v>100</v>
      </c>
      <c r="F7" s="79">
        <f t="shared" ref="F7:F9" si="2">E7+6</f>
        <v>106</v>
      </c>
      <c r="G7" s="79"/>
      <c r="H7" s="264"/>
      <c r="I7" s="416" t="s">
        <v>360</v>
      </c>
      <c r="J7" s="416" t="s">
        <v>368</v>
      </c>
      <c r="K7" s="416" t="s">
        <v>377</v>
      </c>
      <c r="L7" s="416" t="s">
        <v>385</v>
      </c>
      <c r="M7" s="416" t="s">
        <v>392</v>
      </c>
      <c r="N7" s="36"/>
    </row>
    <row r="8" spans="1:14" ht="29.1" customHeight="1" x14ac:dyDescent="0.35">
      <c r="A8" s="81" t="s">
        <v>137</v>
      </c>
      <c r="B8" s="79">
        <f t="shared" si="0"/>
        <v>84</v>
      </c>
      <c r="C8" s="82" t="s">
        <v>138</v>
      </c>
      <c r="D8" s="79">
        <f t="shared" si="1"/>
        <v>92</v>
      </c>
      <c r="E8" s="79">
        <f>D8+5</f>
        <v>97</v>
      </c>
      <c r="F8" s="79">
        <f t="shared" si="2"/>
        <v>103</v>
      </c>
      <c r="G8" s="79"/>
      <c r="H8" s="264"/>
      <c r="I8" s="416" t="s">
        <v>361</v>
      </c>
      <c r="J8" s="416" t="s">
        <v>369</v>
      </c>
      <c r="K8" s="416" t="s">
        <v>378</v>
      </c>
      <c r="L8" s="416" t="s">
        <v>386</v>
      </c>
      <c r="M8" s="417" t="s">
        <v>393</v>
      </c>
      <c r="N8" s="48"/>
    </row>
    <row r="9" spans="1:14" ht="29.1" customHeight="1" x14ac:dyDescent="0.35">
      <c r="A9" s="81" t="s">
        <v>139</v>
      </c>
      <c r="B9" s="79">
        <f t="shared" si="0"/>
        <v>91</v>
      </c>
      <c r="C9" s="82" t="s">
        <v>140</v>
      </c>
      <c r="D9" s="79">
        <f t="shared" si="1"/>
        <v>99</v>
      </c>
      <c r="E9" s="79">
        <f>D9+5</f>
        <v>104</v>
      </c>
      <c r="F9" s="79">
        <f t="shared" si="2"/>
        <v>110</v>
      </c>
      <c r="G9" s="79"/>
      <c r="H9" s="264"/>
      <c r="I9" s="416" t="s">
        <v>362</v>
      </c>
      <c r="J9" s="416" t="s">
        <v>370</v>
      </c>
      <c r="K9" s="416" t="s">
        <v>379</v>
      </c>
      <c r="L9" s="416" t="s">
        <v>385</v>
      </c>
      <c r="M9" s="416" t="s">
        <v>394</v>
      </c>
      <c r="N9" s="48"/>
    </row>
    <row r="10" spans="1:14" ht="29.1" customHeight="1" x14ac:dyDescent="0.35">
      <c r="A10" s="83" t="s">
        <v>141</v>
      </c>
      <c r="B10" s="83">
        <f>C10-1</f>
        <v>36</v>
      </c>
      <c r="C10" s="83">
        <v>37</v>
      </c>
      <c r="D10" s="83">
        <f>C10+1</f>
        <v>38</v>
      </c>
      <c r="E10" s="83">
        <f>D10+1</f>
        <v>39</v>
      </c>
      <c r="F10" s="83">
        <f>E10+1.2</f>
        <v>40.200000000000003</v>
      </c>
      <c r="G10" s="83"/>
      <c r="H10" s="264"/>
      <c r="I10" s="416" t="s">
        <v>363</v>
      </c>
      <c r="J10" s="416" t="s">
        <v>371</v>
      </c>
      <c r="K10" s="416" t="s">
        <v>380</v>
      </c>
      <c r="L10" s="416" t="s">
        <v>387</v>
      </c>
      <c r="M10" s="417" t="s">
        <v>395</v>
      </c>
      <c r="N10" s="48"/>
    </row>
    <row r="11" spans="1:14" ht="29.1" customHeight="1" x14ac:dyDescent="0.35">
      <c r="A11" s="83" t="s">
        <v>142</v>
      </c>
      <c r="B11" s="83">
        <f>C11-0.5</f>
        <v>18.5</v>
      </c>
      <c r="C11" s="83">
        <v>19</v>
      </c>
      <c r="D11" s="83">
        <f t="shared" ref="D11:G11" si="3">C11+0.5</f>
        <v>19.5</v>
      </c>
      <c r="E11" s="83">
        <f t="shared" si="3"/>
        <v>20</v>
      </c>
      <c r="F11" s="83">
        <f t="shared" si="3"/>
        <v>20.5</v>
      </c>
      <c r="G11" s="83"/>
      <c r="H11" s="264"/>
      <c r="I11" s="416" t="s">
        <v>364</v>
      </c>
      <c r="J11" s="415" t="s">
        <v>372</v>
      </c>
      <c r="K11" s="415" t="s">
        <v>381</v>
      </c>
      <c r="L11" s="415" t="s">
        <v>388</v>
      </c>
      <c r="M11" s="416" t="s">
        <v>396</v>
      </c>
      <c r="N11" s="50"/>
    </row>
    <row r="12" spans="1:14" ht="29.1" customHeight="1" x14ac:dyDescent="0.35">
      <c r="A12" s="81" t="s">
        <v>144</v>
      </c>
      <c r="B12" s="79">
        <f>C12-0.7</f>
        <v>15.3</v>
      </c>
      <c r="C12" s="80">
        <v>16</v>
      </c>
      <c r="D12" s="79">
        <f>C12+0.7</f>
        <v>16.7</v>
      </c>
      <c r="E12" s="79">
        <f>D12+0.7</f>
        <v>17.399999999999999</v>
      </c>
      <c r="F12" s="79">
        <f>E12+0.9</f>
        <v>18.299999999999997</v>
      </c>
      <c r="G12" s="79"/>
      <c r="H12" s="264"/>
      <c r="I12" s="416" t="s">
        <v>365</v>
      </c>
      <c r="J12" s="416" t="s">
        <v>373</v>
      </c>
      <c r="K12" s="416" t="s">
        <v>382</v>
      </c>
      <c r="L12" s="416" t="s">
        <v>389</v>
      </c>
      <c r="M12" s="417" t="s">
        <v>397</v>
      </c>
      <c r="N12" s="48"/>
    </row>
    <row r="13" spans="1:14" ht="29.1" customHeight="1" thickBot="1" x14ac:dyDescent="0.4">
      <c r="A13" s="81" t="s">
        <v>145</v>
      </c>
      <c r="B13" s="79">
        <f>C13-1</f>
        <v>42</v>
      </c>
      <c r="C13" s="80">
        <v>43</v>
      </c>
      <c r="D13" s="79">
        <f>C13+1</f>
        <v>44</v>
      </c>
      <c r="E13" s="79">
        <f>D13+1</f>
        <v>45</v>
      </c>
      <c r="F13" s="79">
        <f>E13+1.5</f>
        <v>46.5</v>
      </c>
      <c r="G13" s="79"/>
      <c r="H13" s="265"/>
      <c r="I13" s="416" t="s">
        <v>366</v>
      </c>
      <c r="J13" s="417" t="s">
        <v>374</v>
      </c>
      <c r="K13" s="415" t="s">
        <v>383</v>
      </c>
      <c r="L13" s="416" t="s">
        <v>390</v>
      </c>
      <c r="M13" s="417" t="s">
        <v>398</v>
      </c>
      <c r="N13" s="36"/>
    </row>
    <row r="14" spans="1:14" ht="15" thickTop="1" x14ac:dyDescent="0.15">
      <c r="A14" s="37" t="s">
        <v>114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</row>
    <row r="15" spans="1:14" ht="14.25" x14ac:dyDescent="0.15">
      <c r="A15" s="38" t="s">
        <v>146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14" ht="14.25" x14ac:dyDescent="0.15">
      <c r="A16" s="39"/>
      <c r="B16" s="39"/>
      <c r="C16" s="39"/>
      <c r="D16" s="39"/>
      <c r="E16" s="39"/>
      <c r="F16" s="39"/>
      <c r="G16" s="39"/>
      <c r="H16" s="39"/>
      <c r="I16" s="37" t="s">
        <v>147</v>
      </c>
      <c r="J16" s="51">
        <v>45347</v>
      </c>
      <c r="K16" s="37" t="s">
        <v>194</v>
      </c>
      <c r="L16" s="37"/>
      <c r="M16" s="37" t="s">
        <v>195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honeticPr fontId="36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zoomScalePageLayoutView="125" workbookViewId="0">
      <selection activeCell="E4" sqref="E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8.2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2" t="s">
        <v>243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" customFormat="1" ht="16.5" x14ac:dyDescent="0.3">
      <c r="A2" s="381" t="s">
        <v>244</v>
      </c>
      <c r="B2" s="382" t="s">
        <v>245</v>
      </c>
      <c r="C2" s="382" t="s">
        <v>246</v>
      </c>
      <c r="D2" s="382" t="s">
        <v>247</v>
      </c>
      <c r="E2" s="382" t="s">
        <v>248</v>
      </c>
      <c r="F2" s="382" t="s">
        <v>249</v>
      </c>
      <c r="G2" s="382" t="s">
        <v>250</v>
      </c>
      <c r="H2" s="382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82" t="s">
        <v>257</v>
      </c>
      <c r="O2" s="382" t="s">
        <v>258</v>
      </c>
    </row>
    <row r="3" spans="1:15" s="1" customFormat="1" ht="16.5" x14ac:dyDescent="0.3">
      <c r="A3" s="381"/>
      <c r="B3" s="383"/>
      <c r="C3" s="383"/>
      <c r="D3" s="383"/>
      <c r="E3" s="383"/>
      <c r="F3" s="383"/>
      <c r="G3" s="383"/>
      <c r="H3" s="383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83"/>
      <c r="O3" s="383"/>
    </row>
    <row r="4" spans="1:15" ht="17.100000000000001" customHeight="1" x14ac:dyDescent="0.15">
      <c r="A4" s="25">
        <v>1</v>
      </c>
      <c r="B4" s="25">
        <v>230907066</v>
      </c>
      <c r="C4" s="25" t="s">
        <v>260</v>
      </c>
      <c r="D4" s="25" t="s">
        <v>168</v>
      </c>
      <c r="E4" s="26" t="s">
        <v>261</v>
      </c>
      <c r="F4" s="30" t="s">
        <v>262</v>
      </c>
      <c r="G4" s="24"/>
      <c r="H4" s="24"/>
      <c r="I4" s="25">
        <v>0</v>
      </c>
      <c r="J4" s="25">
        <v>1</v>
      </c>
      <c r="K4" s="25">
        <v>1</v>
      </c>
      <c r="L4" s="25">
        <v>0</v>
      </c>
      <c r="M4" s="25">
        <v>1</v>
      </c>
      <c r="N4" s="24"/>
      <c r="O4" s="25" t="s">
        <v>263</v>
      </c>
    </row>
    <row r="5" spans="1:15" ht="17.100000000000001" customHeight="1" x14ac:dyDescent="0.15">
      <c r="A5" s="25">
        <v>2</v>
      </c>
      <c r="B5" s="25">
        <v>230907065</v>
      </c>
      <c r="C5" s="25" t="s">
        <v>260</v>
      </c>
      <c r="D5" s="25" t="s">
        <v>166</v>
      </c>
      <c r="E5" s="26" t="s">
        <v>261</v>
      </c>
      <c r="F5" s="30" t="s">
        <v>262</v>
      </c>
      <c r="G5" s="24"/>
      <c r="H5" s="24"/>
      <c r="I5" s="25">
        <v>1</v>
      </c>
      <c r="J5" s="25">
        <v>1</v>
      </c>
      <c r="K5" s="25">
        <v>1</v>
      </c>
      <c r="L5" s="25">
        <v>0</v>
      </c>
      <c r="M5" s="25">
        <v>0</v>
      </c>
      <c r="N5" s="24"/>
      <c r="O5" s="25" t="s">
        <v>263</v>
      </c>
    </row>
    <row r="6" spans="1:15" ht="17.100000000000001" customHeight="1" x14ac:dyDescent="0.15">
      <c r="A6" s="25">
        <v>3</v>
      </c>
      <c r="B6" s="25">
        <v>230912088</v>
      </c>
      <c r="C6" s="25" t="s">
        <v>260</v>
      </c>
      <c r="D6" s="25" t="s">
        <v>169</v>
      </c>
      <c r="E6" s="26" t="s">
        <v>261</v>
      </c>
      <c r="F6" s="30" t="s">
        <v>262</v>
      </c>
      <c r="G6" s="24"/>
      <c r="H6" s="24"/>
      <c r="I6" s="25">
        <v>0</v>
      </c>
      <c r="J6" s="25">
        <v>2</v>
      </c>
      <c r="K6" s="25">
        <v>0</v>
      </c>
      <c r="L6" s="25">
        <v>0</v>
      </c>
      <c r="M6" s="25">
        <v>1</v>
      </c>
      <c r="N6" s="25"/>
      <c r="O6" s="25" t="s">
        <v>263</v>
      </c>
    </row>
    <row r="7" spans="1:15" ht="17.100000000000001" customHeight="1" x14ac:dyDescent="0.15">
      <c r="A7" s="25">
        <v>4</v>
      </c>
      <c r="B7" s="25">
        <v>230831059</v>
      </c>
      <c r="C7" s="25" t="s">
        <v>260</v>
      </c>
      <c r="D7" s="25" t="s">
        <v>167</v>
      </c>
      <c r="E7" s="26" t="s">
        <v>261</v>
      </c>
      <c r="F7" s="30" t="s">
        <v>262</v>
      </c>
      <c r="G7" s="24"/>
      <c r="H7" s="24"/>
      <c r="I7" s="25">
        <v>2</v>
      </c>
      <c r="J7" s="25">
        <v>1</v>
      </c>
      <c r="K7" s="25">
        <v>1</v>
      </c>
      <c r="L7" s="25">
        <v>0</v>
      </c>
      <c r="M7" s="25">
        <v>0</v>
      </c>
      <c r="N7" s="25"/>
      <c r="O7" s="25" t="s">
        <v>263</v>
      </c>
    </row>
    <row r="8" spans="1:15" s="2" customFormat="1" x14ac:dyDescent="0.15">
      <c r="A8" s="373" t="s">
        <v>264</v>
      </c>
      <c r="B8" s="374"/>
      <c r="C8" s="374"/>
      <c r="D8" s="375"/>
      <c r="E8" s="376"/>
      <c r="F8" s="377"/>
      <c r="G8" s="377"/>
      <c r="H8" s="377"/>
      <c r="I8" s="378"/>
      <c r="J8" s="373" t="s">
        <v>265</v>
      </c>
      <c r="K8" s="374"/>
      <c r="L8" s="374"/>
      <c r="M8" s="375"/>
      <c r="N8" s="27"/>
      <c r="O8" s="29"/>
    </row>
    <row r="9" spans="1:15" ht="16.5" x14ac:dyDescent="0.15">
      <c r="A9" s="379" t="s">
        <v>266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5 O6:O7 O8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2024-02-25T09:14:51Z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BA09C1DFE3384AD58890F5568B5FF908_13</vt:lpwstr>
  </property>
  <property fmtid="{D5CDD505-2E9C-101B-9397-08002B2CF9AE}" pid="3" name="KSOProductBuildVer">
    <vt:lpwstr>2052-12.1.0.16120</vt:lpwstr>
  </property>
</Properties>
</file>