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优溢24SS\QAMMAM83225\2-2尾期远程3013件\10.出货报告\"/>
    </mc:Choice>
  </mc:AlternateContent>
  <xr:revisionPtr revIDLastSave="0" documentId="13_ncr:1_{EEE65FE5-D78C-4479-A7C8-68CAD4C009FB}" xr6:coauthVersionLast="47" xr6:coauthVersionMax="47" xr10:uidLastSave="{00000000-0000-0000-0000-000000000000}"/>
  <bookViews>
    <workbookView xWindow="-120" yWindow="-120" windowWidth="20730" windowHeight="11160" tabRatio="793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6" i="7" l="1"/>
  <c r="N5" i="7"/>
  <c r="N4" i="7"/>
  <c r="F16" i="17"/>
  <c r="D16" i="17"/>
  <c r="G15" i="17"/>
  <c r="F15" i="17"/>
  <c r="E15" i="17"/>
  <c r="D15" i="17"/>
  <c r="B15" i="17"/>
  <c r="G14" i="17"/>
  <c r="F14" i="17"/>
  <c r="E14" i="17"/>
  <c r="D14" i="17"/>
  <c r="B14" i="17"/>
  <c r="G13" i="17"/>
  <c r="F13" i="17"/>
  <c r="E13" i="17"/>
  <c r="D13" i="17"/>
  <c r="B13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K36" i="5"/>
  <c r="F16" i="16"/>
  <c r="D16" i="16"/>
  <c r="G15" i="16"/>
  <c r="F15" i="16"/>
  <c r="E15" i="16"/>
  <c r="D15" i="16"/>
  <c r="B15" i="16"/>
  <c r="G14" i="16"/>
  <c r="F14" i="16"/>
  <c r="E14" i="16"/>
  <c r="D14" i="16"/>
  <c r="B14" i="16"/>
  <c r="G13" i="16"/>
  <c r="F13" i="16"/>
  <c r="E13" i="16"/>
  <c r="D13" i="16"/>
  <c r="B13" i="16"/>
  <c r="G12" i="16"/>
  <c r="F12" i="16"/>
  <c r="E12" i="16"/>
  <c r="D12" i="16"/>
  <c r="B12" i="16"/>
  <c r="G11" i="16"/>
  <c r="F11" i="16"/>
  <c r="E11" i="16"/>
  <c r="D11" i="16"/>
  <c r="B11" i="16"/>
  <c r="G10" i="16"/>
  <c r="F10" i="16"/>
  <c r="E10" i="16"/>
  <c r="D10" i="16"/>
  <c r="B10" i="16"/>
  <c r="G9" i="16"/>
  <c r="F9" i="16"/>
  <c r="E9" i="16"/>
  <c r="D9" i="16"/>
  <c r="B9" i="16"/>
  <c r="G8" i="16"/>
  <c r="F8" i="16"/>
  <c r="E8" i="16"/>
  <c r="D8" i="16"/>
  <c r="B8" i="16"/>
  <c r="G7" i="16"/>
  <c r="F7" i="16"/>
  <c r="E7" i="16"/>
  <c r="D7" i="16"/>
  <c r="B7" i="16"/>
  <c r="G6" i="16"/>
  <c r="F6" i="16"/>
  <c r="E6" i="16"/>
  <c r="D6" i="16"/>
  <c r="B6" i="16"/>
  <c r="F16" i="15"/>
  <c r="D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</calcChain>
</file>

<file path=xl/sharedStrings.xml><?xml version="1.0" encoding="utf-8"?>
<sst xmlns="http://schemas.openxmlformats.org/spreadsheetml/2006/main" count="1002" uniqueCount="354">
  <si>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</si>
  <si>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</si>
  <si>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</si>
  <si>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</si>
  <si>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</si>
  <si>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</si>
  <si>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</si>
  <si>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</si>
  <si>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</si>
  <si>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</si>
  <si>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</si>
  <si>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</si>
  <si>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</si>
  <si>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</si>
  <si>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</si>
  <si>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</si>
  <si>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</si>
  <si>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</si>
  <si>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</si>
  <si>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</si>
  <si>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</si>
  <si>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</si>
  <si>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</si>
  <si>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</si>
  <si>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</si>
  <si>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</si>
  <si>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</si>
  <si>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</si>
  <si>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</si>
  <si>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</si>
  <si>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</si>
  <si>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</si>
  <si>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</si>
  <si>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</si>
  <si>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</si>
  <si>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</si>
  <si>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</si>
  <si>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</si>
  <si>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</si>
  <si>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</si>
  <si>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</si>
  <si>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</si>
  <si>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</si>
  <si>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</si>
  <si>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</si>
  <si>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</si>
  <si>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</si>
  <si>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</si>
  <si>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</si>
  <si>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</si>
  <si>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</si>
  <si>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</si>
  <si>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</si>
  <si>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</si>
  <si>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</si>
  <si>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</si>
  <si>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</si>
  <si>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</si>
  <si>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</si>
  <si>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</si>
  <si>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</si>
  <si>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</si>
  <si>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QAMMAM83225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</si>
  <si>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</si>
  <si>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</si>
  <si>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</si>
  <si>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</si>
  <si>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</si>
  <si>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</si>
  <si>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</si>
  <si>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</si>
  <si>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</si>
  <si>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</si>
  <si>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</si>
  <si>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</si>
  <si>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</si>
  <si>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</si>
  <si>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</si>
  <si>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</si>
  <si>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</si>
  <si>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</si>
  <si>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</si>
  <si>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</si>
  <si>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</si>
  <si>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</si>
  <si>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</si>
  <si>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</si>
  <si>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</si>
  <si>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</si>
  <si>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</si>
  <si>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</si>
  <si>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</si>
  <si>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</si>
  <si>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</si>
  <si>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</si>
  <si>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</si>
  <si>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</si>
  <si>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</si>
  <si>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</si>
  <si>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</si>
  <si>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</si>
  <si>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</si>
  <si>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</si>
  <si>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</si>
  <si>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</si>
  <si>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</si>
  <si>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</si>
  <si>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</si>
  <si>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</si>
  <si>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</si>
  <si>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</si>
  <si>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</si>
  <si>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</si>
  <si>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t>云母灰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</si>
  <si>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</si>
  <si>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</si>
  <si>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</si>
  <si>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</si>
  <si>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</si>
  <si>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</si>
  <si>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1.开袋四角要方正，不可毛角，起皱，笑口，压线大小要一致</t>
  </si>
  <si>
    <t>2.拉腰松紧不均匀，弯曲不顺直，后腰处要包紧同学可起泡。上腰止口外露不均匀</t>
  </si>
  <si>
    <t>3.浪底骨位有错位，上脚口容位不均匀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</si>
  <si>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</si>
  <si>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</si>
  <si>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</si>
  <si>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</si>
  <si>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</si>
  <si>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</si>
  <si>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</si>
  <si>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</si>
  <si>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</si>
  <si>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</si>
  <si>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</si>
  <si>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</si>
  <si>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</si>
  <si>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</si>
  <si>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</si>
  <si>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</si>
  <si>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</si>
  <si>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</si>
  <si>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</si>
  <si>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</si>
  <si>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</si>
  <si>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</si>
  <si>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</si>
  <si>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</si>
  <si>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</si>
  <si>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</si>
  <si>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</si>
  <si>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</si>
  <si>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</si>
  <si>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裤外侧长</t>
  </si>
  <si>
    <t>±1</t>
  </si>
  <si>
    <t>+0</t>
  </si>
  <si>
    <t>全松紧腰围 平量</t>
  </si>
  <si>
    <t>+1</t>
  </si>
  <si>
    <t>全松紧腰围 拉量</t>
  </si>
  <si>
    <t>臀围</t>
  </si>
  <si>
    <t>±0.5</t>
  </si>
  <si>
    <t>腿围</t>
  </si>
  <si>
    <t>+1.2</t>
  </si>
  <si>
    <t>膝围/2</t>
  </si>
  <si>
    <t>±0.3</t>
  </si>
  <si>
    <t>脚口/2</t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</si>
  <si>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family val="2"/>
        <charset val="134"/>
      </rPr>
      <t>平量</t>
    </r>
  </si>
  <si>
    <t>前裆长</t>
  </si>
  <si>
    <t>+0.2</t>
  </si>
  <si>
    <t>后裆长</t>
  </si>
  <si>
    <t>前插袋</t>
  </si>
  <si>
    <t>脚口拼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</si>
  <si>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</si>
  <si>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</si>
  <si>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</si>
  <si>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</si>
  <si>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</si>
  <si>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</si>
  <si>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</si>
  <si>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</si>
  <si>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</si>
  <si>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</si>
  <si>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</si>
  <si>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</si>
  <si>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</si>
  <si>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1、前袋笑口，袋唇起浪</t>
  </si>
  <si>
    <t>2、浪底有错位</t>
  </si>
  <si>
    <t>3、线头较多</t>
  </si>
  <si>
    <t>【整改的严重缺陷及整改复核时间】</t>
  </si>
  <si>
    <t>以上问题车间已整改</t>
  </si>
  <si>
    <t>洗前/洗后</t>
  </si>
  <si>
    <t>+0 +0</t>
  </si>
  <si>
    <t>+0.5 +0.6</t>
  </si>
  <si>
    <t>+0.5 +1</t>
  </si>
  <si>
    <t>+0.5 +0.4</t>
  </si>
  <si>
    <t>+0.3 +0.5</t>
  </si>
  <si>
    <t>+0.3 +0.4</t>
  </si>
  <si>
    <t>+1 +1</t>
  </si>
  <si>
    <t>+0 +1</t>
  </si>
  <si>
    <t>+1 +1.2</t>
  </si>
  <si>
    <t>+1 +0.8</t>
  </si>
  <si>
    <t>+1.2 +1</t>
  </si>
  <si>
    <t>-0.2 +0</t>
  </si>
  <si>
    <t>+0.2 +0.3</t>
  </si>
  <si>
    <t>+0.3 +0.3</t>
  </si>
  <si>
    <t>+0.2 +0.2</t>
  </si>
  <si>
    <t xml:space="preserve">+0.2 +0.2 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</si>
  <si>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</si>
  <si>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</si>
  <si>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</si>
  <si>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</si>
  <si>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</si>
  <si>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</si>
  <si>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</si>
  <si>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</si>
  <si>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</si>
  <si>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</si>
  <si>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</si>
  <si>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</si>
  <si>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</si>
  <si>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</si>
  <si>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</si>
  <si>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</si>
  <si>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</si>
  <si>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</si>
  <si>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</si>
  <si>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</si>
  <si>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</si>
  <si>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</si>
  <si>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</si>
  <si>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</si>
  <si>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</si>
  <si>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</si>
  <si>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</si>
  <si>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</si>
  <si>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</si>
  <si>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</si>
  <si>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</si>
  <si>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</si>
  <si>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</si>
  <si>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</si>
  <si>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</si>
  <si>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</si>
  <si>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</si>
  <si>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</si>
  <si>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1、拉腰有弯曲不顺直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</si>
  <si>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</si>
  <si>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</si>
  <si>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</si>
  <si>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</si>
  <si>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</si>
  <si>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</si>
  <si>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</si>
  <si>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</si>
  <si>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</si>
  <si>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</si>
  <si>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</si>
  <si>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+0.3 +0.2</t>
  </si>
  <si>
    <t>+0.5 +0.5</t>
  </si>
  <si>
    <t>+0.5 +0.3</t>
  </si>
  <si>
    <t>+1 +0.6</t>
  </si>
  <si>
    <t>+0.6 +0.5</t>
  </si>
  <si>
    <t>+1 +0</t>
  </si>
  <si>
    <t>+0.4 +0.6</t>
  </si>
  <si>
    <t>+0.4 +0.4</t>
  </si>
  <si>
    <t>+0.3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</si>
  <si>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</si>
  <si>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</si>
  <si>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</si>
  <si>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</si>
  <si>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</si>
  <si>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</si>
  <si>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</si>
  <si>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</si>
  <si>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</si>
  <si>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</si>
  <si>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</si>
  <si>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</si>
  <si>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</si>
  <si>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</si>
  <si>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</si>
  <si>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</si>
  <si>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F230826261</t>
  </si>
  <si>
    <t>FK07150</t>
  </si>
  <si>
    <t>22SS云母灰</t>
  </si>
  <si>
    <t>宏港</t>
  </si>
  <si>
    <t>F230826263</t>
  </si>
  <si>
    <t>19SS黑色</t>
  </si>
  <si>
    <t>F230826262</t>
  </si>
  <si>
    <t>18FW水手蓝</t>
  </si>
  <si>
    <t>12-30返修到厂</t>
  </si>
  <si>
    <t>制表时间：2023/11/25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</si>
  <si>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</si>
  <si>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</si>
  <si>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</si>
  <si>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</si>
  <si>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</si>
  <si>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</si>
  <si>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</si>
  <si>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</si>
  <si>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</si>
  <si>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</si>
  <si>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</si>
  <si>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</si>
  <si>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</si>
  <si>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</si>
  <si>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</si>
  <si>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</si>
  <si>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</si>
  <si>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</si>
  <si>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</si>
  <si>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</si>
  <si>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</si>
  <si>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</si>
  <si>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</si>
  <si>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0.8CM橡筋绳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</si>
  <si>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</si>
  <si>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</si>
  <si>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</si>
  <si>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</si>
  <si>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</si>
  <si>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</si>
  <si>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</si>
  <si>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制表时间：2023/12/5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</si>
  <si>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</si>
  <si>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</si>
  <si>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</si>
  <si>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</si>
  <si>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</si>
  <si>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</si>
  <si>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</si>
  <si>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</si>
  <si>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</si>
  <si>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</si>
  <si>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</si>
  <si>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</si>
  <si>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</si>
  <si>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</si>
  <si>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</si>
  <si>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</si>
  <si>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华泓联业</t>
  </si>
  <si>
    <t>231015-012</t>
  </si>
  <si>
    <t>五明治</t>
  </si>
  <si>
    <t>左前+右后</t>
  </si>
  <si>
    <t>印花</t>
  </si>
  <si>
    <t>无脱落开裂</t>
  </si>
  <si>
    <t>制表时间：2024/1/10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</si>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</sst>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Microsoft YaHei"/>
      <charset val="134"/>
    </font>
    <font>
      <b/>
      <sz val="10"/>
      <name val="Microsoft YaHei"/>
      <charset val="136"/>
    </font>
    <font>
      <sz val="12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sz val="10"/>
      <name val="Microsoft YaHei"/>
      <charset val="136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2"/>
      <name val="仿宋_GB2312"/>
      <charset val="134"/>
    </font>
    <font>
      <b/>
      <sz val="12"/>
      <name val="仿宋_GB2312"/>
      <charset val="134"/>
    </font>
    <font>
      <sz val="10"/>
      <name val="宋体"/>
      <family val="3"/>
      <charset val="134"/>
      <scheme val="major"/>
    </font>
    <font>
      <sz val="10"/>
      <name val="黑体"/>
      <family val="3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Microsoft YaHei UI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21" fillId="0" borderId="0"/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13" fillId="0" borderId="0">
      <alignment vertical="center"/>
    </xf>
    <xf numFmtId="0" fontId="21" fillId="0" borderId="0"/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/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9" fontId="18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0" fillId="0" borderId="0" xfId="5" applyFont="1"/>
    <xf numFmtId="0" fontId="21" fillId="0" borderId="0" xfId="5"/>
    <xf numFmtId="49" fontId="20" fillId="0" borderId="0" xfId="5" applyNumberFormat="1" applyFont="1"/>
    <xf numFmtId="49" fontId="20" fillId="0" borderId="0" xfId="5" applyNumberFormat="1" applyFont="1" applyAlignment="1">
      <alignment horizontal="left"/>
    </xf>
    <xf numFmtId="0" fontId="23" fillId="0" borderId="9" xfId="4" applyFont="1" applyBorder="1" applyAlignment="1">
      <alignment horizontal="left" vertical="center"/>
    </xf>
    <xf numFmtId="0" fontId="23" fillId="0" borderId="12" xfId="4" applyFont="1" applyBorder="1">
      <alignment vertical="center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/>
    </xf>
    <xf numFmtId="0" fontId="32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shrinkToFit="1"/>
    </xf>
    <xf numFmtId="0" fontId="36" fillId="0" borderId="15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40" fillId="0" borderId="0" xfId="5" applyFont="1"/>
    <xf numFmtId="0" fontId="28" fillId="0" borderId="0" xfId="5" applyFont="1"/>
    <xf numFmtId="0" fontId="0" fillId="0" borderId="0" xfId="0" applyAlignment="1">
      <alignment horizontal="left" vertical="center"/>
    </xf>
    <xf numFmtId="0" fontId="23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0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49" fontId="40" fillId="0" borderId="22" xfId="6" applyNumberFormat="1" applyFont="1" applyBorder="1" applyAlignment="1">
      <alignment horizontal="center" vertical="center"/>
    </xf>
    <xf numFmtId="49" fontId="40" fillId="0" borderId="21" xfId="6" applyNumberFormat="1" applyFont="1" applyBorder="1" applyAlignment="1">
      <alignment horizontal="center" vertical="center"/>
    </xf>
    <xf numFmtId="49" fontId="20" fillId="0" borderId="24" xfId="5" applyNumberFormat="1" applyFont="1" applyBorder="1" applyAlignment="1">
      <alignment horizontal="center"/>
    </xf>
    <xf numFmtId="49" fontId="40" fillId="0" borderId="24" xfId="6" applyNumberFormat="1" applyFont="1" applyBorder="1" applyAlignment="1">
      <alignment horizontal="center" vertical="center"/>
    </xf>
    <xf numFmtId="49" fontId="40" fillId="0" borderId="25" xfId="6" applyNumberFormat="1" applyFont="1" applyBorder="1" applyAlignment="1">
      <alignment horizontal="center" vertical="center"/>
    </xf>
    <xf numFmtId="0" fontId="27" fillId="0" borderId="0" xfId="5" applyFont="1"/>
    <xf numFmtId="14" fontId="27" fillId="0" borderId="0" xfId="5" applyNumberFormat="1" applyFont="1"/>
    <xf numFmtId="0" fontId="21" fillId="0" borderId="0" xfId="4" applyAlignment="1">
      <alignment horizontal="left" vertical="center"/>
    </xf>
    <xf numFmtId="0" fontId="42" fillId="0" borderId="27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42" fillId="0" borderId="28" xfId="4" applyFont="1" applyBorder="1" applyAlignment="1">
      <alignment horizontal="center" vertical="center"/>
    </xf>
    <xf numFmtId="0" fontId="42" fillId="0" borderId="28" xfId="4" applyFont="1" applyBorder="1">
      <alignment vertical="center"/>
    </xf>
    <xf numFmtId="0" fontId="24" fillId="0" borderId="22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42" fillId="0" borderId="30" xfId="4" applyFont="1" applyBorder="1">
      <alignment vertical="center"/>
    </xf>
    <xf numFmtId="0" fontId="42" fillId="0" borderId="22" xfId="4" applyFont="1" applyBorder="1">
      <alignment vertical="center"/>
    </xf>
    <xf numFmtId="0" fontId="42" fillId="0" borderId="30" xfId="4" applyFont="1" applyBorder="1" applyAlignment="1">
      <alignment horizontal="left" vertical="center"/>
    </xf>
    <xf numFmtId="0" fontId="42" fillId="0" borderId="22" xfId="4" applyFont="1" applyBorder="1" applyAlignment="1">
      <alignment horizontal="left" vertical="center"/>
    </xf>
    <xf numFmtId="0" fontId="42" fillId="0" borderId="31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42" fillId="0" borderId="32" xfId="4" applyFont="1" applyBorder="1">
      <alignment vertical="center"/>
    </xf>
    <xf numFmtId="0" fontId="28" fillId="0" borderId="32" xfId="4" applyFont="1" applyBorder="1" applyAlignment="1">
      <alignment horizontal="left" vertical="center"/>
    </xf>
    <xf numFmtId="0" fontId="42" fillId="0" borderId="0" xfId="4" applyFont="1">
      <alignment vertical="center"/>
    </xf>
    <xf numFmtId="0" fontId="28" fillId="0" borderId="0" xfId="4" applyFont="1">
      <alignment vertical="center"/>
    </xf>
    <xf numFmtId="0" fontId="28" fillId="0" borderId="0" xfId="4" applyFont="1" applyAlignment="1">
      <alignment horizontal="left" vertical="center"/>
    </xf>
    <xf numFmtId="0" fontId="42" fillId="0" borderId="27" xfId="4" applyFont="1" applyBorder="1">
      <alignment vertical="center"/>
    </xf>
    <xf numFmtId="0" fontId="28" fillId="0" borderId="22" xfId="4" applyFont="1" applyBorder="1" applyAlignment="1">
      <alignment horizontal="left" vertical="center"/>
    </xf>
    <xf numFmtId="0" fontId="28" fillId="0" borderId="22" xfId="4" applyFont="1" applyBorder="1">
      <alignment vertical="center"/>
    </xf>
    <xf numFmtId="0" fontId="28" fillId="0" borderId="32" xfId="4" applyFont="1" applyBorder="1">
      <alignment vertical="center"/>
    </xf>
    <xf numFmtId="0" fontId="42" fillId="0" borderId="28" xfId="4" applyFont="1" applyBorder="1" applyAlignment="1">
      <alignment horizontal="left" vertical="center"/>
    </xf>
    <xf numFmtId="0" fontId="42" fillId="0" borderId="31" xfId="4" applyFont="1" applyBorder="1" applyAlignment="1">
      <alignment horizontal="left" vertical="center"/>
    </xf>
    <xf numFmtId="58" fontId="28" fillId="0" borderId="32" xfId="4" applyNumberFormat="1" applyFont="1" applyBorder="1" applyAlignment="1">
      <alignment horizontal="center" vertical="center"/>
    </xf>
    <xf numFmtId="0" fontId="28" fillId="0" borderId="29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8" fillId="0" borderId="44" xfId="4" applyFont="1" applyBorder="1" applyAlignment="1">
      <alignment horizontal="center" vertical="center"/>
    </xf>
    <xf numFmtId="0" fontId="42" fillId="0" borderId="43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 wrapText="1"/>
    </xf>
    <xf numFmtId="0" fontId="21" fillId="0" borderId="44" xfId="4" applyBorder="1" applyAlignment="1">
      <alignment horizontal="center" vertical="center"/>
    </xf>
    <xf numFmtId="0" fontId="29" fillId="0" borderId="44" xfId="4" applyFont="1" applyBorder="1" applyAlignment="1">
      <alignment horizontal="center" vertical="center"/>
    </xf>
    <xf numFmtId="0" fontId="28" fillId="0" borderId="45" xfId="4" applyFont="1" applyBorder="1" applyAlignment="1">
      <alignment horizontal="center" vertical="center"/>
    </xf>
    <xf numFmtId="0" fontId="40" fillId="0" borderId="0" xfId="5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7" fillId="0" borderId="2" xfId="5" applyFont="1" applyBorder="1" applyAlignment="1">
      <alignment vertical="center"/>
    </xf>
    <xf numFmtId="0" fontId="29" fillId="0" borderId="46" xfId="4" applyFont="1" applyBorder="1" applyAlignment="1">
      <alignment horizontal="left" vertical="center"/>
    </xf>
    <xf numFmtId="0" fontId="43" fillId="0" borderId="47" xfId="4" applyFont="1" applyBorder="1" applyAlignment="1">
      <alignment horizontal="left" vertical="center"/>
    </xf>
    <xf numFmtId="0" fontId="43" fillId="0" borderId="27" xfId="4" applyFont="1" applyBorder="1" applyAlignment="1">
      <alignment horizontal="center" vertical="center"/>
    </xf>
    <xf numFmtId="0" fontId="43" fillId="0" borderId="28" xfId="4" applyFont="1" applyBorder="1" applyAlignment="1">
      <alignment horizontal="center" vertical="center"/>
    </xf>
    <xf numFmtId="0" fontId="43" fillId="0" borderId="30" xfId="4" applyFont="1" applyBorder="1" applyAlignment="1">
      <alignment horizontal="left" vertical="center"/>
    </xf>
    <xf numFmtId="0" fontId="43" fillId="0" borderId="30" xfId="4" applyFont="1" applyBorder="1">
      <alignment vertical="center"/>
    </xf>
    <xf numFmtId="49" fontId="24" fillId="0" borderId="22" xfId="4" applyNumberFormat="1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43" fillId="0" borderId="22" xfId="4" applyFont="1" applyBorder="1">
      <alignment vertical="center"/>
    </xf>
    <xf numFmtId="0" fontId="21" fillId="0" borderId="22" xfId="4" applyBorder="1">
      <alignment vertical="center"/>
    </xf>
    <xf numFmtId="0" fontId="44" fillId="0" borderId="31" xfId="4" applyFont="1" applyBorder="1">
      <alignment vertical="center"/>
    </xf>
    <xf numFmtId="0" fontId="43" fillId="0" borderId="27" xfId="4" applyFont="1" applyBorder="1">
      <alignment vertical="center"/>
    </xf>
    <xf numFmtId="0" fontId="21" fillId="0" borderId="28" xfId="4" applyBorder="1" applyAlignment="1">
      <alignment horizontal="left" vertical="center"/>
    </xf>
    <xf numFmtId="0" fontId="21" fillId="0" borderId="28" xfId="4" applyBorder="1">
      <alignment vertical="center"/>
    </xf>
    <xf numFmtId="0" fontId="43" fillId="0" borderId="28" xfId="4" applyFont="1" applyBorder="1">
      <alignment vertical="center"/>
    </xf>
    <xf numFmtId="0" fontId="21" fillId="0" borderId="22" xfId="4" applyBorder="1" applyAlignment="1">
      <alignment horizontal="left" vertical="center"/>
    </xf>
    <xf numFmtId="0" fontId="43" fillId="0" borderId="30" xfId="4" applyFont="1" applyBorder="1" applyAlignment="1">
      <alignment horizontal="center" vertical="center"/>
    </xf>
    <xf numFmtId="0" fontId="43" fillId="0" borderId="22" xfId="4" applyFont="1" applyBorder="1" applyAlignment="1">
      <alignment horizontal="center" vertical="center"/>
    </xf>
    <xf numFmtId="0" fontId="29" fillId="0" borderId="54" xfId="4" applyFont="1" applyBorder="1">
      <alignment vertical="center"/>
    </xf>
    <xf numFmtId="0" fontId="29" fillId="0" borderId="55" xfId="4" applyFont="1" applyBorder="1">
      <alignment vertical="center"/>
    </xf>
    <xf numFmtId="58" fontId="21" fillId="0" borderId="55" xfId="4" applyNumberFormat="1" applyBorder="1">
      <alignment vertical="center"/>
    </xf>
    <xf numFmtId="0" fontId="24" fillId="0" borderId="42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42" fillId="0" borderId="44" xfId="4" applyFont="1" applyBorder="1" applyAlignment="1">
      <alignment horizontal="left" vertical="center"/>
    </xf>
    <xf numFmtId="0" fontId="20" fillId="0" borderId="0" xfId="5" applyFont="1" applyAlignment="1">
      <alignment horizontal="left"/>
    </xf>
    <xf numFmtId="181" fontId="31" fillId="0" borderId="8" xfId="0" applyNumberFormat="1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0" fillId="0" borderId="22" xfId="5" applyFont="1" applyBorder="1"/>
    <xf numFmtId="0" fontId="43" fillId="0" borderId="57" xfId="4" applyFont="1" applyBorder="1">
      <alignment vertical="center"/>
    </xf>
    <xf numFmtId="0" fontId="21" fillId="0" borderId="58" xfId="4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1" fillId="0" borderId="58" xfId="4" applyBorder="1">
      <alignment vertical="center"/>
    </xf>
    <xf numFmtId="0" fontId="43" fillId="0" borderId="58" xfId="4" applyFont="1" applyBorder="1">
      <alignment vertical="center"/>
    </xf>
    <xf numFmtId="0" fontId="43" fillId="0" borderId="57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43" fillId="0" borderId="58" xfId="4" applyFont="1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24" fillId="0" borderId="22" xfId="4" applyFont="1" applyBorder="1" applyAlignment="1">
      <alignment horizontal="center" vertical="center"/>
    </xf>
    <xf numFmtId="0" fontId="21" fillId="0" borderId="22" xfId="4" applyBorder="1" applyAlignment="1">
      <alignment horizontal="center" vertical="center"/>
    </xf>
    <xf numFmtId="0" fontId="46" fillId="0" borderId="66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9" fontId="24" fillId="0" borderId="2" xfId="4" applyNumberFormat="1" applyFont="1" applyBorder="1" applyAlignment="1">
      <alignment horizontal="center" vertical="center"/>
    </xf>
    <xf numFmtId="9" fontId="24" fillId="0" borderId="58" xfId="4" applyNumberFormat="1" applyFont="1" applyBorder="1" applyAlignment="1">
      <alignment horizontal="center" vertical="center"/>
    </xf>
    <xf numFmtId="0" fontId="24" fillId="0" borderId="30" xfId="4" applyFont="1" applyBorder="1" applyAlignment="1">
      <alignment horizontal="left" vertical="center"/>
    </xf>
    <xf numFmtId="9" fontId="24" fillId="0" borderId="22" xfId="4" applyNumberFormat="1" applyFont="1" applyBorder="1" applyAlignment="1">
      <alignment horizontal="center" vertical="center"/>
    </xf>
    <xf numFmtId="0" fontId="29" fillId="0" borderId="46" xfId="4" applyFont="1" applyBorder="1">
      <alignment vertical="center"/>
    </xf>
    <xf numFmtId="0" fontId="29" fillId="0" borderId="47" xfId="4" applyFont="1" applyBorder="1">
      <alignment vertical="center"/>
    </xf>
    <xf numFmtId="0" fontId="24" fillId="0" borderId="69" xfId="4" applyFont="1" applyBorder="1">
      <alignment vertical="center"/>
    </xf>
    <xf numFmtId="0" fontId="29" fillId="0" borderId="69" xfId="4" applyFont="1" applyBorder="1">
      <alignment vertical="center"/>
    </xf>
    <xf numFmtId="58" fontId="21" fillId="0" borderId="47" xfId="4" applyNumberFormat="1" applyBorder="1">
      <alignment vertical="center"/>
    </xf>
    <xf numFmtId="0" fontId="24" fillId="0" borderId="62" xfId="4" applyFont="1" applyBorder="1" applyAlignment="1">
      <alignment horizontal="left" vertical="center"/>
    </xf>
    <xf numFmtId="0" fontId="43" fillId="0" borderId="0" xfId="4" applyFont="1">
      <alignment vertical="center"/>
    </xf>
    <xf numFmtId="0" fontId="43" fillId="0" borderId="2" xfId="4" applyFont="1" applyBorder="1" applyAlignment="1">
      <alignment horizontal="center" vertical="center"/>
    </xf>
    <xf numFmtId="0" fontId="49" fillId="0" borderId="44" xfId="4" applyFont="1" applyBorder="1" applyAlignment="1">
      <alignment horizontal="left" vertical="center"/>
    </xf>
    <xf numFmtId="0" fontId="51" fillId="0" borderId="76" xfId="0" applyFont="1" applyBorder="1"/>
    <xf numFmtId="0" fontId="51" fillId="0" borderId="2" xfId="0" applyFont="1" applyBorder="1"/>
    <xf numFmtId="0" fontId="51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1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28" fillId="0" borderId="28" xfId="4" quotePrefix="1" applyFont="1" applyBorder="1">
      <alignment vertical="center"/>
    </xf>
    <xf numFmtId="0" fontId="12" fillId="0" borderId="3" xfId="0" quotePrefix="1" applyFont="1" applyBorder="1" applyAlignment="1">
      <alignment horizontal="center" vertical="center" wrapText="1"/>
    </xf>
    <xf numFmtId="0" fontId="50" fillId="0" borderId="74" xfId="0" applyFont="1" applyBorder="1" applyAlignment="1">
      <alignment horizontal="center" vertical="center" wrapText="1"/>
    </xf>
    <xf numFmtId="0" fontId="50" fillId="0" borderId="75" xfId="0" applyFont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80" xfId="0" applyFont="1" applyBorder="1" applyAlignment="1">
      <alignment horizontal="center" vertical="center"/>
    </xf>
    <xf numFmtId="0" fontId="45" fillId="0" borderId="26" xfId="4" applyFont="1" applyBorder="1" applyAlignment="1">
      <alignment horizontal="center" vertical="top"/>
    </xf>
    <xf numFmtId="0" fontId="24" fillId="0" borderId="47" xfId="4" applyFont="1" applyBorder="1" applyAlignment="1">
      <alignment horizontal="center" vertical="center"/>
    </xf>
    <xf numFmtId="0" fontId="29" fillId="0" borderId="47" xfId="4" applyFont="1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1" fillId="0" borderId="59" xfId="4" applyBorder="1" applyAlignment="1">
      <alignment horizontal="center" vertical="center"/>
    </xf>
    <xf numFmtId="0" fontId="43" fillId="0" borderId="27" xfId="4" applyFont="1" applyBorder="1" applyAlignment="1">
      <alignment horizontal="center" vertical="center"/>
    </xf>
    <xf numFmtId="0" fontId="43" fillId="0" borderId="28" xfId="4" applyFont="1" applyBorder="1" applyAlignment="1">
      <alignment horizontal="center" vertical="center"/>
    </xf>
    <xf numFmtId="0" fontId="43" fillId="0" borderId="41" xfId="4" applyFont="1" applyBorder="1" applyAlignment="1">
      <alignment horizontal="center" vertical="center"/>
    </xf>
    <xf numFmtId="0" fontId="29" fillId="0" borderId="27" xfId="4" applyFont="1" applyBorder="1" applyAlignment="1">
      <alignment horizontal="center" vertical="center"/>
    </xf>
    <xf numFmtId="0" fontId="29" fillId="0" borderId="28" xfId="4" applyFont="1" applyBorder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0" fontId="24" fillId="0" borderId="22" xfId="4" quotePrefix="1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43" fillId="0" borderId="30" xfId="4" applyFont="1" applyBorder="1" applyAlignment="1">
      <alignment horizontal="left" vertical="center"/>
    </xf>
    <xf numFmtId="0" fontId="43" fillId="0" borderId="22" xfId="4" applyFont="1" applyBorder="1" applyAlignment="1">
      <alignment horizontal="left" vertical="center"/>
    </xf>
    <xf numFmtId="14" fontId="24" fillId="0" borderId="22" xfId="4" applyNumberFormat="1" applyFont="1" applyBorder="1" applyAlignment="1">
      <alignment horizontal="center" vertical="center"/>
    </xf>
    <xf numFmtId="14" fontId="24" fillId="0" borderId="29" xfId="4" applyNumberFormat="1" applyFont="1" applyBorder="1" applyAlignment="1">
      <alignment horizontal="center" vertical="center"/>
    </xf>
    <xf numFmtId="0" fontId="24" fillId="0" borderId="22" xfId="4" applyFont="1" applyBorder="1" applyAlignment="1">
      <alignment horizontal="left" vertical="center"/>
    </xf>
    <xf numFmtId="0" fontId="24" fillId="0" borderId="48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43" fillId="0" borderId="31" xfId="4" applyFont="1" applyBorder="1" applyAlignment="1">
      <alignment horizontal="left" vertical="center"/>
    </xf>
    <xf numFmtId="0" fontId="43" fillId="0" borderId="32" xfId="4" applyFont="1" applyBorder="1" applyAlignment="1">
      <alignment horizontal="left" vertical="center"/>
    </xf>
    <xf numFmtId="14" fontId="24" fillId="0" borderId="32" xfId="4" applyNumberFormat="1" applyFont="1" applyBorder="1" applyAlignment="1">
      <alignment horizontal="center" vertical="center"/>
    </xf>
    <xf numFmtId="14" fontId="24" fillId="0" borderId="42" xfId="4" applyNumberFormat="1" applyFont="1" applyBorder="1" applyAlignment="1">
      <alignment horizontal="center" vertical="center"/>
    </xf>
    <xf numFmtId="0" fontId="43" fillId="0" borderId="63" xfId="4" applyFont="1" applyBorder="1" applyAlignment="1">
      <alignment horizontal="left" vertical="center"/>
    </xf>
    <xf numFmtId="0" fontId="43" fillId="0" borderId="26" xfId="4" applyFont="1" applyBorder="1" applyAlignment="1">
      <alignment horizontal="left" vertical="center"/>
    </xf>
    <xf numFmtId="0" fontId="43" fillId="0" borderId="38" xfId="4" applyFont="1" applyBorder="1" applyAlignment="1">
      <alignment horizontal="left" vertical="center"/>
    </xf>
    <xf numFmtId="0" fontId="43" fillId="0" borderId="71" xfId="4" applyFont="1" applyBorder="1" applyAlignment="1">
      <alignment horizontal="left" vertical="center"/>
    </xf>
    <xf numFmtId="0" fontId="29" fillId="0" borderId="56" xfId="4" applyFont="1" applyBorder="1" applyAlignment="1">
      <alignment horizontal="left" vertical="center"/>
    </xf>
    <xf numFmtId="0" fontId="29" fillId="0" borderId="55" xfId="4" applyFont="1" applyBorder="1" applyAlignment="1">
      <alignment horizontal="left" vertical="center"/>
    </xf>
    <xf numFmtId="0" fontId="29" fillId="0" borderId="61" xfId="4" applyFont="1" applyBorder="1" applyAlignment="1">
      <alignment horizontal="left" vertical="center"/>
    </xf>
    <xf numFmtId="0" fontId="43" fillId="0" borderId="42" xfId="4" applyFont="1" applyBorder="1" applyAlignment="1">
      <alignment horizontal="left" vertical="center"/>
    </xf>
    <xf numFmtId="0" fontId="43" fillId="0" borderId="52" xfId="4" applyFont="1" applyBorder="1" applyAlignment="1">
      <alignment horizontal="left" vertical="center" wrapText="1"/>
    </xf>
    <xf numFmtId="0" fontId="43" fillId="0" borderId="53" xfId="4" applyFont="1" applyBorder="1" applyAlignment="1">
      <alignment horizontal="left" vertical="center" wrapText="1"/>
    </xf>
    <xf numFmtId="0" fontId="43" fillId="0" borderId="45" xfId="4" applyFont="1" applyBorder="1" applyAlignment="1">
      <alignment horizontal="left" vertical="center" wrapText="1"/>
    </xf>
    <xf numFmtId="0" fontId="43" fillId="0" borderId="64" xfId="4" applyFont="1" applyBorder="1" applyAlignment="1">
      <alignment horizontal="left" vertical="center"/>
    </xf>
    <xf numFmtId="0" fontId="43" fillId="0" borderId="65" xfId="4" applyFont="1" applyBorder="1" applyAlignment="1">
      <alignment horizontal="left" vertical="center"/>
    </xf>
    <xf numFmtId="0" fontId="43" fillId="0" borderId="62" xfId="4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9" fontId="24" fillId="0" borderId="39" xfId="4" applyNumberFormat="1" applyFont="1" applyBorder="1" applyAlignment="1">
      <alignment horizontal="left" vertical="center"/>
    </xf>
    <xf numFmtId="9" fontId="24" fillId="0" borderId="34" xfId="4" applyNumberFormat="1" applyFont="1" applyBorder="1" applyAlignment="1">
      <alignment horizontal="left" vertical="center"/>
    </xf>
    <xf numFmtId="9" fontId="24" fillId="0" borderId="43" xfId="4" applyNumberFormat="1" applyFont="1" applyBorder="1" applyAlignment="1">
      <alignment horizontal="left" vertical="center"/>
    </xf>
    <xf numFmtId="9" fontId="24" fillId="0" borderId="52" xfId="4" applyNumberFormat="1" applyFont="1" applyBorder="1" applyAlignment="1">
      <alignment horizontal="left" vertical="center"/>
    </xf>
    <xf numFmtId="9" fontId="24" fillId="0" borderId="53" xfId="4" applyNumberFormat="1" applyFont="1" applyBorder="1" applyAlignment="1">
      <alignment horizontal="left" vertical="center"/>
    </xf>
    <xf numFmtId="9" fontId="24" fillId="0" borderId="45" xfId="4" applyNumberFormat="1" applyFont="1" applyBorder="1" applyAlignment="1">
      <alignment horizontal="left" vertical="center"/>
    </xf>
    <xf numFmtId="0" fontId="42" fillId="0" borderId="57" xfId="4" applyFont="1" applyBorder="1" applyAlignment="1">
      <alignment horizontal="left" vertical="center"/>
    </xf>
    <xf numFmtId="0" fontId="42" fillId="0" borderId="58" xfId="4" applyFont="1" applyBorder="1" applyAlignment="1">
      <alignment horizontal="left" vertical="center"/>
    </xf>
    <xf numFmtId="0" fontId="42" fillId="0" borderId="62" xfId="4" applyFont="1" applyBorder="1" applyAlignment="1">
      <alignment horizontal="left" vertical="center"/>
    </xf>
    <xf numFmtId="0" fontId="42" fillId="0" borderId="30" xfId="4" applyFont="1" applyBorder="1" applyAlignment="1">
      <alignment horizontal="left" vertical="center"/>
    </xf>
    <xf numFmtId="0" fontId="42" fillId="0" borderId="22" xfId="4" applyFont="1" applyBorder="1" applyAlignment="1">
      <alignment horizontal="left" vertical="center"/>
    </xf>
    <xf numFmtId="0" fontId="42" fillId="0" borderId="50" xfId="4" applyFont="1" applyBorder="1" applyAlignment="1">
      <alignment horizontal="left" vertical="center"/>
    </xf>
    <xf numFmtId="0" fontId="42" fillId="0" borderId="53" xfId="4" applyFont="1" applyBorder="1" applyAlignment="1">
      <alignment horizontal="left" vertical="center"/>
    </xf>
    <xf numFmtId="0" fontId="42" fillId="0" borderId="45" xfId="4" applyFont="1" applyBorder="1" applyAlignment="1">
      <alignment horizontal="left" vertical="center"/>
    </xf>
    <xf numFmtId="0" fontId="29" fillId="0" borderId="38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43" fillId="0" borderId="52" xfId="4" applyFont="1" applyBorder="1" applyAlignment="1">
      <alignment horizontal="left" vertical="center"/>
    </xf>
    <xf numFmtId="0" fontId="43" fillId="0" borderId="53" xfId="4" applyFont="1" applyBorder="1" applyAlignment="1">
      <alignment horizontal="left" vertical="center"/>
    </xf>
    <xf numFmtId="0" fontId="43" fillId="0" borderId="45" xfId="4" applyFont="1" applyBorder="1" applyAlignment="1">
      <alignment horizontal="left" vertical="center"/>
    </xf>
    <xf numFmtId="0" fontId="48" fillId="0" borderId="55" xfId="4" applyFont="1" applyBorder="1" applyAlignment="1">
      <alignment horizontal="center" vertical="center"/>
    </xf>
    <xf numFmtId="0" fontId="29" fillId="0" borderId="38" xfId="4" applyFont="1" applyBorder="1" applyAlignment="1">
      <alignment horizontal="center" vertical="center"/>
    </xf>
    <xf numFmtId="0" fontId="29" fillId="0" borderId="73" xfId="4" applyFont="1" applyBorder="1" applyAlignment="1">
      <alignment horizontal="center" vertical="center"/>
    </xf>
    <xf numFmtId="0" fontId="24" fillId="0" borderId="69" xfId="4" applyFont="1" applyBorder="1" applyAlignment="1">
      <alignment horizontal="center" vertical="center"/>
    </xf>
    <xf numFmtId="0" fontId="24" fillId="0" borderId="71" xfId="4" applyFont="1" applyBorder="1" applyAlignment="1">
      <alignment horizontal="center" vertical="center"/>
    </xf>
    <xf numFmtId="0" fontId="24" fillId="0" borderId="70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71" xfId="4" applyFont="1" applyBorder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10" xfId="4" quotePrefix="1" applyFont="1" applyBorder="1" applyAlignment="1">
      <alignment horizontal="center" vertical="center"/>
    </xf>
    <xf numFmtId="0" fontId="24" fillId="0" borderId="10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16" xfId="4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8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6" fillId="0" borderId="13" xfId="5" applyFont="1" applyBorder="1" applyAlignment="1">
      <alignment horizontal="center" vertical="center"/>
    </xf>
    <xf numFmtId="49" fontId="30" fillId="0" borderId="2" xfId="3" applyNumberFormat="1" applyFont="1" applyBorder="1" applyAlignment="1">
      <alignment horizontal="center" vertical="center"/>
    </xf>
    <xf numFmtId="0" fontId="20" fillId="0" borderId="12" xfId="5" applyFont="1" applyBorder="1" applyAlignment="1">
      <alignment horizontal="center"/>
    </xf>
    <xf numFmtId="0" fontId="20" fillId="0" borderId="2" xfId="5" applyFont="1" applyBorder="1" applyAlignment="1">
      <alignment horizontal="center"/>
    </xf>
    <xf numFmtId="0" fontId="20" fillId="0" borderId="5" xfId="5" applyFont="1" applyBorder="1" applyAlignment="1">
      <alignment horizontal="center"/>
    </xf>
    <xf numFmtId="0" fontId="20" fillId="0" borderId="23" xfId="5" applyFont="1" applyBorder="1" applyAlignment="1">
      <alignment horizontal="center"/>
    </xf>
    <xf numFmtId="0" fontId="41" fillId="0" borderId="26" xfId="4" applyFont="1" applyBorder="1" applyAlignment="1">
      <alignment horizontal="center" vertical="top"/>
    </xf>
    <xf numFmtId="0" fontId="29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28" fillId="0" borderId="39" xfId="4" applyFont="1" applyBorder="1" applyAlignment="1">
      <alignment horizontal="left" vertical="center" wrapText="1"/>
    </xf>
    <xf numFmtId="0" fontId="28" fillId="0" borderId="34" xfId="4" applyFont="1" applyBorder="1" applyAlignment="1">
      <alignment horizontal="left" vertical="center" wrapText="1"/>
    </xf>
    <xf numFmtId="0" fontId="28" fillId="0" borderId="51" xfId="4" applyFont="1" applyBorder="1" applyAlignment="1">
      <alignment horizontal="left" vertical="center" wrapText="1"/>
    </xf>
    <xf numFmtId="0" fontId="42" fillId="0" borderId="28" xfId="4" applyFont="1" applyBorder="1" applyAlignment="1">
      <alignment horizontal="left" vertical="center"/>
    </xf>
    <xf numFmtId="0" fontId="42" fillId="0" borderId="41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42" fillId="0" borderId="35" xfId="4" applyFont="1" applyBorder="1" applyAlignment="1">
      <alignment horizontal="left" vertical="center"/>
    </xf>
    <xf numFmtId="0" fontId="42" fillId="0" borderId="36" xfId="4" applyFont="1" applyBorder="1" applyAlignment="1">
      <alignment horizontal="left" vertical="center"/>
    </xf>
    <xf numFmtId="0" fontId="42" fillId="0" borderId="44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 wrapText="1"/>
    </xf>
    <xf numFmtId="0" fontId="28" fillId="0" borderId="28" xfId="4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2" fillId="0" borderId="27" xfId="4" applyFont="1" applyBorder="1" applyAlignment="1">
      <alignment horizontal="left" vertical="center"/>
    </xf>
    <xf numFmtId="0" fontId="42" fillId="0" borderId="22" xfId="4" applyFont="1" applyBorder="1" applyAlignment="1">
      <alignment horizontal="center" vertical="center"/>
    </xf>
    <xf numFmtId="0" fontId="42" fillId="0" borderId="29" xfId="4" applyFont="1" applyBorder="1" applyAlignment="1">
      <alignment horizontal="center" vertical="center"/>
    </xf>
    <xf numFmtId="0" fontId="43" fillId="0" borderId="31" xfId="4" applyFont="1" applyBorder="1" applyAlignment="1">
      <alignment horizontal="center" vertical="center"/>
    </xf>
    <xf numFmtId="0" fontId="43" fillId="0" borderId="32" xfId="4" applyFont="1" applyBorder="1" applyAlignment="1">
      <alignment horizontal="center" vertical="center"/>
    </xf>
    <xf numFmtId="0" fontId="43" fillId="0" borderId="42" xfId="4" applyFont="1" applyBorder="1" applyAlignment="1">
      <alignment horizontal="center" vertical="center"/>
    </xf>
    <xf numFmtId="0" fontId="42" fillId="0" borderId="29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43" fillId="0" borderId="37" xfId="4" applyFont="1" applyBorder="1" applyAlignment="1">
      <alignment horizontal="left" vertical="center"/>
    </xf>
    <xf numFmtId="0" fontId="43" fillId="0" borderId="36" xfId="4" applyFont="1" applyBorder="1" applyAlignment="1">
      <alignment horizontal="left" vertical="center"/>
    </xf>
    <xf numFmtId="0" fontId="43" fillId="0" borderId="44" xfId="4" applyFont="1" applyBorder="1" applyAlignment="1">
      <alignment horizontal="left" vertical="center"/>
    </xf>
    <xf numFmtId="0" fontId="24" fillId="0" borderId="55" xfId="4" applyFont="1" applyBorder="1" applyAlignment="1">
      <alignment horizontal="center" vertical="center"/>
    </xf>
    <xf numFmtId="0" fontId="29" fillId="0" borderId="55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29" fillId="0" borderId="57" xfId="4" applyFont="1" applyBorder="1" applyAlignment="1">
      <alignment horizontal="center" vertical="center"/>
    </xf>
    <xf numFmtId="0" fontId="29" fillId="0" borderId="58" xfId="4" applyFont="1" applyBorder="1" applyAlignment="1">
      <alignment horizontal="center" vertical="center"/>
    </xf>
    <xf numFmtId="0" fontId="29" fillId="0" borderId="62" xfId="4" applyFont="1" applyBorder="1" applyAlignment="1">
      <alignment horizontal="center" vertical="center"/>
    </xf>
    <xf numFmtId="0" fontId="29" fillId="0" borderId="31" xfId="4" applyFont="1" applyBorder="1" applyAlignment="1">
      <alignment horizontal="center" vertical="center"/>
    </xf>
    <xf numFmtId="0" fontId="29" fillId="0" borderId="32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14" fontId="27" fillId="0" borderId="0" xfId="5" applyNumberFormat="1" applyFont="1" applyAlignment="1">
      <alignment horizontal="center"/>
    </xf>
    <xf numFmtId="0" fontId="24" fillId="0" borderId="28" xfId="4" applyFont="1" applyBorder="1" applyAlignment="1">
      <alignment horizontal="left" vertical="center"/>
    </xf>
    <xf numFmtId="0" fontId="28" fillId="0" borderId="28" xfId="4" applyFont="1" applyBorder="1" applyAlignment="1">
      <alignment horizontal="center" vertical="center"/>
    </xf>
    <xf numFmtId="0" fontId="28" fillId="0" borderId="41" xfId="4" applyFont="1" applyBorder="1" applyAlignment="1">
      <alignment horizontal="center" vertical="center"/>
    </xf>
    <xf numFmtId="58" fontId="28" fillId="0" borderId="22" xfId="4" applyNumberFormat="1" applyFont="1" applyBorder="1" applyAlignment="1">
      <alignment horizontal="center" vertical="center"/>
    </xf>
    <xf numFmtId="0" fontId="28" fillId="0" borderId="22" xfId="4" applyFont="1" applyBorder="1" applyAlignment="1">
      <alignment horizontal="center" vertical="center"/>
    </xf>
    <xf numFmtId="0" fontId="42" fillId="0" borderId="32" xfId="4" applyFont="1" applyBorder="1" applyAlignment="1">
      <alignment horizontal="left" vertical="center"/>
    </xf>
    <xf numFmtId="0" fontId="42" fillId="0" borderId="33" xfId="4" applyFont="1" applyBorder="1" applyAlignment="1">
      <alignment horizontal="left" vertical="center"/>
    </xf>
    <xf numFmtId="0" fontId="42" fillId="0" borderId="34" xfId="4" applyFont="1" applyBorder="1" applyAlignment="1">
      <alignment horizontal="left" vertical="center"/>
    </xf>
    <xf numFmtId="0" fontId="42" fillId="0" borderId="43" xfId="4" applyFont="1" applyBorder="1" applyAlignment="1">
      <alignment horizontal="left" vertical="center"/>
    </xf>
    <xf numFmtId="0" fontId="28" fillId="0" borderId="35" xfId="4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/>
    </xf>
    <xf numFmtId="0" fontId="28" fillId="0" borderId="44" xfId="4" applyFont="1" applyBorder="1" applyAlignment="1">
      <alignment horizontal="center" vertical="center"/>
    </xf>
    <xf numFmtId="0" fontId="28" fillId="0" borderId="30" xfId="4" applyFont="1" applyBorder="1" applyAlignment="1">
      <alignment horizontal="left" vertical="center"/>
    </xf>
    <xf numFmtId="0" fontId="28" fillId="0" borderId="22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 wrapText="1"/>
    </xf>
    <xf numFmtId="0" fontId="28" fillId="0" borderId="22" xfId="4" applyFont="1" applyBorder="1" applyAlignment="1">
      <alignment horizontal="left" vertical="center" wrapText="1"/>
    </xf>
    <xf numFmtId="0" fontId="28" fillId="0" borderId="29" xfId="4" applyFont="1" applyBorder="1" applyAlignment="1">
      <alignment horizontal="left" vertical="center" wrapText="1"/>
    </xf>
    <xf numFmtId="0" fontId="21" fillId="0" borderId="32" xfId="4" applyBorder="1" applyAlignment="1">
      <alignment horizontal="center" vertical="center"/>
    </xf>
    <xf numFmtId="0" fontId="21" fillId="0" borderId="42" xfId="4" applyBorder="1" applyAlignment="1">
      <alignment horizontal="center" vertical="center"/>
    </xf>
    <xf numFmtId="0" fontId="42" fillId="0" borderId="38" xfId="4" applyFont="1" applyBorder="1" applyAlignment="1">
      <alignment horizontal="center" vertical="center"/>
    </xf>
    <xf numFmtId="0" fontId="42" fillId="0" borderId="39" xfId="4" applyFont="1" applyBorder="1" applyAlignment="1">
      <alignment horizontal="left" vertical="center"/>
    </xf>
    <xf numFmtId="0" fontId="28" fillId="0" borderId="37" xfId="4" applyFont="1" applyBorder="1" applyAlignment="1">
      <alignment horizontal="right" vertical="center"/>
    </xf>
    <xf numFmtId="0" fontId="28" fillId="0" borderId="36" xfId="4" applyFont="1" applyBorder="1" applyAlignment="1">
      <alignment horizontal="right" vertical="center"/>
    </xf>
    <xf numFmtId="0" fontId="28" fillId="0" borderId="40" xfId="4" applyFont="1" applyBorder="1" applyAlignment="1">
      <alignment horizontal="right" vertical="center"/>
    </xf>
    <xf numFmtId="0" fontId="43" fillId="0" borderId="27" xfId="4" applyFont="1" applyBorder="1" applyAlignment="1">
      <alignment horizontal="left" vertical="center"/>
    </xf>
    <xf numFmtId="0" fontId="43" fillId="0" borderId="28" xfId="4" applyFont="1" applyBorder="1" applyAlignment="1">
      <alignment horizontal="left" vertical="center"/>
    </xf>
    <xf numFmtId="0" fontId="43" fillId="0" borderId="41" xfId="4" applyFont="1" applyBorder="1" applyAlignment="1">
      <alignment horizontal="left" vertical="center"/>
    </xf>
    <xf numFmtId="0" fontId="42" fillId="0" borderId="40" xfId="4" applyFont="1" applyBorder="1" applyAlignment="1">
      <alignment horizontal="left" vertical="center"/>
    </xf>
    <xf numFmtId="0" fontId="28" fillId="0" borderId="32" xfId="4" applyFont="1" applyBorder="1" applyAlignment="1">
      <alignment horizontal="center" vertical="center"/>
    </xf>
    <xf numFmtId="0" fontId="42" fillId="0" borderId="32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</xdr:colOff>
      <xdr:row>2</xdr:row>
      <xdr:rowOff>46355</xdr:rowOff>
    </xdr:from>
    <xdr:to>
      <xdr:col>10</xdr:col>
      <xdr:colOff>22860</xdr:colOff>
      <xdr:row>6</xdr:row>
      <xdr:rowOff>129540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5215" y="627380"/>
          <a:ext cx="1924050" cy="835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9" customWidth="1"/>
    <col min="3" max="3" width="10.125" customWidth="1"/>
  </cols>
  <sheetData>
    <row r="1" spans="1:2" ht="21" customHeight="1">
      <c r="A1" s="200"/>
      <c r="B1" s="201" t="s">
        <v>0</v>
      </c>
    </row>
    <row r="2" spans="1:2">
      <c r="A2" s="5">
        <v>1</v>
      </c>
      <c r="B2" s="202" t="s">
        <v>1</v>
      </c>
    </row>
    <row r="3" spans="1:2">
      <c r="A3" s="5">
        <v>2</v>
      </c>
      <c r="B3" s="202" t="s">
        <v>2</v>
      </c>
    </row>
    <row r="4" spans="1:2">
      <c r="A4" s="5">
        <v>3</v>
      </c>
      <c r="B4" s="202" t="s">
        <v>3</v>
      </c>
    </row>
    <row r="5" spans="1:2">
      <c r="A5" s="5">
        <v>4</v>
      </c>
      <c r="B5" s="202" t="s">
        <v>4</v>
      </c>
    </row>
    <row r="6" spans="1:2">
      <c r="A6" s="5">
        <v>5</v>
      </c>
      <c r="B6" s="202" t="s">
        <v>5</v>
      </c>
    </row>
    <row r="7" spans="1:2">
      <c r="A7" s="5">
        <v>6</v>
      </c>
      <c r="B7" s="202" t="s">
        <v>6</v>
      </c>
    </row>
    <row r="8" spans="1:2" s="198" customFormat="1" ht="15" customHeight="1">
      <c r="A8" s="203">
        <v>7</v>
      </c>
      <c r="B8" s="204" t="s">
        <v>7</v>
      </c>
    </row>
    <row r="9" spans="1:2" ht="18.95" customHeight="1">
      <c r="A9" s="200"/>
      <c r="B9" s="205" t="s">
        <v>8</v>
      </c>
    </row>
    <row r="10" spans="1:2" ht="15.95" customHeight="1">
      <c r="A10" s="5">
        <v>1</v>
      </c>
      <c r="B10" s="206" t="s">
        <v>9</v>
      </c>
    </row>
    <row r="11" spans="1:2">
      <c r="A11" s="5">
        <v>2</v>
      </c>
      <c r="B11" s="202" t="s">
        <v>10</v>
      </c>
    </row>
    <row r="12" spans="1:2">
      <c r="A12" s="5">
        <v>3</v>
      </c>
      <c r="B12" s="204" t="s">
        <v>11</v>
      </c>
    </row>
    <row r="13" spans="1:2">
      <c r="A13" s="5">
        <v>4</v>
      </c>
      <c r="B13" s="202" t="s">
        <v>12</v>
      </c>
    </row>
    <row r="14" spans="1:2">
      <c r="A14" s="5">
        <v>5</v>
      </c>
      <c r="B14" s="202" t="s">
        <v>13</v>
      </c>
    </row>
    <row r="15" spans="1:2">
      <c r="A15" s="5">
        <v>6</v>
      </c>
      <c r="B15" s="202" t="s">
        <v>14</v>
      </c>
    </row>
    <row r="16" spans="1:2">
      <c r="A16" s="5">
        <v>7</v>
      </c>
      <c r="B16" s="202" t="s">
        <v>15</v>
      </c>
    </row>
    <row r="17" spans="1:2">
      <c r="A17" s="5">
        <v>8</v>
      </c>
      <c r="B17" s="202" t="s">
        <v>16</v>
      </c>
    </row>
    <row r="18" spans="1:2">
      <c r="A18" s="5">
        <v>9</v>
      </c>
      <c r="B18" s="202" t="s">
        <v>17</v>
      </c>
    </row>
    <row r="19" spans="1:2">
      <c r="A19" s="5"/>
      <c r="B19" s="202"/>
    </row>
    <row r="20" spans="1:2" ht="20.25">
      <c r="A20" s="200"/>
      <c r="B20" s="201" t="s">
        <v>18</v>
      </c>
    </row>
    <row r="21" spans="1:2">
      <c r="A21" s="5">
        <v>1</v>
      </c>
      <c r="B21" s="202" t="s">
        <v>19</v>
      </c>
    </row>
    <row r="22" spans="1:2">
      <c r="A22" s="5">
        <v>2</v>
      </c>
      <c r="B22" s="202" t="s">
        <v>20</v>
      </c>
    </row>
    <row r="23" spans="1:2">
      <c r="A23" s="5">
        <v>3</v>
      </c>
      <c r="B23" s="202" t="s">
        <v>21</v>
      </c>
    </row>
    <row r="24" spans="1:2">
      <c r="A24" s="5">
        <v>4</v>
      </c>
      <c r="B24" s="202" t="s">
        <v>22</v>
      </c>
    </row>
    <row r="25" spans="1:2">
      <c r="A25" s="5">
        <v>5</v>
      </c>
      <c r="B25" s="202" t="s">
        <v>23</v>
      </c>
    </row>
    <row r="26" spans="1:2">
      <c r="A26" s="5">
        <v>6</v>
      </c>
      <c r="B26" s="202" t="s">
        <v>24</v>
      </c>
    </row>
    <row r="27" spans="1:2">
      <c r="A27" s="5">
        <v>7</v>
      </c>
      <c r="B27" s="202" t="s">
        <v>25</v>
      </c>
    </row>
    <row r="28" spans="1:2">
      <c r="A28" s="5"/>
      <c r="B28" s="202"/>
    </row>
    <row r="29" spans="1:2" ht="20.25">
      <c r="A29" s="200"/>
      <c r="B29" s="201" t="s">
        <v>26</v>
      </c>
    </row>
    <row r="30" spans="1:2">
      <c r="A30" s="5">
        <v>1</v>
      </c>
      <c r="B30" s="202" t="s">
        <v>27</v>
      </c>
    </row>
    <row r="31" spans="1:2">
      <c r="A31" s="5">
        <v>2</v>
      </c>
      <c r="B31" s="202" t="s">
        <v>28</v>
      </c>
    </row>
    <row r="32" spans="1:2">
      <c r="A32" s="5">
        <v>3</v>
      </c>
      <c r="B32" s="202" t="s">
        <v>29</v>
      </c>
    </row>
    <row r="33" spans="1:2" ht="28.5">
      <c r="A33" s="5">
        <v>4</v>
      </c>
      <c r="B33" s="202" t="s">
        <v>30</v>
      </c>
    </row>
    <row r="34" spans="1:2">
      <c r="A34" s="5">
        <v>5</v>
      </c>
      <c r="B34" s="202" t="s">
        <v>31</v>
      </c>
    </row>
    <row r="35" spans="1:2">
      <c r="A35" s="5">
        <v>6</v>
      </c>
      <c r="B35" s="202" t="s">
        <v>32</v>
      </c>
    </row>
    <row r="36" spans="1:2">
      <c r="A36" s="5">
        <v>7</v>
      </c>
      <c r="B36" s="202" t="s">
        <v>33</v>
      </c>
    </row>
    <row r="37" spans="1:2">
      <c r="A37" s="5"/>
      <c r="B37" s="202"/>
    </row>
    <row r="39" spans="1:2">
      <c r="A39" s="207" t="s">
        <v>34</v>
      </c>
      <c r="B39" s="208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6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3" t="s">
        <v>293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1" customFormat="1" ht="16.5">
      <c r="A2" s="400" t="s">
        <v>266</v>
      </c>
      <c r="B2" s="401" t="s">
        <v>271</v>
      </c>
      <c r="C2" s="401" t="s">
        <v>267</v>
      </c>
      <c r="D2" s="401" t="s">
        <v>268</v>
      </c>
      <c r="E2" s="401" t="s">
        <v>269</v>
      </c>
      <c r="F2" s="401" t="s">
        <v>270</v>
      </c>
      <c r="G2" s="400" t="s">
        <v>294</v>
      </c>
      <c r="H2" s="400"/>
      <c r="I2" s="400" t="s">
        <v>295</v>
      </c>
      <c r="J2" s="400"/>
      <c r="K2" s="410" t="s">
        <v>296</v>
      </c>
      <c r="L2" s="412" t="s">
        <v>297</v>
      </c>
      <c r="M2" s="414" t="s">
        <v>298</v>
      </c>
    </row>
    <row r="3" spans="1:13" s="1" customFormat="1" ht="16.5">
      <c r="A3" s="400"/>
      <c r="B3" s="402"/>
      <c r="C3" s="402"/>
      <c r="D3" s="402"/>
      <c r="E3" s="402"/>
      <c r="F3" s="402"/>
      <c r="G3" s="3" t="s">
        <v>299</v>
      </c>
      <c r="H3" s="3" t="s">
        <v>300</v>
      </c>
      <c r="I3" s="3" t="s">
        <v>299</v>
      </c>
      <c r="J3" s="3" t="s">
        <v>300</v>
      </c>
      <c r="K3" s="411"/>
      <c r="L3" s="413"/>
      <c r="M3" s="415"/>
    </row>
    <row r="4" spans="1:13" ht="21.95" customHeight="1">
      <c r="A4" s="35">
        <v>1</v>
      </c>
      <c r="B4" s="36" t="s">
        <v>284</v>
      </c>
      <c r="C4" s="29" t="s">
        <v>281</v>
      </c>
      <c r="D4" s="37" t="s">
        <v>282</v>
      </c>
      <c r="E4" s="38" t="s">
        <v>283</v>
      </c>
      <c r="F4" s="39" t="s">
        <v>62</v>
      </c>
      <c r="G4" s="40">
        <v>0</v>
      </c>
      <c r="H4" s="40">
        <v>0</v>
      </c>
      <c r="I4" s="46">
        <v>0</v>
      </c>
      <c r="J4" s="46">
        <v>0</v>
      </c>
      <c r="K4" s="44"/>
      <c r="L4" s="7" t="s">
        <v>95</v>
      </c>
      <c r="M4" s="7" t="s">
        <v>301</v>
      </c>
    </row>
    <row r="5" spans="1:13" ht="21.95" customHeight="1">
      <c r="A5" s="35">
        <v>2</v>
      </c>
      <c r="B5" s="36" t="s">
        <v>284</v>
      </c>
      <c r="C5" s="29" t="s">
        <v>285</v>
      </c>
      <c r="D5" s="37" t="s">
        <v>282</v>
      </c>
      <c r="E5" s="38" t="s">
        <v>286</v>
      </c>
      <c r="F5" s="39" t="s">
        <v>62</v>
      </c>
      <c r="G5" s="41">
        <v>-0.01</v>
      </c>
      <c r="H5" s="41">
        <v>-0.01</v>
      </c>
      <c r="I5" s="42">
        <v>-0.01</v>
      </c>
      <c r="J5" s="42">
        <v>-0.01</v>
      </c>
      <c r="K5" s="44"/>
      <c r="L5" s="7" t="s">
        <v>95</v>
      </c>
      <c r="M5" s="7" t="s">
        <v>301</v>
      </c>
    </row>
    <row r="6" spans="1:13" ht="21.95" customHeight="1">
      <c r="A6" s="35">
        <v>3</v>
      </c>
      <c r="B6" s="36" t="s">
        <v>284</v>
      </c>
      <c r="C6" s="29" t="s">
        <v>287</v>
      </c>
      <c r="D6" s="37" t="s">
        <v>282</v>
      </c>
      <c r="E6" s="38" t="s">
        <v>288</v>
      </c>
      <c r="F6" s="39" t="s">
        <v>62</v>
      </c>
      <c r="G6" s="41">
        <v>-0.01</v>
      </c>
      <c r="H6" s="41">
        <v>-0.01</v>
      </c>
      <c r="I6" s="42">
        <v>-0.01</v>
      </c>
      <c r="J6" s="42">
        <v>-0.01</v>
      </c>
      <c r="K6" s="44"/>
      <c r="L6" s="7" t="s">
        <v>95</v>
      </c>
      <c r="M6" s="7" t="s">
        <v>301</v>
      </c>
    </row>
    <row r="7" spans="1:13" ht="21.95" customHeight="1">
      <c r="A7" s="35"/>
      <c r="B7" s="18"/>
      <c r="C7" s="16"/>
      <c r="D7" s="18"/>
      <c r="E7" s="17"/>
      <c r="F7" s="18"/>
      <c r="G7" s="42"/>
      <c r="H7" s="42"/>
      <c r="I7" s="42"/>
      <c r="J7" s="42"/>
      <c r="K7" s="44"/>
      <c r="L7" s="7"/>
      <c r="M7" s="7"/>
    </row>
    <row r="8" spans="1:13" ht="21.95" customHeight="1">
      <c r="A8" s="35"/>
      <c r="B8" s="43"/>
      <c r="C8" s="20"/>
      <c r="D8" s="20"/>
      <c r="E8" s="20"/>
      <c r="F8" s="21"/>
      <c r="G8" s="44"/>
      <c r="H8" s="45"/>
      <c r="I8" s="45"/>
      <c r="J8" s="45"/>
      <c r="K8" s="44"/>
      <c r="L8" s="5"/>
      <c r="M8" s="5"/>
    </row>
    <row r="9" spans="1:13" ht="21.95" customHeight="1">
      <c r="A9" s="35"/>
      <c r="B9" s="43"/>
      <c r="C9" s="20"/>
      <c r="D9" s="20"/>
      <c r="E9" s="20"/>
      <c r="F9" s="21"/>
      <c r="G9" s="44"/>
      <c r="H9" s="45"/>
      <c r="I9" s="45"/>
      <c r="J9" s="45"/>
      <c r="K9" s="44"/>
      <c r="L9" s="5"/>
      <c r="M9" s="5"/>
    </row>
    <row r="10" spans="1:13" ht="21.95" customHeight="1">
      <c r="A10" s="35"/>
      <c r="B10" s="43"/>
      <c r="C10" s="20"/>
      <c r="D10" s="20"/>
      <c r="E10" s="20"/>
      <c r="F10" s="21"/>
      <c r="G10" s="44"/>
      <c r="H10" s="45"/>
      <c r="I10" s="45"/>
      <c r="J10" s="45"/>
      <c r="K10" s="44"/>
      <c r="L10" s="5"/>
      <c r="M10" s="5"/>
    </row>
    <row r="11" spans="1:13" ht="21.95" customHeight="1">
      <c r="A11" s="35"/>
      <c r="B11" s="43"/>
      <c r="C11" s="20"/>
      <c r="D11" s="20"/>
      <c r="E11" s="20"/>
      <c r="F11" s="21"/>
      <c r="G11" s="44"/>
      <c r="H11" s="45"/>
      <c r="I11" s="45"/>
      <c r="J11" s="45"/>
      <c r="K11" s="44"/>
      <c r="L11" s="5"/>
      <c r="M11" s="5"/>
    </row>
    <row r="12" spans="1:13" s="2" customFormat="1" ht="18.75">
      <c r="A12" s="9" t="s">
        <v>302</v>
      </c>
      <c r="B12" s="10"/>
      <c r="C12" s="10"/>
      <c r="D12" s="20"/>
      <c r="E12" s="11"/>
      <c r="F12" s="21"/>
      <c r="G12" s="22"/>
      <c r="H12" s="394" t="s">
        <v>291</v>
      </c>
      <c r="I12" s="395"/>
      <c r="J12" s="395"/>
      <c r="K12" s="396"/>
      <c r="L12" s="405"/>
      <c r="M12" s="406"/>
    </row>
    <row r="13" spans="1:13" ht="84" customHeight="1">
      <c r="A13" s="407" t="s">
        <v>303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9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8" type="noConversion"/>
  <dataValidations count="1">
    <dataValidation type="list" allowBlank="1" showInputMessage="1" showErrorMessage="1" sqref="M4 M7 M1:M3 M5:M6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8" sqref="F8:F9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4" customWidth="1"/>
    <col min="6" max="6" width="14.375" customWidth="1"/>
    <col min="7" max="7" width="11.87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3" t="s">
        <v>304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1" customFormat="1" ht="15.95" customHeight="1">
      <c r="A2" s="401" t="s">
        <v>305</v>
      </c>
      <c r="B2" s="401" t="s">
        <v>271</v>
      </c>
      <c r="C2" s="401" t="s">
        <v>267</v>
      </c>
      <c r="D2" s="401" t="s">
        <v>268</v>
      </c>
      <c r="E2" s="401" t="s">
        <v>269</v>
      </c>
      <c r="F2" s="401" t="s">
        <v>270</v>
      </c>
      <c r="G2" s="416" t="s">
        <v>306</v>
      </c>
      <c r="H2" s="417"/>
      <c r="I2" s="418"/>
      <c r="J2" s="416" t="s">
        <v>307</v>
      </c>
      <c r="K2" s="417"/>
      <c r="L2" s="418"/>
      <c r="M2" s="416" t="s">
        <v>308</v>
      </c>
      <c r="N2" s="417"/>
      <c r="O2" s="418"/>
      <c r="P2" s="416" t="s">
        <v>309</v>
      </c>
      <c r="Q2" s="417"/>
      <c r="R2" s="418"/>
      <c r="S2" s="417" t="s">
        <v>310</v>
      </c>
      <c r="T2" s="417"/>
      <c r="U2" s="418"/>
      <c r="V2" s="439" t="s">
        <v>311</v>
      </c>
      <c r="W2" s="439" t="s">
        <v>280</v>
      </c>
    </row>
    <row r="3" spans="1:23" s="1" customFormat="1" ht="16.5">
      <c r="A3" s="402"/>
      <c r="B3" s="431"/>
      <c r="C3" s="431"/>
      <c r="D3" s="431"/>
      <c r="E3" s="431"/>
      <c r="F3" s="431"/>
      <c r="G3" s="3" t="s">
        <v>312</v>
      </c>
      <c r="H3" s="3" t="s">
        <v>67</v>
      </c>
      <c r="I3" s="3" t="s">
        <v>271</v>
      </c>
      <c r="J3" s="3" t="s">
        <v>312</v>
      </c>
      <c r="K3" s="3" t="s">
        <v>67</v>
      </c>
      <c r="L3" s="3" t="s">
        <v>271</v>
      </c>
      <c r="M3" s="3" t="s">
        <v>312</v>
      </c>
      <c r="N3" s="3" t="s">
        <v>67</v>
      </c>
      <c r="O3" s="3" t="s">
        <v>271</v>
      </c>
      <c r="P3" s="3" t="s">
        <v>312</v>
      </c>
      <c r="Q3" s="3" t="s">
        <v>67</v>
      </c>
      <c r="R3" s="3" t="s">
        <v>271</v>
      </c>
      <c r="S3" s="3" t="s">
        <v>312</v>
      </c>
      <c r="T3" s="3" t="s">
        <v>67</v>
      </c>
      <c r="U3" s="3" t="s">
        <v>271</v>
      </c>
      <c r="V3" s="440"/>
      <c r="W3" s="440"/>
    </row>
    <row r="4" spans="1:23" ht="20.100000000000001" customHeight="1">
      <c r="A4" s="426" t="s">
        <v>313</v>
      </c>
      <c r="B4" s="432" t="s">
        <v>284</v>
      </c>
      <c r="C4" s="29" t="s">
        <v>281</v>
      </c>
      <c r="D4" s="435" t="s">
        <v>282</v>
      </c>
      <c r="E4" s="30" t="s">
        <v>283</v>
      </c>
      <c r="F4" s="435" t="s">
        <v>62</v>
      </c>
      <c r="G4" s="31" t="s">
        <v>314</v>
      </c>
      <c r="H4" s="32"/>
      <c r="I4" s="32" t="s">
        <v>315</v>
      </c>
      <c r="J4" s="32"/>
      <c r="K4" s="19"/>
      <c r="L4" s="19"/>
      <c r="M4" s="7"/>
      <c r="N4" s="7"/>
      <c r="O4" s="7"/>
      <c r="P4" s="7"/>
      <c r="Q4" s="7"/>
      <c r="R4" s="7"/>
      <c r="S4" s="7"/>
      <c r="T4" s="7"/>
      <c r="U4" s="7"/>
      <c r="V4" s="7" t="s">
        <v>316</v>
      </c>
      <c r="W4" s="7"/>
    </row>
    <row r="5" spans="1:23" ht="20.100000000000001" customHeight="1">
      <c r="A5" s="427"/>
      <c r="B5" s="433"/>
      <c r="C5" s="29" t="s">
        <v>285</v>
      </c>
      <c r="D5" s="437"/>
      <c r="E5" s="30" t="s">
        <v>288</v>
      </c>
      <c r="F5" s="437"/>
      <c r="G5" s="419" t="s">
        <v>317</v>
      </c>
      <c r="H5" s="420"/>
      <c r="I5" s="421"/>
      <c r="J5" s="419" t="s">
        <v>318</v>
      </c>
      <c r="K5" s="420"/>
      <c r="L5" s="421"/>
      <c r="M5" s="416" t="s">
        <v>319</v>
      </c>
      <c r="N5" s="417"/>
      <c r="O5" s="418"/>
      <c r="P5" s="416" t="s">
        <v>320</v>
      </c>
      <c r="Q5" s="417"/>
      <c r="R5" s="418"/>
      <c r="S5" s="417" t="s">
        <v>321</v>
      </c>
      <c r="T5" s="417"/>
      <c r="U5" s="418"/>
      <c r="V5" s="7"/>
      <c r="W5" s="7"/>
    </row>
    <row r="6" spans="1:23" ht="20.100000000000001" customHeight="1">
      <c r="A6" s="427"/>
      <c r="B6" s="433"/>
      <c r="C6" s="29" t="s">
        <v>287</v>
      </c>
      <c r="D6" s="437"/>
      <c r="E6" s="30" t="s">
        <v>286</v>
      </c>
      <c r="F6" s="437"/>
      <c r="G6" s="33" t="s">
        <v>312</v>
      </c>
      <c r="H6" s="33" t="s">
        <v>67</v>
      </c>
      <c r="I6" s="33" t="s">
        <v>271</v>
      </c>
      <c r="J6" s="33" t="s">
        <v>312</v>
      </c>
      <c r="K6" s="33" t="s">
        <v>67</v>
      </c>
      <c r="L6" s="33" t="s">
        <v>271</v>
      </c>
      <c r="M6" s="3" t="s">
        <v>312</v>
      </c>
      <c r="N6" s="3" t="s">
        <v>67</v>
      </c>
      <c r="O6" s="3" t="s">
        <v>271</v>
      </c>
      <c r="P6" s="3" t="s">
        <v>312</v>
      </c>
      <c r="Q6" s="3" t="s">
        <v>67</v>
      </c>
      <c r="R6" s="3" t="s">
        <v>271</v>
      </c>
      <c r="S6" s="3" t="s">
        <v>312</v>
      </c>
      <c r="T6" s="3" t="s">
        <v>67</v>
      </c>
      <c r="U6" s="3" t="s">
        <v>271</v>
      </c>
      <c r="V6" s="7"/>
      <c r="W6" s="7"/>
    </row>
    <row r="7" spans="1:23" ht="15">
      <c r="A7" s="428"/>
      <c r="B7" s="434"/>
      <c r="C7" s="16"/>
      <c r="D7" s="438"/>
      <c r="E7" s="17"/>
      <c r="F7" s="438"/>
      <c r="G7" s="19"/>
      <c r="H7" s="32"/>
      <c r="I7" s="32"/>
      <c r="J7" s="32"/>
      <c r="K7" s="32"/>
      <c r="L7" s="19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26"/>
      <c r="B8" s="432"/>
      <c r="C8" s="435"/>
      <c r="D8" s="435"/>
      <c r="E8" s="435"/>
      <c r="F8" s="426"/>
      <c r="G8" s="7"/>
      <c r="H8" s="32"/>
      <c r="I8" s="3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95" customHeight="1">
      <c r="A9" s="427"/>
      <c r="B9" s="433"/>
      <c r="C9" s="428"/>
      <c r="D9" s="437"/>
      <c r="E9" s="428"/>
      <c r="F9" s="428"/>
      <c r="G9" s="7"/>
      <c r="H9" s="32"/>
      <c r="I9" s="3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26"/>
      <c r="B10" s="432"/>
      <c r="C10" s="436"/>
      <c r="D10" s="435"/>
      <c r="E10" s="436"/>
      <c r="F10" s="426"/>
      <c r="G10" s="7"/>
      <c r="H10" s="32"/>
      <c r="I10" s="3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27"/>
      <c r="B11" s="433"/>
      <c r="C11" s="430"/>
      <c r="D11" s="437"/>
      <c r="E11" s="430"/>
      <c r="F11" s="42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29"/>
      <c r="B12" s="429"/>
      <c r="C12" s="429"/>
      <c r="D12" s="429"/>
      <c r="E12" s="429"/>
      <c r="F12" s="42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30"/>
      <c r="B13" s="430"/>
      <c r="C13" s="430"/>
      <c r="D13" s="430"/>
      <c r="E13" s="430"/>
      <c r="F13" s="43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29"/>
      <c r="B14" s="429"/>
      <c r="C14" s="429"/>
      <c r="D14" s="429"/>
      <c r="E14" s="429"/>
      <c r="F14" s="42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0"/>
      <c r="B15" s="430"/>
      <c r="C15" s="430"/>
      <c r="D15" s="430"/>
      <c r="E15" s="430"/>
      <c r="F15" s="43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394" t="s">
        <v>322</v>
      </c>
      <c r="B17" s="395"/>
      <c r="C17" s="395"/>
      <c r="D17" s="395"/>
      <c r="E17" s="396"/>
      <c r="F17" s="422"/>
      <c r="G17" s="423"/>
      <c r="H17" s="28"/>
      <c r="I17" s="28"/>
      <c r="J17" s="394" t="s">
        <v>291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6"/>
      <c r="V17" s="10"/>
      <c r="W17" s="13"/>
    </row>
    <row r="18" spans="1:23" ht="80.099999999999994" customHeight="1">
      <c r="A18" s="424" t="s">
        <v>323</v>
      </c>
      <c r="B18" s="424"/>
      <c r="C18" s="425"/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3" t="s">
        <v>324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1" customFormat="1" ht="16.5">
      <c r="A2" s="24" t="s">
        <v>325</v>
      </c>
      <c r="B2" s="25" t="s">
        <v>267</v>
      </c>
      <c r="C2" s="25" t="s">
        <v>268</v>
      </c>
      <c r="D2" s="25" t="s">
        <v>269</v>
      </c>
      <c r="E2" s="25" t="s">
        <v>270</v>
      </c>
      <c r="F2" s="25" t="s">
        <v>271</v>
      </c>
      <c r="G2" s="24" t="s">
        <v>326</v>
      </c>
      <c r="H2" s="24" t="s">
        <v>327</v>
      </c>
      <c r="I2" s="24" t="s">
        <v>328</v>
      </c>
      <c r="J2" s="24" t="s">
        <v>327</v>
      </c>
      <c r="K2" s="24" t="s">
        <v>329</v>
      </c>
      <c r="L2" s="24" t="s">
        <v>327</v>
      </c>
      <c r="M2" s="25" t="s">
        <v>311</v>
      </c>
      <c r="N2" s="25" t="s">
        <v>280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6" t="s">
        <v>325</v>
      </c>
      <c r="B4" s="27" t="s">
        <v>330</v>
      </c>
      <c r="C4" s="27" t="s">
        <v>312</v>
      </c>
      <c r="D4" s="27" t="s">
        <v>269</v>
      </c>
      <c r="E4" s="25" t="s">
        <v>270</v>
      </c>
      <c r="F4" s="25" t="s">
        <v>271</v>
      </c>
      <c r="G4" s="24" t="s">
        <v>326</v>
      </c>
      <c r="H4" s="24" t="s">
        <v>327</v>
      </c>
      <c r="I4" s="24" t="s">
        <v>328</v>
      </c>
      <c r="J4" s="24" t="s">
        <v>327</v>
      </c>
      <c r="K4" s="24" t="s">
        <v>329</v>
      </c>
      <c r="L4" s="24" t="s">
        <v>327</v>
      </c>
      <c r="M4" s="25" t="s">
        <v>311</v>
      </c>
      <c r="N4" s="25" t="s">
        <v>280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4" t="s">
        <v>331</v>
      </c>
      <c r="B11" s="395"/>
      <c r="C11" s="395"/>
      <c r="D11" s="396"/>
      <c r="E11" s="422"/>
      <c r="F11" s="441"/>
      <c r="G11" s="423"/>
      <c r="H11" s="28"/>
      <c r="I11" s="394" t="s">
        <v>332</v>
      </c>
      <c r="J11" s="395"/>
      <c r="K11" s="395"/>
      <c r="L11" s="10"/>
      <c r="M11" s="10"/>
      <c r="N11" s="13"/>
    </row>
    <row r="12" spans="1:14" ht="16.5">
      <c r="A12" s="442" t="s">
        <v>333</v>
      </c>
      <c r="B12" s="443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393" t="s">
        <v>334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1" customFormat="1" ht="16.5">
      <c r="A2" s="3" t="s">
        <v>305</v>
      </c>
      <c r="B2" s="4" t="s">
        <v>271</v>
      </c>
      <c r="C2" s="4" t="s">
        <v>267</v>
      </c>
      <c r="D2" s="4" t="s">
        <v>268</v>
      </c>
      <c r="E2" s="4" t="s">
        <v>269</v>
      </c>
      <c r="F2" s="4" t="s">
        <v>270</v>
      </c>
      <c r="G2" s="3" t="s">
        <v>335</v>
      </c>
      <c r="H2" s="3" t="s">
        <v>336</v>
      </c>
      <c r="I2" s="3" t="s">
        <v>337</v>
      </c>
      <c r="J2" s="3" t="s">
        <v>338</v>
      </c>
      <c r="K2" s="4" t="s">
        <v>311</v>
      </c>
      <c r="L2" s="4" t="s">
        <v>280</v>
      </c>
    </row>
    <row r="3" spans="1:12" ht="30">
      <c r="A3" s="14" t="s">
        <v>313</v>
      </c>
      <c r="B3" s="15" t="s">
        <v>339</v>
      </c>
      <c r="C3" s="15" t="s">
        <v>340</v>
      </c>
      <c r="D3" s="16" t="s">
        <v>341</v>
      </c>
      <c r="E3" s="17" t="s">
        <v>112</v>
      </c>
      <c r="F3" s="210" t="s">
        <v>62</v>
      </c>
      <c r="G3" s="7" t="s">
        <v>342</v>
      </c>
      <c r="H3" s="19" t="s">
        <v>343</v>
      </c>
      <c r="I3" s="19"/>
      <c r="J3" s="7"/>
      <c r="K3" s="23" t="s">
        <v>344</v>
      </c>
      <c r="L3" s="7" t="s">
        <v>301</v>
      </c>
    </row>
    <row r="4" spans="1:12" ht="15">
      <c r="A4" s="14"/>
      <c r="B4" s="15"/>
      <c r="C4" s="15"/>
      <c r="D4" s="16"/>
      <c r="E4" s="17"/>
      <c r="F4" s="210" t="s">
        <v>62</v>
      </c>
      <c r="G4" s="7" t="s">
        <v>342</v>
      </c>
      <c r="H4" s="19" t="s">
        <v>343</v>
      </c>
      <c r="I4" s="19"/>
      <c r="J4" s="7"/>
      <c r="K4" s="23" t="s">
        <v>344</v>
      </c>
      <c r="L4" s="7" t="s">
        <v>301</v>
      </c>
    </row>
    <row r="5" spans="1:12" ht="15">
      <c r="A5" s="14"/>
      <c r="B5" s="20"/>
      <c r="C5" s="20"/>
      <c r="D5" s="20"/>
      <c r="E5" s="20"/>
      <c r="F5" s="210" t="s">
        <v>62</v>
      </c>
      <c r="G5" s="7" t="s">
        <v>342</v>
      </c>
      <c r="H5" s="19" t="s">
        <v>343</v>
      </c>
      <c r="I5" s="5"/>
      <c r="J5" s="5"/>
      <c r="K5" s="23" t="s">
        <v>344</v>
      </c>
      <c r="L5" s="7" t="s">
        <v>301</v>
      </c>
    </row>
    <row r="6" spans="1:12">
      <c r="A6" s="14"/>
      <c r="B6" s="20"/>
      <c r="C6" s="20"/>
      <c r="D6" s="20"/>
      <c r="E6" s="20"/>
      <c r="F6" s="21"/>
      <c r="G6" s="7"/>
      <c r="H6" s="7"/>
      <c r="I6" s="5"/>
      <c r="J6" s="5"/>
      <c r="K6" s="23"/>
      <c r="L6" s="7"/>
    </row>
    <row r="7" spans="1:12">
      <c r="A7" s="5"/>
      <c r="B7" s="20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>
      <c r="A9" s="394" t="s">
        <v>345</v>
      </c>
      <c r="B9" s="395"/>
      <c r="C9" s="395"/>
      <c r="D9" s="395"/>
      <c r="E9" s="396"/>
      <c r="F9" s="422"/>
      <c r="G9" s="423"/>
      <c r="H9" s="394" t="s">
        <v>346</v>
      </c>
      <c r="I9" s="395"/>
      <c r="J9" s="395"/>
      <c r="K9" s="10"/>
      <c r="L9" s="13"/>
    </row>
    <row r="10" spans="1:12" ht="16.5">
      <c r="A10" s="442" t="s">
        <v>347</v>
      </c>
      <c r="B10" s="442"/>
      <c r="C10" s="443"/>
      <c r="D10" s="443"/>
      <c r="E10" s="443"/>
      <c r="F10" s="443"/>
      <c r="G10" s="443"/>
      <c r="H10" s="443"/>
      <c r="I10" s="443"/>
      <c r="J10" s="443"/>
      <c r="K10" s="443"/>
      <c r="L10" s="443"/>
    </row>
  </sheetData>
  <mergeCells count="5">
    <mergeCell ref="A1:J1"/>
    <mergeCell ref="A9:E9"/>
    <mergeCell ref="F9:G9"/>
    <mergeCell ref="H9:J9"/>
    <mergeCell ref="A10:L10"/>
  </mergeCells>
  <phoneticPr fontId="58" type="noConversion"/>
  <dataValidations count="1">
    <dataValidation type="list" allowBlank="1" showInputMessage="1" showErrorMessage="1" sqref="L3 L6 L4:L5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3" t="s">
        <v>348</v>
      </c>
      <c r="B1" s="393"/>
      <c r="C1" s="393"/>
      <c r="D1" s="393"/>
      <c r="E1" s="393"/>
      <c r="F1" s="393"/>
      <c r="G1" s="393"/>
      <c r="H1" s="393"/>
      <c r="I1" s="393"/>
    </row>
    <row r="2" spans="1:9" s="1" customFormat="1" ht="16.5">
      <c r="A2" s="400" t="s">
        <v>266</v>
      </c>
      <c r="B2" s="401" t="s">
        <v>271</v>
      </c>
      <c r="C2" s="401" t="s">
        <v>312</v>
      </c>
      <c r="D2" s="401" t="s">
        <v>269</v>
      </c>
      <c r="E2" s="401" t="s">
        <v>270</v>
      </c>
      <c r="F2" s="3" t="s">
        <v>349</v>
      </c>
      <c r="G2" s="3" t="s">
        <v>295</v>
      </c>
      <c r="H2" s="410" t="s">
        <v>296</v>
      </c>
      <c r="I2" s="414" t="s">
        <v>298</v>
      </c>
    </row>
    <row r="3" spans="1:9" s="1" customFormat="1" ht="16.5">
      <c r="A3" s="400"/>
      <c r="B3" s="402"/>
      <c r="C3" s="402"/>
      <c r="D3" s="402"/>
      <c r="E3" s="402"/>
      <c r="F3" s="3" t="s">
        <v>350</v>
      </c>
      <c r="G3" s="3" t="s">
        <v>299</v>
      </c>
      <c r="H3" s="411"/>
      <c r="I3" s="415"/>
    </row>
    <row r="4" spans="1:9">
      <c r="A4" s="5"/>
      <c r="B4" s="5"/>
      <c r="C4" s="6"/>
      <c r="D4" s="7"/>
      <c r="E4" s="7"/>
      <c r="F4" s="8"/>
      <c r="G4" s="8"/>
      <c r="H4" s="7"/>
      <c r="I4" s="7"/>
    </row>
    <row r="5" spans="1:9">
      <c r="A5" s="5"/>
      <c r="B5" s="5"/>
      <c r="C5" s="7"/>
      <c r="D5" s="7"/>
      <c r="E5" s="7"/>
      <c r="F5" s="7"/>
      <c r="G5" s="7"/>
      <c r="H5" s="7"/>
      <c r="I5" s="7"/>
    </row>
    <row r="6" spans="1:9">
      <c r="A6" s="5"/>
      <c r="B6" s="5"/>
      <c r="C6" s="7"/>
      <c r="D6" s="7"/>
      <c r="E6" s="7"/>
      <c r="F6" s="7"/>
      <c r="G6" s="7"/>
      <c r="H6" s="7"/>
      <c r="I6" s="7"/>
    </row>
    <row r="7" spans="1:9">
      <c r="A7" s="5"/>
      <c r="B7" s="5"/>
      <c r="C7" s="7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4" t="s">
        <v>351</v>
      </c>
      <c r="B12" s="395"/>
      <c r="C12" s="395"/>
      <c r="D12" s="396"/>
      <c r="E12" s="12"/>
      <c r="F12" s="394" t="s">
        <v>352</v>
      </c>
      <c r="G12" s="395"/>
      <c r="H12" s="396"/>
      <c r="I12" s="13"/>
    </row>
    <row r="13" spans="1:9" ht="16.5">
      <c r="A13" s="442" t="s">
        <v>353</v>
      </c>
      <c r="B13" s="442"/>
      <c r="C13" s="443"/>
      <c r="D13" s="443"/>
      <c r="E13" s="443"/>
      <c r="F13" s="443"/>
      <c r="G13" s="443"/>
      <c r="H13" s="443"/>
      <c r="I13" s="4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1" t="s">
        <v>35</v>
      </c>
      <c r="C2" s="212"/>
      <c r="D2" s="212"/>
      <c r="E2" s="212"/>
      <c r="F2" s="212"/>
      <c r="G2" s="212"/>
      <c r="H2" s="212"/>
      <c r="I2" s="213"/>
    </row>
    <row r="3" spans="2:9" ht="27.95" customHeight="1">
      <c r="B3" s="186"/>
      <c r="C3" s="187"/>
      <c r="D3" s="214" t="s">
        <v>36</v>
      </c>
      <c r="E3" s="215"/>
      <c r="F3" s="216" t="s">
        <v>37</v>
      </c>
      <c r="G3" s="217"/>
      <c r="H3" s="214" t="s">
        <v>38</v>
      </c>
      <c r="I3" s="218"/>
    </row>
    <row r="4" spans="2:9" ht="27.95" customHeight="1">
      <c r="B4" s="186" t="s">
        <v>39</v>
      </c>
      <c r="C4" s="187" t="s">
        <v>40</v>
      </c>
      <c r="D4" s="187" t="s">
        <v>41</v>
      </c>
      <c r="E4" s="187" t="s">
        <v>42</v>
      </c>
      <c r="F4" s="188" t="s">
        <v>41</v>
      </c>
      <c r="G4" s="188" t="s">
        <v>42</v>
      </c>
      <c r="H4" s="187" t="s">
        <v>41</v>
      </c>
      <c r="I4" s="195" t="s">
        <v>42</v>
      </c>
    </row>
    <row r="5" spans="2:9" ht="27.95" customHeight="1">
      <c r="B5" s="189" t="s">
        <v>43</v>
      </c>
      <c r="C5" s="5">
        <v>13</v>
      </c>
      <c r="D5" s="5">
        <v>0</v>
      </c>
      <c r="E5" s="5">
        <v>1</v>
      </c>
      <c r="F5" s="190">
        <v>0</v>
      </c>
      <c r="G5" s="190">
        <v>1</v>
      </c>
      <c r="H5" s="5">
        <v>1</v>
      </c>
      <c r="I5" s="196">
        <v>2</v>
      </c>
    </row>
    <row r="6" spans="2:9" ht="27.95" customHeight="1">
      <c r="B6" s="189" t="s">
        <v>44</v>
      </c>
      <c r="C6" s="5">
        <v>20</v>
      </c>
      <c r="D6" s="5">
        <v>0</v>
      </c>
      <c r="E6" s="5">
        <v>1</v>
      </c>
      <c r="F6" s="190">
        <v>1</v>
      </c>
      <c r="G6" s="190">
        <v>2</v>
      </c>
      <c r="H6" s="5">
        <v>2</v>
      </c>
      <c r="I6" s="196">
        <v>3</v>
      </c>
    </row>
    <row r="7" spans="2:9" ht="27.95" customHeight="1">
      <c r="B7" s="189" t="s">
        <v>45</v>
      </c>
      <c r="C7" s="5">
        <v>32</v>
      </c>
      <c r="D7" s="5">
        <v>0</v>
      </c>
      <c r="E7" s="5">
        <v>1</v>
      </c>
      <c r="F7" s="190">
        <v>2</v>
      </c>
      <c r="G7" s="190">
        <v>3</v>
      </c>
      <c r="H7" s="5">
        <v>3</v>
      </c>
      <c r="I7" s="196">
        <v>4</v>
      </c>
    </row>
    <row r="8" spans="2:9" ht="27.95" customHeight="1">
      <c r="B8" s="189" t="s">
        <v>46</v>
      </c>
      <c r="C8" s="5">
        <v>50</v>
      </c>
      <c r="D8" s="5">
        <v>1</v>
      </c>
      <c r="E8" s="5">
        <v>2</v>
      </c>
      <c r="F8" s="190">
        <v>3</v>
      </c>
      <c r="G8" s="190">
        <v>4</v>
      </c>
      <c r="H8" s="5">
        <v>5</v>
      </c>
      <c r="I8" s="196">
        <v>6</v>
      </c>
    </row>
    <row r="9" spans="2:9" ht="27.95" customHeight="1">
      <c r="B9" s="189" t="s">
        <v>47</v>
      </c>
      <c r="C9" s="5">
        <v>80</v>
      </c>
      <c r="D9" s="5">
        <v>2</v>
      </c>
      <c r="E9" s="5">
        <v>3</v>
      </c>
      <c r="F9" s="190">
        <v>5</v>
      </c>
      <c r="G9" s="190">
        <v>6</v>
      </c>
      <c r="H9" s="5">
        <v>7</v>
      </c>
      <c r="I9" s="196">
        <v>8</v>
      </c>
    </row>
    <row r="10" spans="2:9" ht="27.95" customHeight="1">
      <c r="B10" s="189" t="s">
        <v>48</v>
      </c>
      <c r="C10" s="5">
        <v>125</v>
      </c>
      <c r="D10" s="5">
        <v>3</v>
      </c>
      <c r="E10" s="5">
        <v>4</v>
      </c>
      <c r="F10" s="190">
        <v>7</v>
      </c>
      <c r="G10" s="190">
        <v>8</v>
      </c>
      <c r="H10" s="5">
        <v>10</v>
      </c>
      <c r="I10" s="196">
        <v>11</v>
      </c>
    </row>
    <row r="11" spans="2:9" ht="27.95" customHeight="1">
      <c r="B11" s="189" t="s">
        <v>49</v>
      </c>
      <c r="C11" s="5">
        <v>200</v>
      </c>
      <c r="D11" s="5">
        <v>5</v>
      </c>
      <c r="E11" s="5">
        <v>6</v>
      </c>
      <c r="F11" s="190">
        <v>10</v>
      </c>
      <c r="G11" s="190">
        <v>11</v>
      </c>
      <c r="H11" s="5">
        <v>14</v>
      </c>
      <c r="I11" s="196">
        <v>15</v>
      </c>
    </row>
    <row r="12" spans="2:9" ht="27.95" customHeight="1">
      <c r="B12" s="191" t="s">
        <v>50</v>
      </c>
      <c r="C12" s="192">
        <v>315</v>
      </c>
      <c r="D12" s="192">
        <v>7</v>
      </c>
      <c r="E12" s="192">
        <v>8</v>
      </c>
      <c r="F12" s="193">
        <v>14</v>
      </c>
      <c r="G12" s="193">
        <v>15</v>
      </c>
      <c r="H12" s="192">
        <v>21</v>
      </c>
      <c r="I12" s="197">
        <v>22</v>
      </c>
    </row>
    <row r="14" spans="2:9">
      <c r="B14" s="194" t="s">
        <v>51</v>
      </c>
      <c r="C14" s="194"/>
      <c r="D14" s="194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A22" sqref="A22:A24"/>
    </sheetView>
  </sheetViews>
  <sheetFormatPr defaultColWidth="10.375" defaultRowHeight="16.5" customHeight="1"/>
  <cols>
    <col min="1" max="1" width="11.125" style="91" customWidth="1"/>
    <col min="2" max="9" width="10.375" style="91"/>
    <col min="10" max="10" width="8.875" style="91" customWidth="1"/>
    <col min="11" max="11" width="12" style="91" customWidth="1"/>
    <col min="12" max="16384" width="10.375" style="91"/>
  </cols>
  <sheetData>
    <row r="1" spans="1:11" ht="20.25">
      <c r="A1" s="219" t="s">
        <v>52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4.25">
      <c r="A2" s="129" t="s">
        <v>53</v>
      </c>
      <c r="B2" s="220" t="s">
        <v>54</v>
      </c>
      <c r="C2" s="220"/>
      <c r="D2" s="221" t="s">
        <v>55</v>
      </c>
      <c r="E2" s="221"/>
      <c r="F2" s="220" t="s">
        <v>56</v>
      </c>
      <c r="G2" s="220"/>
      <c r="H2" s="130" t="s">
        <v>57</v>
      </c>
      <c r="I2" s="222" t="s">
        <v>56</v>
      </c>
      <c r="J2" s="222"/>
      <c r="K2" s="223"/>
    </row>
    <row r="3" spans="1:11" ht="14.25">
      <c r="A3" s="224" t="s">
        <v>58</v>
      </c>
      <c r="B3" s="225"/>
      <c r="C3" s="226"/>
      <c r="D3" s="227" t="s">
        <v>59</v>
      </c>
      <c r="E3" s="228"/>
      <c r="F3" s="228"/>
      <c r="G3" s="229"/>
      <c r="H3" s="227" t="s">
        <v>60</v>
      </c>
      <c r="I3" s="228"/>
      <c r="J3" s="228"/>
      <c r="K3" s="229"/>
    </row>
    <row r="4" spans="1:11" ht="14.25">
      <c r="A4" s="133" t="s">
        <v>61</v>
      </c>
      <c r="B4" s="230" t="s">
        <v>62</v>
      </c>
      <c r="C4" s="231"/>
      <c r="D4" s="232" t="s">
        <v>63</v>
      </c>
      <c r="E4" s="233"/>
      <c r="F4" s="234">
        <v>45322</v>
      </c>
      <c r="G4" s="235"/>
      <c r="H4" s="232" t="s">
        <v>64</v>
      </c>
      <c r="I4" s="233"/>
      <c r="J4" s="96" t="s">
        <v>65</v>
      </c>
      <c r="K4" s="97" t="s">
        <v>66</v>
      </c>
    </row>
    <row r="5" spans="1:11" ht="14.25">
      <c r="A5" s="134" t="s">
        <v>67</v>
      </c>
      <c r="B5" s="236" t="s">
        <v>68</v>
      </c>
      <c r="C5" s="231"/>
      <c r="D5" s="232" t="s">
        <v>69</v>
      </c>
      <c r="E5" s="233"/>
      <c r="F5" s="234">
        <v>45304</v>
      </c>
      <c r="G5" s="235"/>
      <c r="H5" s="232" t="s">
        <v>70</v>
      </c>
      <c r="I5" s="233"/>
      <c r="J5" s="96" t="s">
        <v>65</v>
      </c>
      <c r="K5" s="97" t="s">
        <v>66</v>
      </c>
    </row>
    <row r="6" spans="1:11" ht="14.25">
      <c r="A6" s="133" t="s">
        <v>71</v>
      </c>
      <c r="B6" s="135" t="s">
        <v>72</v>
      </c>
      <c r="C6" s="136">
        <v>6</v>
      </c>
      <c r="D6" s="134" t="s">
        <v>73</v>
      </c>
      <c r="E6" s="137"/>
      <c r="F6" s="234">
        <v>45313</v>
      </c>
      <c r="G6" s="235"/>
      <c r="H6" s="232" t="s">
        <v>74</v>
      </c>
      <c r="I6" s="233"/>
      <c r="J6" s="96" t="s">
        <v>65</v>
      </c>
      <c r="K6" s="97" t="s">
        <v>66</v>
      </c>
    </row>
    <row r="7" spans="1:11" ht="14.25">
      <c r="A7" s="133" t="s">
        <v>75</v>
      </c>
      <c r="B7" s="237">
        <v>3000</v>
      </c>
      <c r="C7" s="238"/>
      <c r="D7" s="134" t="s">
        <v>76</v>
      </c>
      <c r="E7" s="138"/>
      <c r="F7" s="234">
        <v>45316</v>
      </c>
      <c r="G7" s="235"/>
      <c r="H7" s="232" t="s">
        <v>77</v>
      </c>
      <c r="I7" s="233"/>
      <c r="J7" s="96" t="s">
        <v>65</v>
      </c>
      <c r="K7" s="97" t="s">
        <v>66</v>
      </c>
    </row>
    <row r="8" spans="1:11" ht="14.25">
      <c r="A8" s="139" t="s">
        <v>78</v>
      </c>
      <c r="B8" s="239" t="s">
        <v>79</v>
      </c>
      <c r="C8" s="240"/>
      <c r="D8" s="241" t="s">
        <v>80</v>
      </c>
      <c r="E8" s="242"/>
      <c r="F8" s="243">
        <v>45319</v>
      </c>
      <c r="G8" s="244"/>
      <c r="H8" s="241" t="s">
        <v>81</v>
      </c>
      <c r="I8" s="242"/>
      <c r="J8" s="103" t="s">
        <v>65</v>
      </c>
      <c r="K8" s="150" t="s">
        <v>66</v>
      </c>
    </row>
    <row r="9" spans="1:11" ht="14.25">
      <c r="A9" s="245" t="s">
        <v>82</v>
      </c>
      <c r="B9" s="246"/>
      <c r="C9" s="246"/>
      <c r="D9" s="247"/>
      <c r="E9" s="247"/>
      <c r="F9" s="247"/>
      <c r="G9" s="247"/>
      <c r="H9" s="247"/>
      <c r="I9" s="247"/>
      <c r="J9" s="247"/>
      <c r="K9" s="248"/>
    </row>
    <row r="10" spans="1:11" ht="14.25">
      <c r="A10" s="249" t="s">
        <v>83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1"/>
    </row>
    <row r="11" spans="1:11" ht="14.25">
      <c r="A11" s="159" t="s">
        <v>84</v>
      </c>
      <c r="B11" s="160" t="s">
        <v>85</v>
      </c>
      <c r="C11" s="161" t="s">
        <v>86</v>
      </c>
      <c r="D11" s="162"/>
      <c r="E11" s="163" t="s">
        <v>87</v>
      </c>
      <c r="F11" s="160" t="s">
        <v>85</v>
      </c>
      <c r="G11" s="161" t="s">
        <v>86</v>
      </c>
      <c r="H11" s="161" t="s">
        <v>88</v>
      </c>
      <c r="I11" s="163" t="s">
        <v>89</v>
      </c>
      <c r="J11" s="160" t="s">
        <v>85</v>
      </c>
      <c r="K11" s="182" t="s">
        <v>86</v>
      </c>
    </row>
    <row r="12" spans="1:11" ht="14.25">
      <c r="A12" s="134" t="s">
        <v>90</v>
      </c>
      <c r="B12" s="144" t="s">
        <v>85</v>
      </c>
      <c r="C12" s="96" t="s">
        <v>86</v>
      </c>
      <c r="D12" s="138"/>
      <c r="E12" s="137" t="s">
        <v>91</v>
      </c>
      <c r="F12" s="144" t="s">
        <v>85</v>
      </c>
      <c r="G12" s="96" t="s">
        <v>86</v>
      </c>
      <c r="H12" s="96" t="s">
        <v>88</v>
      </c>
      <c r="I12" s="137" t="s">
        <v>92</v>
      </c>
      <c r="J12" s="144" t="s">
        <v>85</v>
      </c>
      <c r="K12" s="97" t="s">
        <v>86</v>
      </c>
    </row>
    <row r="13" spans="1:11" ht="14.25">
      <c r="A13" s="134" t="s">
        <v>93</v>
      </c>
      <c r="B13" s="144" t="s">
        <v>85</v>
      </c>
      <c r="C13" s="96" t="s">
        <v>86</v>
      </c>
      <c r="D13" s="138"/>
      <c r="E13" s="137" t="s">
        <v>94</v>
      </c>
      <c r="F13" s="96" t="s">
        <v>95</v>
      </c>
      <c r="G13" s="96" t="s">
        <v>96</v>
      </c>
      <c r="H13" s="96" t="s">
        <v>88</v>
      </c>
      <c r="I13" s="137" t="s">
        <v>97</v>
      </c>
      <c r="J13" s="144" t="s">
        <v>85</v>
      </c>
      <c r="K13" s="97" t="s">
        <v>86</v>
      </c>
    </row>
    <row r="14" spans="1:11" ht="14.25">
      <c r="A14" s="241" t="s">
        <v>98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52"/>
    </row>
    <row r="15" spans="1:11" ht="14.25">
      <c r="A15" s="249" t="s">
        <v>99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1"/>
    </row>
    <row r="16" spans="1:11" ht="14.25">
      <c r="A16" s="164" t="s">
        <v>100</v>
      </c>
      <c r="B16" s="161" t="s">
        <v>95</v>
      </c>
      <c r="C16" s="161" t="s">
        <v>96</v>
      </c>
      <c r="D16" s="165"/>
      <c r="E16" s="166" t="s">
        <v>101</v>
      </c>
      <c r="F16" s="161" t="s">
        <v>95</v>
      </c>
      <c r="G16" s="161" t="s">
        <v>96</v>
      </c>
      <c r="H16" s="167"/>
      <c r="I16" s="166" t="s">
        <v>102</v>
      </c>
      <c r="J16" s="161" t="s">
        <v>95</v>
      </c>
      <c r="K16" s="182" t="s">
        <v>96</v>
      </c>
    </row>
    <row r="17" spans="1:22" ht="16.5" customHeight="1">
      <c r="A17" s="145" t="s">
        <v>103</v>
      </c>
      <c r="B17" s="96" t="s">
        <v>95</v>
      </c>
      <c r="C17" s="96" t="s">
        <v>96</v>
      </c>
      <c r="D17" s="168"/>
      <c r="E17" s="146" t="s">
        <v>104</v>
      </c>
      <c r="F17" s="96" t="s">
        <v>95</v>
      </c>
      <c r="G17" s="96" t="s">
        <v>96</v>
      </c>
      <c r="H17" s="169"/>
      <c r="I17" s="146" t="s">
        <v>105</v>
      </c>
      <c r="J17" s="96" t="s">
        <v>95</v>
      </c>
      <c r="K17" s="97" t="s">
        <v>96</v>
      </c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18" customHeight="1">
      <c r="A18" s="253" t="s">
        <v>106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5"/>
    </row>
    <row r="19" spans="1:22" ht="18" customHeight="1">
      <c r="A19" s="249" t="s">
        <v>107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22" ht="16.5" customHeight="1">
      <c r="A20" s="256" t="s">
        <v>108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8"/>
    </row>
    <row r="21" spans="1:22" ht="21.75" customHeight="1">
      <c r="A21" s="170" t="s">
        <v>109</v>
      </c>
      <c r="B21" s="58"/>
      <c r="C21" s="171">
        <v>120</v>
      </c>
      <c r="D21" s="171">
        <v>130</v>
      </c>
      <c r="E21" s="171">
        <v>140</v>
      </c>
      <c r="F21" s="171">
        <v>150</v>
      </c>
      <c r="G21" s="171">
        <v>160</v>
      </c>
      <c r="H21" s="172">
        <v>170</v>
      </c>
      <c r="I21" s="58"/>
      <c r="J21" s="184"/>
      <c r="K21" s="152" t="s">
        <v>110</v>
      </c>
    </row>
    <row r="22" spans="1:22" ht="23.1" customHeight="1">
      <c r="A22" s="48" t="s">
        <v>111</v>
      </c>
      <c r="B22" s="173"/>
      <c r="C22" s="173" t="s">
        <v>95</v>
      </c>
      <c r="D22" s="173" t="s">
        <v>95</v>
      </c>
      <c r="E22" s="173" t="s">
        <v>95</v>
      </c>
      <c r="F22" s="173" t="s">
        <v>95</v>
      </c>
      <c r="G22" s="173" t="s">
        <v>95</v>
      </c>
      <c r="H22" s="173" t="s">
        <v>95</v>
      </c>
      <c r="I22" s="173"/>
      <c r="J22" s="173"/>
      <c r="K22" s="185"/>
    </row>
    <row r="23" spans="1:22" ht="23.1" customHeight="1">
      <c r="A23" s="48" t="s">
        <v>112</v>
      </c>
      <c r="B23" s="173"/>
      <c r="C23" s="173" t="s">
        <v>95</v>
      </c>
      <c r="D23" s="173" t="s">
        <v>95</v>
      </c>
      <c r="E23" s="173" t="s">
        <v>95</v>
      </c>
      <c r="F23" s="173" t="s">
        <v>95</v>
      </c>
      <c r="G23" s="173" t="s">
        <v>95</v>
      </c>
      <c r="H23" s="173" t="s">
        <v>95</v>
      </c>
      <c r="I23" s="173"/>
      <c r="J23" s="173"/>
      <c r="K23" s="185"/>
    </row>
    <row r="24" spans="1:22" ht="23.1" customHeight="1">
      <c r="A24" s="48" t="s">
        <v>113</v>
      </c>
      <c r="B24" s="174"/>
      <c r="C24" s="173" t="s">
        <v>95</v>
      </c>
      <c r="D24" s="173" t="s">
        <v>95</v>
      </c>
      <c r="E24" s="173" t="s">
        <v>95</v>
      </c>
      <c r="F24" s="173" t="s">
        <v>95</v>
      </c>
      <c r="G24" s="173" t="s">
        <v>95</v>
      </c>
      <c r="H24" s="173" t="s">
        <v>95</v>
      </c>
      <c r="I24" s="174"/>
      <c r="J24" s="174"/>
      <c r="K24" s="116"/>
    </row>
    <row r="25" spans="1:22" ht="23.1" customHeight="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16"/>
    </row>
    <row r="26" spans="1:22" ht="23.1" customHeight="1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16"/>
    </row>
    <row r="27" spans="1:22" ht="23.1" customHeight="1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16"/>
    </row>
    <row r="28" spans="1:22" ht="18" customHeight="1">
      <c r="A28" s="259" t="s">
        <v>114</v>
      </c>
      <c r="B28" s="260"/>
      <c r="C28" s="260"/>
      <c r="D28" s="260"/>
      <c r="E28" s="260"/>
      <c r="F28" s="260"/>
      <c r="G28" s="260"/>
      <c r="H28" s="260"/>
      <c r="I28" s="260"/>
      <c r="J28" s="260"/>
      <c r="K28" s="261"/>
    </row>
    <row r="29" spans="1:22" ht="18.75" customHeight="1">
      <c r="A29" s="262"/>
      <c r="B29" s="263"/>
      <c r="C29" s="263"/>
      <c r="D29" s="263"/>
      <c r="E29" s="263"/>
      <c r="F29" s="263"/>
      <c r="G29" s="263"/>
      <c r="H29" s="263"/>
      <c r="I29" s="263"/>
      <c r="J29" s="263"/>
      <c r="K29" s="264"/>
    </row>
    <row r="30" spans="1:22" ht="18.75" customHeight="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22" ht="18" customHeight="1">
      <c r="A31" s="259" t="s">
        <v>115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1"/>
    </row>
    <row r="32" spans="1:22" ht="14.25">
      <c r="A32" s="268" t="s">
        <v>116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 ht="14.25">
      <c r="A33" s="271" t="s">
        <v>117</v>
      </c>
      <c r="B33" s="272"/>
      <c r="C33" s="96" t="s">
        <v>65</v>
      </c>
      <c r="D33" s="96" t="s">
        <v>66</v>
      </c>
      <c r="E33" s="273" t="s">
        <v>118</v>
      </c>
      <c r="F33" s="274"/>
      <c r="G33" s="274"/>
      <c r="H33" s="274"/>
      <c r="I33" s="274"/>
      <c r="J33" s="274"/>
      <c r="K33" s="275"/>
    </row>
    <row r="34" spans="1:11" ht="14.25">
      <c r="A34" s="276" t="s">
        <v>119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</row>
    <row r="35" spans="1:11" ht="21" customHeight="1">
      <c r="A35" s="277" t="s">
        <v>120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1" customHeight="1">
      <c r="A36" s="280" t="s">
        <v>121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21" customHeight="1">
      <c r="A37" s="280" t="s">
        <v>122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82"/>
    </row>
    <row r="38" spans="1:11" ht="21" customHeight="1">
      <c r="A38" s="280" t="s">
        <v>123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82"/>
    </row>
    <row r="39" spans="1:11" ht="21" customHeigh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2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82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82"/>
    </row>
    <row r="42" spans="1:11" ht="14.25">
      <c r="A42" s="283" t="s">
        <v>124</v>
      </c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spans="1:11" ht="14.25">
      <c r="A43" s="249" t="s">
        <v>125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>
      <c r="A44" s="164" t="s">
        <v>126</v>
      </c>
      <c r="B44" s="161" t="s">
        <v>95</v>
      </c>
      <c r="C44" s="161" t="s">
        <v>96</v>
      </c>
      <c r="D44" s="161" t="s">
        <v>88</v>
      </c>
      <c r="E44" s="166" t="s">
        <v>127</v>
      </c>
      <c r="F44" s="161" t="s">
        <v>95</v>
      </c>
      <c r="G44" s="161" t="s">
        <v>96</v>
      </c>
      <c r="H44" s="161" t="s">
        <v>88</v>
      </c>
      <c r="I44" s="166" t="s">
        <v>128</v>
      </c>
      <c r="J44" s="161" t="s">
        <v>95</v>
      </c>
      <c r="K44" s="182" t="s">
        <v>96</v>
      </c>
    </row>
    <row r="45" spans="1:11" ht="14.25">
      <c r="A45" s="145" t="s">
        <v>87</v>
      </c>
      <c r="B45" s="96" t="s">
        <v>95</v>
      </c>
      <c r="C45" s="96" t="s">
        <v>96</v>
      </c>
      <c r="D45" s="96" t="s">
        <v>88</v>
      </c>
      <c r="E45" s="146" t="s">
        <v>94</v>
      </c>
      <c r="F45" s="96" t="s">
        <v>95</v>
      </c>
      <c r="G45" s="96" t="s">
        <v>96</v>
      </c>
      <c r="H45" s="96" t="s">
        <v>88</v>
      </c>
      <c r="I45" s="146" t="s">
        <v>105</v>
      </c>
      <c r="J45" s="96" t="s">
        <v>95</v>
      </c>
      <c r="K45" s="97" t="s">
        <v>96</v>
      </c>
    </row>
    <row r="46" spans="1:11" ht="14.25">
      <c r="A46" s="241" t="s">
        <v>98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52"/>
    </row>
    <row r="47" spans="1:11" ht="14.25">
      <c r="A47" s="276" t="s">
        <v>129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76"/>
    </row>
    <row r="48" spans="1:11" ht="14.25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9"/>
    </row>
    <row r="49" spans="1:11" ht="14.25">
      <c r="A49" s="177" t="s">
        <v>130</v>
      </c>
      <c r="B49" s="286" t="s">
        <v>131</v>
      </c>
      <c r="C49" s="286"/>
      <c r="D49" s="178" t="s">
        <v>132</v>
      </c>
      <c r="E49" s="179" t="s">
        <v>133</v>
      </c>
      <c r="F49" s="180" t="s">
        <v>134</v>
      </c>
      <c r="G49" s="181">
        <v>45306</v>
      </c>
      <c r="H49" s="287" t="s">
        <v>135</v>
      </c>
      <c r="I49" s="288"/>
      <c r="J49" s="289" t="s">
        <v>136</v>
      </c>
      <c r="K49" s="290"/>
    </row>
    <row r="50" spans="1:11" ht="14.25">
      <c r="A50" s="276" t="s">
        <v>137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76"/>
    </row>
    <row r="51" spans="1:11" ht="14.25">
      <c r="A51" s="291" t="s">
        <v>138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spans="1:11" ht="14.25">
      <c r="A52" s="177" t="s">
        <v>130</v>
      </c>
      <c r="B52" s="286" t="s">
        <v>131</v>
      </c>
      <c r="C52" s="286"/>
      <c r="D52" s="178" t="s">
        <v>132</v>
      </c>
      <c r="E52" s="179" t="s">
        <v>133</v>
      </c>
      <c r="F52" s="180" t="s">
        <v>139</v>
      </c>
      <c r="G52" s="181">
        <v>45306</v>
      </c>
      <c r="H52" s="287" t="s">
        <v>135</v>
      </c>
      <c r="I52" s="288"/>
      <c r="J52" s="289" t="s">
        <v>136</v>
      </c>
      <c r="K52" s="290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F25" sqref="F25"/>
    </sheetView>
  </sheetViews>
  <sheetFormatPr defaultColWidth="9" defaultRowHeight="14.25"/>
  <cols>
    <col min="1" max="1" width="15.625" style="51" customWidth="1"/>
    <col min="2" max="2" width="9" style="51" customWidth="1"/>
    <col min="3" max="4" width="8.5" style="52" customWidth="1"/>
    <col min="5" max="7" width="8.5" style="51" customWidth="1"/>
    <col min="8" max="8" width="6.5" style="51" customWidth="1"/>
    <col min="9" max="9" width="2.75" style="51" customWidth="1"/>
    <col min="10" max="10" width="9.125" style="51" customWidth="1"/>
    <col min="11" max="11" width="10.75" style="51" customWidth="1"/>
    <col min="12" max="15" width="9.75" style="51" customWidth="1"/>
    <col min="16" max="16" width="9.75" style="153" customWidth="1"/>
    <col min="17" max="254" width="9" style="51"/>
    <col min="255" max="16384" width="9" style="2"/>
  </cols>
  <sheetData>
    <row r="1" spans="1:257" s="51" customFormat="1" ht="29.1" customHeight="1">
      <c r="A1" s="294" t="s">
        <v>140</v>
      </c>
      <c r="B1" s="294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7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1" customFormat="1" ht="20.100000000000001" customHeight="1">
      <c r="A2" s="55" t="s">
        <v>61</v>
      </c>
      <c r="B2" s="297" t="s">
        <v>62</v>
      </c>
      <c r="C2" s="298"/>
      <c r="D2" s="299"/>
      <c r="E2" s="56" t="s">
        <v>67</v>
      </c>
      <c r="F2" s="300" t="s">
        <v>68</v>
      </c>
      <c r="G2" s="300"/>
      <c r="H2" s="300"/>
      <c r="I2" s="312"/>
      <c r="J2" s="79" t="s">
        <v>57</v>
      </c>
      <c r="K2" s="301" t="s">
        <v>56</v>
      </c>
      <c r="L2" s="301"/>
      <c r="M2" s="301"/>
      <c r="N2" s="301"/>
      <c r="O2" s="302"/>
      <c r="P2" s="8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1" customFormat="1">
      <c r="A3" s="310" t="s">
        <v>141</v>
      </c>
      <c r="B3" s="303" t="s">
        <v>142</v>
      </c>
      <c r="C3" s="304"/>
      <c r="D3" s="303"/>
      <c r="E3" s="303"/>
      <c r="F3" s="303"/>
      <c r="G3" s="303"/>
      <c r="H3" s="303"/>
      <c r="I3" s="313"/>
      <c r="J3" s="303"/>
      <c r="K3" s="303"/>
      <c r="L3" s="303"/>
      <c r="M3" s="303"/>
      <c r="N3" s="303"/>
      <c r="O3" s="305"/>
      <c r="P3" s="8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1" customFormat="1" ht="16.5">
      <c r="A4" s="310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1" t="s">
        <v>149</v>
      </c>
      <c r="I4" s="313"/>
      <c r="J4" s="154"/>
      <c r="K4" s="155" t="s">
        <v>111</v>
      </c>
      <c r="L4" s="155" t="s">
        <v>150</v>
      </c>
      <c r="M4" s="155" t="s">
        <v>151</v>
      </c>
      <c r="N4" s="156"/>
      <c r="O4" s="156"/>
      <c r="P4" s="8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1" customFormat="1" ht="17.25">
      <c r="A5" s="310"/>
      <c r="B5" s="58"/>
      <c r="C5" s="58"/>
      <c r="D5" s="59"/>
      <c r="E5" s="59"/>
      <c r="F5" s="59"/>
      <c r="G5" s="59"/>
      <c r="H5" s="311"/>
      <c r="I5" s="314"/>
      <c r="J5" s="84"/>
      <c r="K5" s="157"/>
      <c r="L5" s="157">
        <v>120</v>
      </c>
      <c r="M5" s="157">
        <v>120</v>
      </c>
      <c r="N5" s="158"/>
      <c r="O5" s="157"/>
      <c r="P5" s="8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1" customFormat="1" ht="20.100000000000001" customHeight="1">
      <c r="A6" s="60" t="s">
        <v>152</v>
      </c>
      <c r="B6" s="61">
        <f t="shared" ref="B6:B9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63" t="s">
        <v>153</v>
      </c>
      <c r="I6" s="314"/>
      <c r="J6" s="84"/>
      <c r="K6" s="84"/>
      <c r="L6" s="84" t="s">
        <v>154</v>
      </c>
      <c r="M6" s="84" t="s">
        <v>154</v>
      </c>
      <c r="N6" s="84"/>
      <c r="O6" s="84"/>
      <c r="P6" s="8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1" customFormat="1" ht="20.10000000000000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9" si="2">F7+4</f>
        <v>68</v>
      </c>
      <c r="H7" s="63" t="s">
        <v>153</v>
      </c>
      <c r="I7" s="314"/>
      <c r="J7" s="84"/>
      <c r="K7" s="84"/>
      <c r="L7" s="84" t="s">
        <v>156</v>
      </c>
      <c r="M7" s="84" t="s">
        <v>156</v>
      </c>
      <c r="N7" s="84"/>
      <c r="O7" s="84"/>
      <c r="P7" s="8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1" customFormat="1" ht="20.100000000000001" customHeight="1">
      <c r="A8" s="64" t="s">
        <v>157</v>
      </c>
      <c r="B8" s="61">
        <f t="shared" si="0"/>
        <v>71</v>
      </c>
      <c r="C8" s="61">
        <v>76</v>
      </c>
      <c r="D8" s="61">
        <f t="shared" ref="D8:F9" si="3">C8+6</f>
        <v>82</v>
      </c>
      <c r="E8" s="61">
        <f t="shared" si="3"/>
        <v>88</v>
      </c>
      <c r="F8" s="61">
        <f t="shared" si="3"/>
        <v>94</v>
      </c>
      <c r="G8" s="61">
        <f t="shared" si="2"/>
        <v>98</v>
      </c>
      <c r="H8" s="63" t="s">
        <v>153</v>
      </c>
      <c r="I8" s="314"/>
      <c r="J8" s="84"/>
      <c r="K8" s="84"/>
      <c r="L8" s="84" t="s">
        <v>154</v>
      </c>
      <c r="M8" s="84" t="s">
        <v>154</v>
      </c>
      <c r="N8" s="84"/>
      <c r="O8" s="84"/>
      <c r="P8" s="8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1" customFormat="1" ht="20.100000000000001" customHeight="1">
      <c r="A9" s="60" t="s">
        <v>158</v>
      </c>
      <c r="B9" s="61">
        <f t="shared" si="0"/>
        <v>77</v>
      </c>
      <c r="C9" s="61">
        <v>82</v>
      </c>
      <c r="D9" s="61">
        <f t="shared" si="3"/>
        <v>88</v>
      </c>
      <c r="E9" s="61">
        <f t="shared" si="3"/>
        <v>94</v>
      </c>
      <c r="F9" s="61">
        <f t="shared" si="3"/>
        <v>100</v>
      </c>
      <c r="G9" s="61">
        <f t="shared" si="2"/>
        <v>104</v>
      </c>
      <c r="H9" s="63" t="s">
        <v>159</v>
      </c>
      <c r="I9" s="314"/>
      <c r="J9" s="84"/>
      <c r="K9" s="84"/>
      <c r="L9" s="84" t="s">
        <v>156</v>
      </c>
      <c r="M9" s="84" t="s">
        <v>156</v>
      </c>
      <c r="N9" s="84"/>
      <c r="O9" s="84"/>
      <c r="P9" s="8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1" customFormat="1" ht="20.100000000000001" customHeight="1">
      <c r="A10" s="60" t="s">
        <v>160</v>
      </c>
      <c r="B10" s="61">
        <f>C10-3.2</f>
        <v>45.8</v>
      </c>
      <c r="C10" s="61">
        <v>49</v>
      </c>
      <c r="D10" s="61">
        <f>C10+3.8</f>
        <v>52.8</v>
      </c>
      <c r="E10" s="61">
        <f>D10+3.8</f>
        <v>56.6</v>
      </c>
      <c r="F10" s="61">
        <f>E10+3.8</f>
        <v>60.4</v>
      </c>
      <c r="G10" s="61">
        <f>F10+2.6</f>
        <v>63</v>
      </c>
      <c r="H10" s="63" t="s">
        <v>159</v>
      </c>
      <c r="I10" s="314"/>
      <c r="J10" s="84"/>
      <c r="K10" s="84"/>
      <c r="L10" s="84" t="s">
        <v>161</v>
      </c>
      <c r="M10" s="84" t="s">
        <v>161</v>
      </c>
      <c r="N10" s="84"/>
      <c r="O10" s="84"/>
      <c r="P10" s="8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1" customFormat="1" ht="20.100000000000001" customHeight="1">
      <c r="A11" s="60" t="s">
        <v>162</v>
      </c>
      <c r="B11" s="61">
        <f>C11-1</f>
        <v>17.5</v>
      </c>
      <c r="C11" s="61">
        <v>18.5</v>
      </c>
      <c r="D11" s="61">
        <f>C11+1.2</f>
        <v>19.7</v>
      </c>
      <c r="E11" s="61">
        <f>D11+1.2</f>
        <v>20.9</v>
      </c>
      <c r="F11" s="61">
        <f>E11+1.2</f>
        <v>22.1</v>
      </c>
      <c r="G11" s="61">
        <f>F11+0.7</f>
        <v>22.8</v>
      </c>
      <c r="H11" s="63" t="s">
        <v>163</v>
      </c>
      <c r="I11" s="314"/>
      <c r="J11" s="84"/>
      <c r="K11" s="84"/>
      <c r="L11" s="84" t="s">
        <v>154</v>
      </c>
      <c r="M11" s="84" t="s">
        <v>154</v>
      </c>
      <c r="N11" s="84"/>
      <c r="O11" s="84"/>
      <c r="P11" s="8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1" customFormat="1" ht="20.100000000000001" customHeight="1">
      <c r="A12" s="60" t="s">
        <v>164</v>
      </c>
      <c r="B12" s="61">
        <f>C12-0.5</f>
        <v>16</v>
      </c>
      <c r="C12" s="61">
        <v>16.5</v>
      </c>
      <c r="D12" s="61">
        <f t="shared" ref="D12:G12" si="4">C12+0.5</f>
        <v>17</v>
      </c>
      <c r="E12" s="61">
        <f t="shared" si="4"/>
        <v>17.5</v>
      </c>
      <c r="F12" s="61">
        <f t="shared" si="4"/>
        <v>18</v>
      </c>
      <c r="G12" s="61">
        <f t="shared" si="4"/>
        <v>18.5</v>
      </c>
      <c r="H12" s="63" t="s">
        <v>159</v>
      </c>
      <c r="I12" s="314"/>
      <c r="J12" s="84"/>
      <c r="K12" s="84"/>
      <c r="L12" s="84" t="s">
        <v>154</v>
      </c>
      <c r="M12" s="84" t="s">
        <v>154</v>
      </c>
      <c r="N12" s="84"/>
      <c r="O12" s="84"/>
      <c r="P12" s="8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1" customFormat="1" ht="20.100000000000001" customHeight="1">
      <c r="A13" s="60" t="s">
        <v>165</v>
      </c>
      <c r="B13" s="61">
        <f>C13-0.5</f>
        <v>11</v>
      </c>
      <c r="C13" s="61">
        <v>11.5</v>
      </c>
      <c r="D13" s="61">
        <f t="shared" ref="D13:G13" si="5">C13+0.5</f>
        <v>12</v>
      </c>
      <c r="E13" s="61">
        <f t="shared" si="5"/>
        <v>12.5</v>
      </c>
      <c r="F13" s="61">
        <f t="shared" si="5"/>
        <v>13</v>
      </c>
      <c r="G13" s="61">
        <f t="shared" si="5"/>
        <v>13.5</v>
      </c>
      <c r="H13" s="63">
        <v>0</v>
      </c>
      <c r="I13" s="314"/>
      <c r="J13" s="84"/>
      <c r="K13" s="84"/>
      <c r="L13" s="84" t="s">
        <v>154</v>
      </c>
      <c r="M13" s="84" t="s">
        <v>154</v>
      </c>
      <c r="N13" s="84"/>
      <c r="O13" s="84"/>
      <c r="P13" s="8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1" customFormat="1" ht="20.100000000000001" customHeight="1">
      <c r="A14" s="60" t="s">
        <v>166</v>
      </c>
      <c r="B14" s="61">
        <f>C14-1.5</f>
        <v>23.5</v>
      </c>
      <c r="C14" s="62">
        <v>25</v>
      </c>
      <c r="D14" s="61">
        <f>C14+1.7</f>
        <v>26.7</v>
      </c>
      <c r="E14" s="61">
        <f>D14+1.7</f>
        <v>28.4</v>
      </c>
      <c r="F14" s="61">
        <f>E14+1.7</f>
        <v>30.1</v>
      </c>
      <c r="G14" s="61">
        <f>F14+1.6</f>
        <v>31.7</v>
      </c>
      <c r="H14" s="65"/>
      <c r="I14" s="314"/>
      <c r="J14" s="84"/>
      <c r="K14" s="84"/>
      <c r="L14" s="84" t="s">
        <v>167</v>
      </c>
      <c r="M14" s="84" t="s">
        <v>167</v>
      </c>
      <c r="N14" s="84"/>
      <c r="O14" s="84"/>
      <c r="P14" s="8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1" customFormat="1" ht="20.100000000000001" customHeight="1">
      <c r="A15" s="60" t="s">
        <v>168</v>
      </c>
      <c r="B15" s="61">
        <f>C15-1.8</f>
        <v>31.2</v>
      </c>
      <c r="C15" s="61">
        <v>33</v>
      </c>
      <c r="D15" s="61">
        <f>C15+2.25</f>
        <v>35.25</v>
      </c>
      <c r="E15" s="61">
        <f>D15+2.25</f>
        <v>37.5</v>
      </c>
      <c r="F15" s="61">
        <f>E15+2.25</f>
        <v>39.75</v>
      </c>
      <c r="G15" s="61">
        <f>F15+2</f>
        <v>41.75</v>
      </c>
      <c r="H15" s="65"/>
      <c r="I15" s="314"/>
      <c r="J15" s="84"/>
      <c r="K15" s="84"/>
      <c r="L15" s="84" t="s">
        <v>154</v>
      </c>
      <c r="M15" s="84" t="s">
        <v>154</v>
      </c>
      <c r="N15" s="84"/>
      <c r="O15" s="84"/>
      <c r="P15" s="8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1" customFormat="1" ht="20.100000000000001" customHeight="1">
      <c r="A16" s="60" t="s">
        <v>169</v>
      </c>
      <c r="B16" s="306">
        <v>12</v>
      </c>
      <c r="C16" s="306"/>
      <c r="D16" s="307">
        <f>B16+1</f>
        <v>13</v>
      </c>
      <c r="E16" s="308"/>
      <c r="F16" s="309">
        <f>D16+1</f>
        <v>14</v>
      </c>
      <c r="G16" s="308"/>
      <c r="H16" s="65"/>
      <c r="I16" s="314"/>
      <c r="J16" s="84"/>
      <c r="K16" s="84"/>
      <c r="L16" s="84" t="s">
        <v>154</v>
      </c>
      <c r="M16" s="84" t="s">
        <v>154</v>
      </c>
      <c r="N16" s="84"/>
      <c r="O16" s="84"/>
      <c r="P16" s="8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1" customFormat="1" ht="20.100000000000001" customHeight="1">
      <c r="A17" s="66" t="s">
        <v>170</v>
      </c>
      <c r="B17" s="61">
        <v>3</v>
      </c>
      <c r="C17" s="61">
        <v>3</v>
      </c>
      <c r="D17" s="61">
        <v>3</v>
      </c>
      <c r="E17" s="61">
        <v>3</v>
      </c>
      <c r="F17" s="61">
        <v>3</v>
      </c>
      <c r="G17" s="61">
        <v>3</v>
      </c>
      <c r="H17" s="67"/>
      <c r="I17" s="314"/>
      <c r="J17" s="84"/>
      <c r="K17" s="84"/>
      <c r="L17" s="84" t="s">
        <v>154</v>
      </c>
      <c r="M17" s="84" t="s">
        <v>154</v>
      </c>
      <c r="N17" s="84"/>
      <c r="O17" s="84"/>
      <c r="P17" s="8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1" customFormat="1" ht="20.100000000000001" customHeight="1">
      <c r="A18" s="68"/>
      <c r="B18" s="69"/>
      <c r="C18" s="69"/>
      <c r="D18" s="69"/>
      <c r="E18" s="69"/>
      <c r="F18" s="69"/>
      <c r="G18" s="69"/>
      <c r="H18" s="67"/>
      <c r="I18" s="314"/>
      <c r="J18" s="84"/>
      <c r="K18" s="84"/>
      <c r="L18" s="84"/>
      <c r="M18" s="84"/>
      <c r="N18" s="84"/>
      <c r="O18" s="84"/>
      <c r="P18" s="8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1" customFormat="1" ht="20.100000000000001" customHeight="1">
      <c r="A19" s="60"/>
      <c r="B19" s="61"/>
      <c r="C19" s="61"/>
      <c r="D19" s="61"/>
      <c r="E19" s="61"/>
      <c r="F19" s="61"/>
      <c r="G19" s="61"/>
      <c r="H19" s="67"/>
      <c r="I19" s="314"/>
      <c r="J19" s="84"/>
      <c r="K19" s="84"/>
      <c r="L19" s="84"/>
      <c r="M19" s="84"/>
      <c r="N19" s="84"/>
      <c r="O19" s="84"/>
      <c r="P19" s="8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1" customFormat="1" ht="20.100000000000001" customHeight="1">
      <c r="A20" s="60"/>
      <c r="B20" s="61"/>
      <c r="C20" s="61"/>
      <c r="D20" s="61"/>
      <c r="E20" s="61"/>
      <c r="F20" s="61"/>
      <c r="G20" s="61"/>
      <c r="H20" s="70"/>
      <c r="I20" s="314"/>
      <c r="J20" s="84"/>
      <c r="K20" s="84"/>
      <c r="L20" s="84"/>
      <c r="M20" s="84"/>
      <c r="N20" s="84"/>
      <c r="O20" s="84"/>
      <c r="P20" s="8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1" customFormat="1" ht="20.100000000000001" customHeight="1">
      <c r="A21" s="71"/>
      <c r="B21" s="72"/>
      <c r="C21" s="72"/>
      <c r="D21" s="72"/>
      <c r="E21" s="73"/>
      <c r="F21" s="72"/>
      <c r="G21" s="72"/>
      <c r="H21" s="72"/>
      <c r="I21" s="315"/>
      <c r="J21" s="86"/>
      <c r="K21" s="86"/>
      <c r="L21" s="87"/>
      <c r="M21" s="86"/>
      <c r="N21" s="86"/>
      <c r="O21" s="87"/>
      <c r="P21" s="8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51" customFormat="1" ht="16.5">
      <c r="A22" s="74"/>
      <c r="B22" s="74"/>
      <c r="C22" s="74"/>
      <c r="D22" s="74"/>
      <c r="E22" s="75"/>
      <c r="F22" s="74"/>
      <c r="G22" s="74"/>
      <c r="H22" s="74"/>
      <c r="P22" s="78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51" customFormat="1">
      <c r="A23" s="76" t="s">
        <v>171</v>
      </c>
      <c r="B23" s="76"/>
      <c r="C23" s="77"/>
      <c r="D23" s="77"/>
      <c r="P23" s="78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51" customFormat="1">
      <c r="C24" s="52"/>
      <c r="D24" s="52"/>
      <c r="J24" s="89" t="s">
        <v>172</v>
      </c>
      <c r="K24" s="90">
        <v>45306</v>
      </c>
      <c r="L24" s="89" t="s">
        <v>173</v>
      </c>
      <c r="M24" s="89" t="s">
        <v>133</v>
      </c>
      <c r="N24" s="89" t="s">
        <v>174</v>
      </c>
      <c r="O24" s="51" t="s">
        <v>136</v>
      </c>
      <c r="P24" s="78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1"/>
  </mergeCells>
  <phoneticPr fontId="58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0" sqref="A40:K40"/>
    </sheetView>
  </sheetViews>
  <sheetFormatPr defaultColWidth="10" defaultRowHeight="16.5" customHeight="1"/>
  <cols>
    <col min="1" max="1" width="10.875" style="91" customWidth="1"/>
    <col min="2" max="16384" width="10" style="91"/>
  </cols>
  <sheetData>
    <row r="1" spans="1:16" ht="22.5" customHeight="1">
      <c r="A1" s="316" t="s">
        <v>175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6" ht="17.25" customHeight="1">
      <c r="A2" s="129" t="s">
        <v>53</v>
      </c>
      <c r="B2" s="220" t="s">
        <v>54</v>
      </c>
      <c r="C2" s="220"/>
      <c r="D2" s="221" t="s">
        <v>55</v>
      </c>
      <c r="E2" s="221"/>
      <c r="F2" s="220" t="s">
        <v>56</v>
      </c>
      <c r="G2" s="220"/>
      <c r="H2" s="130" t="s">
        <v>57</v>
      </c>
      <c r="I2" s="222" t="s">
        <v>56</v>
      </c>
      <c r="J2" s="222"/>
      <c r="K2" s="223"/>
    </row>
    <row r="3" spans="1:16" ht="16.5" customHeight="1">
      <c r="A3" s="224" t="s">
        <v>58</v>
      </c>
      <c r="B3" s="225"/>
      <c r="C3" s="226"/>
      <c r="D3" s="227" t="s">
        <v>59</v>
      </c>
      <c r="E3" s="228"/>
      <c r="F3" s="228"/>
      <c r="G3" s="229"/>
      <c r="H3" s="227" t="s">
        <v>60</v>
      </c>
      <c r="I3" s="228"/>
      <c r="J3" s="228"/>
      <c r="K3" s="229"/>
    </row>
    <row r="4" spans="1:16" ht="16.5" customHeight="1">
      <c r="A4" s="133" t="s">
        <v>61</v>
      </c>
      <c r="B4" s="230" t="s">
        <v>62</v>
      </c>
      <c r="C4" s="231"/>
      <c r="D4" s="232" t="s">
        <v>63</v>
      </c>
      <c r="E4" s="233"/>
      <c r="F4" s="234">
        <v>45322</v>
      </c>
      <c r="G4" s="235"/>
      <c r="H4" s="232" t="s">
        <v>64</v>
      </c>
      <c r="I4" s="233"/>
      <c r="J4" s="96" t="s">
        <v>65</v>
      </c>
      <c r="K4" s="97" t="s">
        <v>66</v>
      </c>
    </row>
    <row r="5" spans="1:16" ht="16.5" customHeight="1">
      <c r="A5" s="134" t="s">
        <v>67</v>
      </c>
      <c r="B5" s="236" t="s">
        <v>68</v>
      </c>
      <c r="C5" s="231"/>
      <c r="D5" s="232" t="s">
        <v>69</v>
      </c>
      <c r="E5" s="233"/>
      <c r="F5" s="234">
        <v>45304</v>
      </c>
      <c r="G5" s="235"/>
      <c r="H5" s="232" t="s">
        <v>70</v>
      </c>
      <c r="I5" s="233"/>
      <c r="J5" s="96" t="s">
        <v>65</v>
      </c>
      <c r="K5" s="97" t="s">
        <v>66</v>
      </c>
    </row>
    <row r="6" spans="1:16" ht="16.5" customHeight="1">
      <c r="A6" s="133" t="s">
        <v>71</v>
      </c>
      <c r="B6" s="135" t="s">
        <v>72</v>
      </c>
      <c r="C6" s="136">
        <v>6</v>
      </c>
      <c r="D6" s="134" t="s">
        <v>73</v>
      </c>
      <c r="E6" s="137"/>
      <c r="F6" s="234">
        <v>45313</v>
      </c>
      <c r="G6" s="235"/>
      <c r="H6" s="232" t="s">
        <v>74</v>
      </c>
      <c r="I6" s="233"/>
      <c r="J6" s="96" t="s">
        <v>65</v>
      </c>
      <c r="K6" s="97" t="s">
        <v>66</v>
      </c>
    </row>
    <row r="7" spans="1:16" ht="16.5" customHeight="1">
      <c r="A7" s="133" t="s">
        <v>75</v>
      </c>
      <c r="B7" s="237">
        <v>3000</v>
      </c>
      <c r="C7" s="238"/>
      <c r="D7" s="134" t="s">
        <v>76</v>
      </c>
      <c r="E7" s="138"/>
      <c r="F7" s="234">
        <v>45316</v>
      </c>
      <c r="G7" s="235"/>
      <c r="H7" s="232" t="s">
        <v>77</v>
      </c>
      <c r="I7" s="233"/>
      <c r="J7" s="96" t="s">
        <v>65</v>
      </c>
      <c r="K7" s="97" t="s">
        <v>66</v>
      </c>
    </row>
    <row r="8" spans="1:16" ht="16.5" customHeight="1">
      <c r="A8" s="139" t="s">
        <v>78</v>
      </c>
      <c r="B8" s="239" t="s">
        <v>79</v>
      </c>
      <c r="C8" s="240"/>
      <c r="D8" s="241" t="s">
        <v>80</v>
      </c>
      <c r="E8" s="242"/>
      <c r="F8" s="243">
        <v>45319</v>
      </c>
      <c r="G8" s="244"/>
      <c r="H8" s="241" t="s">
        <v>81</v>
      </c>
      <c r="I8" s="242"/>
      <c r="J8" s="103" t="s">
        <v>65</v>
      </c>
      <c r="K8" s="150" t="s">
        <v>66</v>
      </c>
      <c r="P8" s="118" t="s">
        <v>176</v>
      </c>
    </row>
    <row r="9" spans="1:16" ht="16.5" customHeight="1">
      <c r="A9" s="317" t="s">
        <v>177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spans="1:16" ht="16.5" customHeight="1">
      <c r="A10" s="140" t="s">
        <v>84</v>
      </c>
      <c r="B10" s="141" t="s">
        <v>85</v>
      </c>
      <c r="C10" s="93" t="s">
        <v>86</v>
      </c>
      <c r="D10" s="142"/>
      <c r="E10" s="143" t="s">
        <v>89</v>
      </c>
      <c r="F10" s="141" t="s">
        <v>85</v>
      </c>
      <c r="G10" s="93" t="s">
        <v>86</v>
      </c>
      <c r="H10" s="141"/>
      <c r="I10" s="143" t="s">
        <v>87</v>
      </c>
      <c r="J10" s="141" t="s">
        <v>85</v>
      </c>
      <c r="K10" s="151" t="s">
        <v>86</v>
      </c>
    </row>
    <row r="11" spans="1:16" ht="16.5" customHeight="1">
      <c r="A11" s="134" t="s">
        <v>90</v>
      </c>
      <c r="B11" s="144" t="s">
        <v>85</v>
      </c>
      <c r="C11" s="96" t="s">
        <v>86</v>
      </c>
      <c r="D11" s="138"/>
      <c r="E11" s="137" t="s">
        <v>92</v>
      </c>
      <c r="F11" s="144" t="s">
        <v>85</v>
      </c>
      <c r="G11" s="96" t="s">
        <v>86</v>
      </c>
      <c r="H11" s="144"/>
      <c r="I11" s="137" t="s">
        <v>97</v>
      </c>
      <c r="J11" s="144" t="s">
        <v>85</v>
      </c>
      <c r="K11" s="97" t="s">
        <v>86</v>
      </c>
    </row>
    <row r="12" spans="1:16" ht="16.5" customHeight="1">
      <c r="A12" s="241" t="s">
        <v>118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52"/>
    </row>
    <row r="13" spans="1:16" ht="16.5" customHeight="1">
      <c r="A13" s="318" t="s">
        <v>178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6" ht="16.5" customHeight="1">
      <c r="A14" s="319" t="s">
        <v>179</v>
      </c>
      <c r="B14" s="320"/>
      <c r="C14" s="320"/>
      <c r="D14" s="320"/>
      <c r="E14" s="320"/>
      <c r="F14" s="320"/>
      <c r="G14" s="320"/>
      <c r="H14" s="321"/>
      <c r="I14" s="322"/>
      <c r="J14" s="322"/>
      <c r="K14" s="323"/>
    </row>
    <row r="15" spans="1:16" ht="16.5" customHeight="1">
      <c r="A15" s="324"/>
      <c r="B15" s="325"/>
      <c r="C15" s="325"/>
      <c r="D15" s="326"/>
      <c r="E15" s="327"/>
      <c r="F15" s="325"/>
      <c r="G15" s="325"/>
      <c r="H15" s="326"/>
      <c r="I15" s="328"/>
      <c r="J15" s="329"/>
      <c r="K15" s="330"/>
    </row>
    <row r="16" spans="1:16" ht="16.5" customHeight="1">
      <c r="A16" s="331"/>
      <c r="B16" s="332"/>
      <c r="C16" s="332"/>
      <c r="D16" s="332"/>
      <c r="E16" s="332"/>
      <c r="F16" s="332"/>
      <c r="G16" s="332"/>
      <c r="H16" s="332"/>
      <c r="I16" s="332"/>
      <c r="J16" s="332"/>
      <c r="K16" s="333"/>
    </row>
    <row r="17" spans="1:11" ht="16.5" customHeight="1">
      <c r="A17" s="318" t="s">
        <v>180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6.5" customHeight="1">
      <c r="A18" s="334" t="s">
        <v>181</v>
      </c>
      <c r="B18" s="335"/>
      <c r="C18" s="335"/>
      <c r="D18" s="335"/>
      <c r="E18" s="335"/>
      <c r="F18" s="335"/>
      <c r="G18" s="335"/>
      <c r="H18" s="335"/>
      <c r="I18" s="322"/>
      <c r="J18" s="322"/>
      <c r="K18" s="323"/>
    </row>
    <row r="19" spans="1:11" ht="16.5" customHeight="1">
      <c r="A19" s="324"/>
      <c r="B19" s="325"/>
      <c r="C19" s="325"/>
      <c r="D19" s="326"/>
      <c r="E19" s="327"/>
      <c r="F19" s="325"/>
      <c r="G19" s="325"/>
      <c r="H19" s="326"/>
      <c r="I19" s="328"/>
      <c r="J19" s="329"/>
      <c r="K19" s="330"/>
    </row>
    <row r="20" spans="1:11" ht="16.5" customHeight="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ht="16.5" customHeight="1">
      <c r="A21" s="336" t="s">
        <v>115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spans="1:11" ht="16.5" customHeight="1">
      <c r="A22" s="337" t="s">
        <v>116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ht="16.5" customHeight="1">
      <c r="A23" s="271" t="s">
        <v>117</v>
      </c>
      <c r="B23" s="272"/>
      <c r="C23" s="96" t="s">
        <v>65</v>
      </c>
      <c r="D23" s="96" t="s">
        <v>66</v>
      </c>
      <c r="E23" s="338"/>
      <c r="F23" s="338"/>
      <c r="G23" s="338"/>
      <c r="H23" s="338"/>
      <c r="I23" s="338"/>
      <c r="J23" s="338"/>
      <c r="K23" s="339"/>
    </row>
    <row r="24" spans="1:11" ht="16.5" customHeight="1">
      <c r="A24" s="232" t="s">
        <v>182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1"/>
    </row>
    <row r="25" spans="1:11" ht="16.5" customHeight="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ht="16.5" customHeight="1">
      <c r="A26" s="317" t="s">
        <v>125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16.5" customHeight="1">
      <c r="A27" s="131" t="s">
        <v>126</v>
      </c>
      <c r="B27" s="93" t="s">
        <v>95</v>
      </c>
      <c r="C27" s="93" t="s">
        <v>96</v>
      </c>
      <c r="D27" s="93" t="s">
        <v>88</v>
      </c>
      <c r="E27" s="132" t="s">
        <v>127</v>
      </c>
      <c r="F27" s="93" t="s">
        <v>95</v>
      </c>
      <c r="G27" s="93" t="s">
        <v>96</v>
      </c>
      <c r="H27" s="93" t="s">
        <v>88</v>
      </c>
      <c r="I27" s="132" t="s">
        <v>128</v>
      </c>
      <c r="J27" s="93" t="s">
        <v>95</v>
      </c>
      <c r="K27" s="151" t="s">
        <v>96</v>
      </c>
    </row>
    <row r="28" spans="1:11" ht="16.5" customHeight="1">
      <c r="A28" s="145" t="s">
        <v>87</v>
      </c>
      <c r="B28" s="96" t="s">
        <v>95</v>
      </c>
      <c r="C28" s="96" t="s">
        <v>96</v>
      </c>
      <c r="D28" s="96" t="s">
        <v>88</v>
      </c>
      <c r="E28" s="146" t="s">
        <v>94</v>
      </c>
      <c r="F28" s="96" t="s">
        <v>95</v>
      </c>
      <c r="G28" s="96" t="s">
        <v>96</v>
      </c>
      <c r="H28" s="96" t="s">
        <v>88</v>
      </c>
      <c r="I28" s="146" t="s">
        <v>105</v>
      </c>
      <c r="J28" s="96" t="s">
        <v>95</v>
      </c>
      <c r="K28" s="97" t="s">
        <v>96</v>
      </c>
    </row>
    <row r="29" spans="1:11" ht="16.5" customHeight="1">
      <c r="A29" s="232" t="s">
        <v>98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43"/>
    </row>
    <row r="30" spans="1:11" ht="16.5" customHeight="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 ht="16.5" customHeight="1">
      <c r="A31" s="317" t="s">
        <v>183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spans="1:11" ht="21" customHeight="1">
      <c r="A32" s="344" t="s">
        <v>184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1" customHeight="1">
      <c r="A33" s="280" t="s">
        <v>185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spans="1:11" ht="21" customHeight="1">
      <c r="A34" s="280" t="s">
        <v>186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2"/>
    </row>
    <row r="35" spans="1:11" ht="21" customHeight="1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82"/>
    </row>
    <row r="36" spans="1:11" ht="21" customHeight="1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21" customHeight="1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282"/>
    </row>
    <row r="38" spans="1:11" ht="21" customHeight="1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2"/>
    </row>
    <row r="39" spans="1:11" ht="21" customHeigh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2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82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82"/>
    </row>
    <row r="42" spans="1:11" ht="21" customHeight="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82"/>
    </row>
    <row r="43" spans="1:11" ht="17.25" customHeight="1">
      <c r="A43" s="283" t="s">
        <v>124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6.5" customHeight="1">
      <c r="A44" s="317" t="s">
        <v>187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spans="1:11" ht="18" customHeight="1">
      <c r="A45" s="347" t="s">
        <v>118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9"/>
    </row>
    <row r="46" spans="1:11" ht="18" customHeight="1">
      <c r="A46" s="347" t="s">
        <v>188</v>
      </c>
      <c r="B46" s="348"/>
      <c r="C46" s="348"/>
      <c r="D46" s="348"/>
      <c r="E46" s="348"/>
      <c r="F46" s="348"/>
      <c r="G46" s="348"/>
      <c r="H46" s="348"/>
      <c r="I46" s="348"/>
      <c r="J46" s="348"/>
      <c r="K46" s="349"/>
    </row>
    <row r="47" spans="1:11" ht="18" customHeight="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42"/>
    </row>
    <row r="48" spans="1:11" ht="21" customHeight="1">
      <c r="A48" s="147" t="s">
        <v>130</v>
      </c>
      <c r="B48" s="350" t="s">
        <v>131</v>
      </c>
      <c r="C48" s="350"/>
      <c r="D48" s="148" t="s">
        <v>132</v>
      </c>
      <c r="E48" s="148" t="s">
        <v>133</v>
      </c>
      <c r="F48" s="148" t="s">
        <v>134</v>
      </c>
      <c r="G48" s="149">
        <v>45308</v>
      </c>
      <c r="H48" s="351" t="s">
        <v>135</v>
      </c>
      <c r="I48" s="351"/>
      <c r="J48" s="350" t="s">
        <v>136</v>
      </c>
      <c r="K48" s="352"/>
    </row>
    <row r="49" spans="1:11" ht="16.5" customHeight="1">
      <c r="A49" s="249" t="s">
        <v>137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55"/>
    </row>
    <row r="51" spans="1:11" ht="16.5" customHeight="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8"/>
    </row>
    <row r="52" spans="1:11" ht="21" customHeight="1">
      <c r="A52" s="147" t="s">
        <v>130</v>
      </c>
      <c r="B52" s="350" t="s">
        <v>131</v>
      </c>
      <c r="C52" s="350"/>
      <c r="D52" s="148" t="s">
        <v>132</v>
      </c>
      <c r="E52" s="148" t="s">
        <v>133</v>
      </c>
      <c r="F52" s="148" t="s">
        <v>134</v>
      </c>
      <c r="G52" s="149">
        <v>45308</v>
      </c>
      <c r="H52" s="351" t="s">
        <v>135</v>
      </c>
      <c r="I52" s="351"/>
      <c r="J52" s="350" t="s">
        <v>136</v>
      </c>
      <c r="K52" s="352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O23"/>
  <sheetViews>
    <sheetView workbookViewId="0">
      <selection activeCell="R17" sqref="R17"/>
    </sheetView>
  </sheetViews>
  <sheetFormatPr defaultColWidth="9" defaultRowHeight="14.25"/>
  <cols>
    <col min="1" max="1" width="13.625" style="51" customWidth="1"/>
    <col min="2" max="2" width="8.5" style="51" customWidth="1"/>
    <col min="3" max="3" width="8.5" style="52" customWidth="1"/>
    <col min="4" max="7" width="8.5" style="51" customWidth="1"/>
    <col min="8" max="8" width="5.5" style="51" customWidth="1"/>
    <col min="9" max="14" width="8.875" style="51" customWidth="1"/>
    <col min="15" max="15" width="8.875" style="126" customWidth="1"/>
    <col min="16" max="246" width="9" style="51"/>
    <col min="247" max="16384" width="9" style="2"/>
  </cols>
  <sheetData>
    <row r="1" spans="1:249" s="51" customFormat="1" ht="29.1" customHeight="1">
      <c r="A1" s="294" t="s">
        <v>140</v>
      </c>
      <c r="B1" s="296"/>
      <c r="C1" s="295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12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</row>
    <row r="2" spans="1:249" s="51" customFormat="1" ht="20.100000000000001" customHeight="1">
      <c r="A2" s="55" t="s">
        <v>61</v>
      </c>
      <c r="B2" s="297" t="s">
        <v>62</v>
      </c>
      <c r="C2" s="298"/>
      <c r="D2" s="299"/>
      <c r="E2" s="56" t="s">
        <v>67</v>
      </c>
      <c r="F2" s="300" t="s">
        <v>68</v>
      </c>
      <c r="G2" s="300"/>
      <c r="H2" s="300"/>
      <c r="I2" s="312"/>
      <c r="J2" s="79" t="s">
        <v>57</v>
      </c>
      <c r="K2" s="301" t="s">
        <v>56</v>
      </c>
      <c r="L2" s="301"/>
      <c r="M2" s="301"/>
      <c r="N2" s="301"/>
      <c r="O2" s="30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</row>
    <row r="3" spans="1:249" s="51" customFormat="1">
      <c r="A3" s="310" t="s">
        <v>141</v>
      </c>
      <c r="B3" s="303" t="s">
        <v>142</v>
      </c>
      <c r="C3" s="304"/>
      <c r="D3" s="303"/>
      <c r="E3" s="303"/>
      <c r="F3" s="303"/>
      <c r="G3" s="303"/>
      <c r="H3" s="303"/>
      <c r="I3" s="313"/>
      <c r="J3" s="128" t="s">
        <v>189</v>
      </c>
      <c r="K3" s="128" t="s">
        <v>189</v>
      </c>
      <c r="L3" s="128" t="s">
        <v>189</v>
      </c>
      <c r="M3" s="128" t="s">
        <v>189</v>
      </c>
      <c r="N3" s="128" t="s">
        <v>189</v>
      </c>
      <c r="O3" s="128" t="s">
        <v>189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</row>
    <row r="4" spans="1:249" s="51" customFormat="1">
      <c r="A4" s="310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1" t="s">
        <v>149</v>
      </c>
      <c r="I4" s="313"/>
      <c r="J4" s="57" t="s">
        <v>143</v>
      </c>
      <c r="K4" s="57" t="s">
        <v>144</v>
      </c>
      <c r="L4" s="57" t="s">
        <v>145</v>
      </c>
      <c r="M4" s="57" t="s">
        <v>146</v>
      </c>
      <c r="N4" s="57" t="s">
        <v>147</v>
      </c>
      <c r="O4" s="57" t="s">
        <v>148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</row>
    <row r="5" spans="1:249" s="51" customFormat="1" ht="20.100000000000001" customHeight="1">
      <c r="A5" s="310"/>
      <c r="B5" s="58"/>
      <c r="C5" s="58"/>
      <c r="D5" s="59"/>
      <c r="E5" s="59"/>
      <c r="F5" s="59"/>
      <c r="G5" s="59"/>
      <c r="H5" s="311"/>
      <c r="I5" s="314"/>
      <c r="J5" s="48" t="s">
        <v>111</v>
      </c>
      <c r="K5" s="48" t="s">
        <v>111</v>
      </c>
      <c r="L5" s="48" t="s">
        <v>113</v>
      </c>
      <c r="M5" s="48" t="s">
        <v>113</v>
      </c>
      <c r="N5" s="48" t="s">
        <v>112</v>
      </c>
      <c r="O5" s="48" t="s">
        <v>112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</row>
    <row r="6" spans="1:249" s="51" customFormat="1" ht="20.100000000000001" customHeight="1">
      <c r="A6" s="60" t="s">
        <v>152</v>
      </c>
      <c r="B6" s="61">
        <f t="shared" ref="B6:B9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63" t="s">
        <v>153</v>
      </c>
      <c r="I6" s="314"/>
      <c r="J6" s="84" t="s">
        <v>190</v>
      </c>
      <c r="K6" s="84" t="s">
        <v>191</v>
      </c>
      <c r="L6" s="84" t="s">
        <v>192</v>
      </c>
      <c r="M6" s="84" t="s">
        <v>193</v>
      </c>
      <c r="N6" s="84" t="s">
        <v>194</v>
      </c>
      <c r="O6" s="84" t="s">
        <v>195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</row>
    <row r="7" spans="1:249" s="51" customFormat="1" ht="20.10000000000000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9" si="2">F7+4</f>
        <v>68</v>
      </c>
      <c r="H7" s="63" t="s">
        <v>153</v>
      </c>
      <c r="I7" s="314"/>
      <c r="J7" s="84" t="s">
        <v>196</v>
      </c>
      <c r="K7" s="84" t="s">
        <v>196</v>
      </c>
      <c r="L7" s="84" t="s">
        <v>196</v>
      </c>
      <c r="M7" s="84" t="s">
        <v>197</v>
      </c>
      <c r="N7" s="84" t="s">
        <v>196</v>
      </c>
      <c r="O7" s="84" t="s">
        <v>197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49" s="51" customFormat="1" ht="20.100000000000001" customHeight="1">
      <c r="A8" s="64" t="s">
        <v>157</v>
      </c>
      <c r="B8" s="61">
        <f t="shared" si="0"/>
        <v>71</v>
      </c>
      <c r="C8" s="61">
        <v>76</v>
      </c>
      <c r="D8" s="61">
        <f t="shared" ref="D8:F9" si="3">C8+6</f>
        <v>82</v>
      </c>
      <c r="E8" s="61">
        <f t="shared" si="3"/>
        <v>88</v>
      </c>
      <c r="F8" s="61">
        <f t="shared" si="3"/>
        <v>94</v>
      </c>
      <c r="G8" s="61">
        <f t="shared" si="2"/>
        <v>98</v>
      </c>
      <c r="H8" s="63" t="s">
        <v>153</v>
      </c>
      <c r="I8" s="314"/>
      <c r="J8" s="84" t="s">
        <v>190</v>
      </c>
      <c r="K8" s="84" t="s">
        <v>190</v>
      </c>
      <c r="L8" s="84" t="s">
        <v>190</v>
      </c>
      <c r="M8" s="84" t="s">
        <v>190</v>
      </c>
      <c r="N8" s="84" t="s">
        <v>190</v>
      </c>
      <c r="O8" s="84" t="s">
        <v>190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49" s="51" customFormat="1" ht="20.100000000000001" customHeight="1">
      <c r="A9" s="60" t="s">
        <v>158</v>
      </c>
      <c r="B9" s="61">
        <f t="shared" si="0"/>
        <v>77</v>
      </c>
      <c r="C9" s="61">
        <v>82</v>
      </c>
      <c r="D9" s="61">
        <f t="shared" si="3"/>
        <v>88</v>
      </c>
      <c r="E9" s="61">
        <f t="shared" si="3"/>
        <v>94</v>
      </c>
      <c r="F9" s="61">
        <f t="shared" si="3"/>
        <v>100</v>
      </c>
      <c r="G9" s="61">
        <f t="shared" si="2"/>
        <v>104</v>
      </c>
      <c r="H9" s="63" t="s">
        <v>159</v>
      </c>
      <c r="I9" s="314"/>
      <c r="J9" s="84" t="s">
        <v>196</v>
      </c>
      <c r="K9" s="84" t="s">
        <v>198</v>
      </c>
      <c r="L9" s="84" t="s">
        <v>196</v>
      </c>
      <c r="M9" s="84" t="s">
        <v>196</v>
      </c>
      <c r="N9" s="84" t="s">
        <v>196</v>
      </c>
      <c r="O9" s="84" t="s">
        <v>196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49" s="51" customFormat="1" ht="20.100000000000001" customHeight="1">
      <c r="A10" s="60" t="s">
        <v>160</v>
      </c>
      <c r="B10" s="61">
        <f>C10-3.2</f>
        <v>45.8</v>
      </c>
      <c r="C10" s="61">
        <v>49</v>
      </c>
      <c r="D10" s="61">
        <f>C10+3.8</f>
        <v>52.8</v>
      </c>
      <c r="E10" s="61">
        <f>D10+3.8</f>
        <v>56.6</v>
      </c>
      <c r="F10" s="61">
        <f>E10+3.8</f>
        <v>60.4</v>
      </c>
      <c r="G10" s="61">
        <f>F10+2.6</f>
        <v>63</v>
      </c>
      <c r="H10" s="63" t="s">
        <v>159</v>
      </c>
      <c r="I10" s="314"/>
      <c r="J10" s="84" t="s">
        <v>199</v>
      </c>
      <c r="K10" s="84" t="s">
        <v>200</v>
      </c>
      <c r="L10" s="84" t="s">
        <v>200</v>
      </c>
      <c r="M10" s="84" t="s">
        <v>196</v>
      </c>
      <c r="N10" s="84" t="s">
        <v>196</v>
      </c>
      <c r="O10" s="84" t="s">
        <v>198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49" s="51" customFormat="1" ht="20.100000000000001" customHeight="1">
      <c r="A11" s="60" t="s">
        <v>162</v>
      </c>
      <c r="B11" s="61">
        <f>C11-1</f>
        <v>17.5</v>
      </c>
      <c r="C11" s="61">
        <v>18.5</v>
      </c>
      <c r="D11" s="61">
        <f>C11+1.2</f>
        <v>19.7</v>
      </c>
      <c r="E11" s="61">
        <f>D11+1.2</f>
        <v>20.9</v>
      </c>
      <c r="F11" s="61">
        <f>E11+1.2</f>
        <v>22.1</v>
      </c>
      <c r="G11" s="61">
        <f>F11+0.7</f>
        <v>22.8</v>
      </c>
      <c r="H11" s="63" t="s">
        <v>163</v>
      </c>
      <c r="I11" s="314"/>
      <c r="J11" s="84" t="s">
        <v>190</v>
      </c>
      <c r="K11" s="84" t="s">
        <v>201</v>
      </c>
      <c r="L11" s="84" t="s">
        <v>190</v>
      </c>
      <c r="M11" s="84" t="s">
        <v>190</v>
      </c>
      <c r="N11" s="84" t="s">
        <v>190</v>
      </c>
      <c r="O11" s="84" t="s">
        <v>190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1:249" s="51" customFormat="1" ht="20.100000000000001" customHeight="1">
      <c r="A12" s="60" t="s">
        <v>164</v>
      </c>
      <c r="B12" s="61">
        <f>C12-0.5</f>
        <v>16</v>
      </c>
      <c r="C12" s="61">
        <v>16.5</v>
      </c>
      <c r="D12" s="61">
        <f t="shared" ref="D12:G12" si="4">C12+0.5</f>
        <v>17</v>
      </c>
      <c r="E12" s="61">
        <f t="shared" si="4"/>
        <v>17.5</v>
      </c>
      <c r="F12" s="61">
        <f t="shared" si="4"/>
        <v>18</v>
      </c>
      <c r="G12" s="61">
        <f t="shared" si="4"/>
        <v>18.5</v>
      </c>
      <c r="H12" s="63" t="s">
        <v>159</v>
      </c>
      <c r="I12" s="314"/>
      <c r="J12" s="84" t="s">
        <v>190</v>
      </c>
      <c r="K12" s="84" t="s">
        <v>190</v>
      </c>
      <c r="L12" s="84" t="s">
        <v>190</v>
      </c>
      <c r="M12" s="84" t="s">
        <v>190</v>
      </c>
      <c r="N12" s="84" t="s">
        <v>190</v>
      </c>
      <c r="O12" s="84" t="s">
        <v>190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49" s="51" customFormat="1" ht="20.100000000000001" customHeight="1">
      <c r="A13" s="60" t="s">
        <v>165</v>
      </c>
      <c r="B13" s="61">
        <f>C13-0.5</f>
        <v>11</v>
      </c>
      <c r="C13" s="61">
        <v>11.5</v>
      </c>
      <c r="D13" s="61">
        <f t="shared" ref="D13:G13" si="5">C13+0.5</f>
        <v>12</v>
      </c>
      <c r="E13" s="61">
        <f t="shared" si="5"/>
        <v>12.5</v>
      </c>
      <c r="F13" s="61">
        <f t="shared" si="5"/>
        <v>13</v>
      </c>
      <c r="G13" s="61">
        <f t="shared" si="5"/>
        <v>13.5</v>
      </c>
      <c r="H13" s="63">
        <v>0</v>
      </c>
      <c r="I13" s="314"/>
      <c r="J13" s="84" t="s">
        <v>190</v>
      </c>
      <c r="K13" s="84" t="s">
        <v>190</v>
      </c>
      <c r="L13" s="84" t="s">
        <v>190</v>
      </c>
      <c r="M13" s="84" t="s">
        <v>190</v>
      </c>
      <c r="N13" s="84" t="s">
        <v>190</v>
      </c>
      <c r="O13" s="84" t="s">
        <v>190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49" s="51" customFormat="1" ht="20.100000000000001" customHeight="1">
      <c r="A14" s="60" t="s">
        <v>166</v>
      </c>
      <c r="B14" s="61">
        <f>C14-1.5</f>
        <v>23.5</v>
      </c>
      <c r="C14" s="62">
        <v>25</v>
      </c>
      <c r="D14" s="61">
        <f>C14+1.7</f>
        <v>26.7</v>
      </c>
      <c r="E14" s="61">
        <f>D14+1.7</f>
        <v>28.4</v>
      </c>
      <c r="F14" s="61">
        <f>E14+1.7</f>
        <v>30.1</v>
      </c>
      <c r="G14" s="61">
        <f>F14+1.6</f>
        <v>31.7</v>
      </c>
      <c r="H14" s="65"/>
      <c r="I14" s="314"/>
      <c r="J14" s="84" t="s">
        <v>202</v>
      </c>
      <c r="K14" s="84" t="s">
        <v>203</v>
      </c>
      <c r="L14" s="84" t="s">
        <v>203</v>
      </c>
      <c r="M14" s="84" t="s">
        <v>204</v>
      </c>
      <c r="N14" s="84" t="s">
        <v>205</v>
      </c>
      <c r="O14" s="84" t="s">
        <v>203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49" s="51" customFormat="1" ht="20.100000000000001" customHeight="1">
      <c r="A15" s="60" t="s">
        <v>168</v>
      </c>
      <c r="B15" s="61">
        <f>C15-1.8</f>
        <v>31.2</v>
      </c>
      <c r="C15" s="61">
        <v>33</v>
      </c>
      <c r="D15" s="61">
        <f>C15+2.25</f>
        <v>35.25</v>
      </c>
      <c r="E15" s="61">
        <f>D15+2.25</f>
        <v>37.5</v>
      </c>
      <c r="F15" s="61">
        <f>E15+2.25</f>
        <v>39.75</v>
      </c>
      <c r="G15" s="61">
        <f>F15+2</f>
        <v>41.75</v>
      </c>
      <c r="H15" s="65"/>
      <c r="I15" s="314"/>
      <c r="J15" s="84" t="s">
        <v>190</v>
      </c>
      <c r="K15" s="84" t="s">
        <v>190</v>
      </c>
      <c r="L15" s="84" t="s">
        <v>190</v>
      </c>
      <c r="M15" s="84" t="s">
        <v>190</v>
      </c>
      <c r="N15" s="84" t="s">
        <v>190</v>
      </c>
      <c r="O15" s="84" t="s">
        <v>190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1:249" s="51" customFormat="1" ht="20.100000000000001" customHeight="1">
      <c r="A16" s="60" t="s">
        <v>169</v>
      </c>
      <c r="B16" s="306">
        <v>12</v>
      </c>
      <c r="C16" s="306"/>
      <c r="D16" s="307">
        <f>B16+1</f>
        <v>13</v>
      </c>
      <c r="E16" s="308"/>
      <c r="F16" s="309">
        <f>D16+1</f>
        <v>14</v>
      </c>
      <c r="G16" s="308"/>
      <c r="H16" s="65"/>
      <c r="I16" s="314"/>
      <c r="J16" s="84" t="s">
        <v>190</v>
      </c>
      <c r="K16" s="84" t="s">
        <v>190</v>
      </c>
      <c r="L16" s="84" t="s">
        <v>190</v>
      </c>
      <c r="M16" s="84" t="s">
        <v>190</v>
      </c>
      <c r="N16" s="84" t="s">
        <v>190</v>
      </c>
      <c r="O16" s="84" t="s">
        <v>190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pans="1:249" s="51" customFormat="1" ht="20.100000000000001" customHeight="1">
      <c r="A17" s="66" t="s">
        <v>170</v>
      </c>
      <c r="B17" s="61">
        <v>3</v>
      </c>
      <c r="C17" s="61">
        <v>3</v>
      </c>
      <c r="D17" s="61">
        <v>3</v>
      </c>
      <c r="E17" s="61">
        <v>3</v>
      </c>
      <c r="F17" s="61">
        <v>3</v>
      </c>
      <c r="G17" s="61">
        <v>3</v>
      </c>
      <c r="H17" s="67"/>
      <c r="I17" s="314"/>
      <c r="J17" s="84" t="s">
        <v>190</v>
      </c>
      <c r="K17" s="84" t="s">
        <v>190</v>
      </c>
      <c r="L17" s="84" t="s">
        <v>190</v>
      </c>
      <c r="M17" s="84" t="s">
        <v>190</v>
      </c>
      <c r="N17" s="84" t="s">
        <v>190</v>
      </c>
      <c r="O17" s="84" t="s">
        <v>190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pans="1:249" s="51" customFormat="1" ht="20.100000000000001" customHeight="1">
      <c r="A18" s="68"/>
      <c r="B18" s="69"/>
      <c r="C18" s="69"/>
      <c r="D18" s="69"/>
      <c r="E18" s="69"/>
      <c r="F18" s="69"/>
      <c r="G18" s="69"/>
      <c r="H18" s="67"/>
      <c r="I18" s="314"/>
      <c r="J18" s="84"/>
      <c r="K18" s="84"/>
      <c r="L18" s="84"/>
      <c r="M18" s="84"/>
      <c r="N18" s="84"/>
      <c r="O18" s="8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pans="1:249" s="51" customFormat="1" ht="20.100000000000001" customHeight="1">
      <c r="A19" s="60"/>
      <c r="B19" s="61"/>
      <c r="C19" s="61"/>
      <c r="D19" s="61"/>
      <c r="E19" s="61"/>
      <c r="F19" s="61"/>
      <c r="G19" s="61"/>
      <c r="H19" s="67"/>
      <c r="I19" s="314"/>
      <c r="J19" s="84"/>
      <c r="K19" s="84"/>
      <c r="L19" s="84"/>
      <c r="M19" s="84"/>
      <c r="N19" s="84"/>
      <c r="O19" s="8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pans="1:249" s="51" customFormat="1" ht="20.100000000000001" customHeight="1">
      <c r="A20" s="60"/>
      <c r="B20" s="61"/>
      <c r="C20" s="61"/>
      <c r="D20" s="61"/>
      <c r="E20" s="61"/>
      <c r="F20" s="61"/>
      <c r="G20" s="61"/>
      <c r="H20" s="70"/>
      <c r="I20" s="314"/>
      <c r="J20" s="84"/>
      <c r="K20" s="84"/>
      <c r="L20" s="84"/>
      <c r="M20" s="84"/>
      <c r="N20" s="84"/>
      <c r="O20" s="8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pans="1:249" s="51" customFormat="1" ht="16.5">
      <c r="A21" s="71"/>
      <c r="B21" s="72"/>
      <c r="C21" s="72"/>
      <c r="D21" s="72"/>
      <c r="E21" s="73"/>
      <c r="F21" s="72"/>
      <c r="G21" s="72"/>
      <c r="H21" s="72"/>
      <c r="I21" s="315"/>
      <c r="J21" s="86"/>
      <c r="K21" s="86"/>
      <c r="L21" s="87"/>
      <c r="M21" s="86"/>
      <c r="N21" s="86"/>
      <c r="O21" s="8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pans="1:249" s="51" customFormat="1">
      <c r="A22" s="76" t="s">
        <v>171</v>
      </c>
      <c r="B22" s="76"/>
      <c r="C22" s="77"/>
      <c r="O22" s="12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pans="1:249" s="51" customFormat="1">
      <c r="C23" s="52"/>
      <c r="I23" s="89" t="s">
        <v>172</v>
      </c>
      <c r="J23" s="359">
        <v>45308</v>
      </c>
      <c r="K23" s="359"/>
      <c r="M23" s="89" t="s">
        <v>173</v>
      </c>
      <c r="N23" s="89" t="s">
        <v>133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</sheetData>
  <mergeCells count="12">
    <mergeCell ref="B16:C16"/>
    <mergeCell ref="D16:E16"/>
    <mergeCell ref="F16:G16"/>
    <mergeCell ref="J23:K23"/>
    <mergeCell ref="A3:A5"/>
    <mergeCell ref="H4:H5"/>
    <mergeCell ref="I2:I21"/>
    <mergeCell ref="A1:N1"/>
    <mergeCell ref="B2:D2"/>
    <mergeCell ref="F2:H2"/>
    <mergeCell ref="K2:O2"/>
    <mergeCell ref="B3:H3"/>
  </mergeCells>
  <phoneticPr fontId="5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workbookViewId="0">
      <selection activeCell="O10" sqref="O10"/>
    </sheetView>
  </sheetViews>
  <sheetFormatPr defaultColWidth="10.125" defaultRowHeight="14.25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11.37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spans="1:13" ht="22.5">
      <c r="A1" s="316" t="s">
        <v>206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3" ht="18" customHeight="1">
      <c r="A2" s="92" t="s">
        <v>53</v>
      </c>
      <c r="B2" s="360" t="s">
        <v>54</v>
      </c>
      <c r="C2" s="360"/>
      <c r="D2" s="94" t="s">
        <v>61</v>
      </c>
      <c r="E2" s="209" t="s">
        <v>62</v>
      </c>
      <c r="F2" s="95" t="s">
        <v>207</v>
      </c>
      <c r="G2" s="236" t="s">
        <v>68</v>
      </c>
      <c r="H2" s="231"/>
      <c r="I2" s="113" t="s">
        <v>57</v>
      </c>
      <c r="J2" s="361" t="s">
        <v>56</v>
      </c>
      <c r="K2" s="362"/>
    </row>
    <row r="3" spans="1:13" ht="18" customHeight="1">
      <c r="A3" s="98" t="s">
        <v>75</v>
      </c>
      <c r="B3" s="236">
        <v>3000</v>
      </c>
      <c r="C3" s="236"/>
      <c r="D3" s="99" t="s">
        <v>208</v>
      </c>
      <c r="E3" s="363">
        <v>45332</v>
      </c>
      <c r="F3" s="364"/>
      <c r="G3" s="364"/>
      <c r="H3" s="338" t="s">
        <v>209</v>
      </c>
      <c r="I3" s="338"/>
      <c r="J3" s="338"/>
      <c r="K3" s="339"/>
    </row>
    <row r="4" spans="1:13" ht="18" customHeight="1">
      <c r="A4" s="100" t="s">
        <v>71</v>
      </c>
      <c r="B4" s="96">
        <v>3</v>
      </c>
      <c r="C4" s="96">
        <v>6</v>
      </c>
      <c r="D4" s="101" t="s">
        <v>210</v>
      </c>
      <c r="E4" s="364" t="s">
        <v>211</v>
      </c>
      <c r="F4" s="364"/>
      <c r="G4" s="364"/>
      <c r="H4" s="272" t="s">
        <v>212</v>
      </c>
      <c r="I4" s="272"/>
      <c r="J4" s="110" t="s">
        <v>65</v>
      </c>
      <c r="K4" s="116" t="s">
        <v>66</v>
      </c>
    </row>
    <row r="5" spans="1:13" ht="18" customHeight="1">
      <c r="A5" s="100" t="s">
        <v>213</v>
      </c>
      <c r="B5" s="236">
        <v>1</v>
      </c>
      <c r="C5" s="236"/>
      <c r="D5" s="99" t="s">
        <v>214</v>
      </c>
      <c r="E5" s="99"/>
      <c r="G5" s="99"/>
      <c r="H5" s="272" t="s">
        <v>215</v>
      </c>
      <c r="I5" s="272"/>
      <c r="J5" s="110" t="s">
        <v>65</v>
      </c>
      <c r="K5" s="116" t="s">
        <v>66</v>
      </c>
    </row>
    <row r="6" spans="1:13" ht="18" customHeight="1">
      <c r="A6" s="102" t="s">
        <v>216</v>
      </c>
      <c r="B6" s="332">
        <v>125</v>
      </c>
      <c r="C6" s="332"/>
      <c r="D6" s="104" t="s">
        <v>217</v>
      </c>
      <c r="E6" s="105"/>
      <c r="F6" s="105">
        <v>3015</v>
      </c>
      <c r="G6" s="104"/>
      <c r="H6" s="365" t="s">
        <v>218</v>
      </c>
      <c r="I6" s="365"/>
      <c r="J6" s="105" t="s">
        <v>65</v>
      </c>
      <c r="K6" s="117" t="s">
        <v>66</v>
      </c>
      <c r="M6" s="118"/>
    </row>
    <row r="7" spans="1:13" ht="18" customHeight="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3" ht="18" customHeight="1">
      <c r="A8" s="109" t="s">
        <v>219</v>
      </c>
      <c r="B8" s="95" t="s">
        <v>220</v>
      </c>
      <c r="C8" s="95" t="s">
        <v>221</v>
      </c>
      <c r="D8" s="95" t="s">
        <v>222</v>
      </c>
      <c r="E8" s="95" t="s">
        <v>223</v>
      </c>
      <c r="F8" s="95" t="s">
        <v>224</v>
      </c>
      <c r="G8" s="366" t="s">
        <v>225</v>
      </c>
      <c r="H8" s="367"/>
      <c r="I8" s="367"/>
      <c r="J8" s="367"/>
      <c r="K8" s="368"/>
    </row>
    <row r="9" spans="1:13" ht="18" customHeight="1">
      <c r="A9" s="271" t="s">
        <v>226</v>
      </c>
      <c r="B9" s="272"/>
      <c r="C9" s="110" t="s">
        <v>65</v>
      </c>
      <c r="D9" s="110" t="s">
        <v>66</v>
      </c>
      <c r="E9" s="99" t="s">
        <v>227</v>
      </c>
      <c r="F9" s="111" t="s">
        <v>228</v>
      </c>
      <c r="G9" s="369"/>
      <c r="H9" s="370"/>
      <c r="I9" s="370"/>
      <c r="J9" s="370"/>
      <c r="K9" s="371"/>
    </row>
    <row r="10" spans="1:13" ht="18" customHeight="1">
      <c r="A10" s="271" t="s">
        <v>229</v>
      </c>
      <c r="B10" s="272"/>
      <c r="C10" s="110" t="s">
        <v>65</v>
      </c>
      <c r="D10" s="110" t="s">
        <v>66</v>
      </c>
      <c r="E10" s="99" t="s">
        <v>230</v>
      </c>
      <c r="F10" s="111" t="s">
        <v>231</v>
      </c>
      <c r="G10" s="369" t="s">
        <v>232</v>
      </c>
      <c r="H10" s="370"/>
      <c r="I10" s="370"/>
      <c r="J10" s="370"/>
      <c r="K10" s="371"/>
    </row>
    <row r="11" spans="1:13" ht="18" customHeight="1">
      <c r="A11" s="347" t="s">
        <v>177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3" ht="18" customHeight="1">
      <c r="A12" s="98" t="s">
        <v>89</v>
      </c>
      <c r="B12" s="110" t="s">
        <v>85</v>
      </c>
      <c r="C12" s="110" t="s">
        <v>86</v>
      </c>
      <c r="D12" s="111"/>
      <c r="E12" s="99" t="s">
        <v>87</v>
      </c>
      <c r="F12" s="110" t="s">
        <v>85</v>
      </c>
      <c r="G12" s="110" t="s">
        <v>86</v>
      </c>
      <c r="H12" s="110"/>
      <c r="I12" s="99" t="s">
        <v>233</v>
      </c>
      <c r="J12" s="110" t="s">
        <v>85</v>
      </c>
      <c r="K12" s="116" t="s">
        <v>86</v>
      </c>
    </row>
    <row r="13" spans="1:13" ht="18" customHeight="1">
      <c r="A13" s="98" t="s">
        <v>92</v>
      </c>
      <c r="B13" s="110" t="s">
        <v>85</v>
      </c>
      <c r="C13" s="110" t="s">
        <v>86</v>
      </c>
      <c r="D13" s="111"/>
      <c r="E13" s="99" t="s">
        <v>97</v>
      </c>
      <c r="F13" s="110" t="s">
        <v>85</v>
      </c>
      <c r="G13" s="110" t="s">
        <v>86</v>
      </c>
      <c r="H13" s="110"/>
      <c r="I13" s="99" t="s">
        <v>234</v>
      </c>
      <c r="J13" s="110" t="s">
        <v>85</v>
      </c>
      <c r="K13" s="116" t="s">
        <v>86</v>
      </c>
    </row>
    <row r="14" spans="1:13" ht="18" customHeight="1">
      <c r="A14" s="102" t="s">
        <v>235</v>
      </c>
      <c r="B14" s="105" t="s">
        <v>85</v>
      </c>
      <c r="C14" s="105" t="s">
        <v>86</v>
      </c>
      <c r="D14" s="112"/>
      <c r="E14" s="104" t="s">
        <v>236</v>
      </c>
      <c r="F14" s="105" t="s">
        <v>85</v>
      </c>
      <c r="G14" s="105" t="s">
        <v>86</v>
      </c>
      <c r="H14" s="105"/>
      <c r="I14" s="104" t="s">
        <v>237</v>
      </c>
      <c r="J14" s="105" t="s">
        <v>85</v>
      </c>
      <c r="K14" s="117" t="s">
        <v>86</v>
      </c>
    </row>
    <row r="15" spans="1:13" ht="18" customHeight="1">
      <c r="A15" s="106"/>
      <c r="B15" s="108"/>
      <c r="C15" s="108"/>
      <c r="D15" s="107"/>
      <c r="E15" s="106"/>
      <c r="F15" s="108"/>
      <c r="G15" s="108"/>
      <c r="H15" s="108"/>
      <c r="I15" s="106"/>
      <c r="J15" s="108"/>
      <c r="K15" s="108"/>
    </row>
    <row r="16" spans="1:13" ht="18" customHeight="1">
      <c r="A16" s="337" t="s">
        <v>238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ht="18" customHeight="1">
      <c r="A17" s="271" t="s">
        <v>239</v>
      </c>
      <c r="B17" s="272"/>
      <c r="C17" s="272"/>
      <c r="D17" s="272"/>
      <c r="E17" s="272"/>
      <c r="F17" s="272"/>
      <c r="G17" s="272"/>
      <c r="H17" s="272"/>
      <c r="I17" s="272"/>
      <c r="J17" s="272"/>
      <c r="K17" s="343"/>
    </row>
    <row r="18" spans="1:11" ht="18" customHeight="1">
      <c r="A18" s="271" t="s">
        <v>240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43"/>
    </row>
    <row r="19" spans="1:11" ht="21.95" customHeight="1">
      <c r="A19" s="372"/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 ht="21.95" customHeight="1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75"/>
    </row>
    <row r="21" spans="1:11" ht="21.95" customHeight="1">
      <c r="A21" s="324"/>
      <c r="B21" s="325"/>
      <c r="C21" s="325"/>
      <c r="D21" s="325"/>
      <c r="E21" s="325"/>
      <c r="F21" s="325"/>
      <c r="G21" s="325"/>
      <c r="H21" s="325"/>
      <c r="I21" s="325"/>
      <c r="J21" s="325"/>
      <c r="K21" s="375"/>
    </row>
    <row r="22" spans="1:11" ht="21.95" customHeight="1">
      <c r="A22" s="324"/>
      <c r="B22" s="325"/>
      <c r="C22" s="325"/>
      <c r="D22" s="325"/>
      <c r="E22" s="325"/>
      <c r="F22" s="325"/>
      <c r="G22" s="325"/>
      <c r="H22" s="325"/>
      <c r="I22" s="325"/>
      <c r="J22" s="325"/>
      <c r="K22" s="375"/>
    </row>
    <row r="23" spans="1:11" ht="21.95" customHeight="1">
      <c r="A23" s="376"/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 ht="18" customHeight="1">
      <c r="A24" s="271" t="s">
        <v>117</v>
      </c>
      <c r="B24" s="272"/>
      <c r="C24" s="110" t="s">
        <v>65</v>
      </c>
      <c r="D24" s="110" t="s">
        <v>66</v>
      </c>
      <c r="E24" s="338"/>
      <c r="F24" s="338"/>
      <c r="G24" s="338"/>
      <c r="H24" s="338"/>
      <c r="I24" s="338"/>
      <c r="J24" s="338"/>
      <c r="K24" s="339"/>
    </row>
    <row r="25" spans="1:11" ht="18" customHeight="1">
      <c r="A25" s="114" t="s">
        <v>241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 ht="20.100000000000001" customHeight="1">
      <c r="A27" s="382" t="s">
        <v>242</v>
      </c>
      <c r="B27" s="367"/>
      <c r="C27" s="367"/>
      <c r="D27" s="367"/>
      <c r="E27" s="367"/>
      <c r="F27" s="367"/>
      <c r="G27" s="367"/>
      <c r="H27" s="367"/>
      <c r="I27" s="367"/>
      <c r="J27" s="367"/>
      <c r="K27" s="120" t="s">
        <v>243</v>
      </c>
    </row>
    <row r="28" spans="1:11" ht="23.1" customHeight="1">
      <c r="A28" s="324" t="s">
        <v>244</v>
      </c>
      <c r="B28" s="325"/>
      <c r="C28" s="325"/>
      <c r="D28" s="325"/>
      <c r="E28" s="325"/>
      <c r="F28" s="325"/>
      <c r="G28" s="325"/>
      <c r="H28" s="325"/>
      <c r="I28" s="325"/>
      <c r="J28" s="326"/>
      <c r="K28" s="121">
        <v>1</v>
      </c>
    </row>
    <row r="29" spans="1:11" ht="23.1" customHeight="1">
      <c r="A29" s="324" t="s">
        <v>185</v>
      </c>
      <c r="B29" s="325"/>
      <c r="C29" s="325"/>
      <c r="D29" s="325"/>
      <c r="E29" s="325"/>
      <c r="F29" s="325"/>
      <c r="G29" s="325"/>
      <c r="H29" s="325"/>
      <c r="I29" s="325"/>
      <c r="J29" s="326"/>
      <c r="K29" s="119">
        <v>1</v>
      </c>
    </row>
    <row r="30" spans="1:11" ht="23.1" customHeight="1">
      <c r="A30" s="324" t="s">
        <v>245</v>
      </c>
      <c r="B30" s="325"/>
      <c r="C30" s="325"/>
      <c r="D30" s="325"/>
      <c r="E30" s="325"/>
      <c r="F30" s="325"/>
      <c r="G30" s="325"/>
      <c r="H30" s="325"/>
      <c r="I30" s="325"/>
      <c r="J30" s="326"/>
      <c r="K30" s="119">
        <v>1</v>
      </c>
    </row>
    <row r="31" spans="1:11" ht="23.1" customHeight="1">
      <c r="A31" s="324"/>
      <c r="B31" s="325"/>
      <c r="C31" s="325"/>
      <c r="D31" s="325"/>
      <c r="E31" s="325"/>
      <c r="F31" s="325"/>
      <c r="G31" s="325"/>
      <c r="H31" s="325"/>
      <c r="I31" s="325"/>
      <c r="J31" s="326"/>
      <c r="K31" s="119"/>
    </row>
    <row r="32" spans="1:11" ht="23.1" customHeight="1">
      <c r="A32" s="324"/>
      <c r="B32" s="325"/>
      <c r="C32" s="325"/>
      <c r="D32" s="325"/>
      <c r="E32" s="325"/>
      <c r="F32" s="325"/>
      <c r="G32" s="325"/>
      <c r="H32" s="325"/>
      <c r="I32" s="325"/>
      <c r="J32" s="326"/>
      <c r="K32" s="122"/>
    </row>
    <row r="33" spans="1:11" ht="23.1" customHeight="1">
      <c r="A33" s="324"/>
      <c r="B33" s="325"/>
      <c r="C33" s="325"/>
      <c r="D33" s="325"/>
      <c r="E33" s="325"/>
      <c r="F33" s="325"/>
      <c r="G33" s="325"/>
      <c r="H33" s="325"/>
      <c r="I33" s="325"/>
      <c r="J33" s="326"/>
      <c r="K33" s="123"/>
    </row>
    <row r="34" spans="1:11" ht="23.1" customHeight="1">
      <c r="A34" s="324"/>
      <c r="B34" s="325"/>
      <c r="C34" s="325"/>
      <c r="D34" s="325"/>
      <c r="E34" s="325"/>
      <c r="F34" s="325"/>
      <c r="G34" s="325"/>
      <c r="H34" s="325"/>
      <c r="I34" s="325"/>
      <c r="J34" s="326"/>
      <c r="K34" s="119"/>
    </row>
    <row r="35" spans="1:11" ht="23.1" customHeight="1">
      <c r="A35" s="324"/>
      <c r="B35" s="325"/>
      <c r="C35" s="325"/>
      <c r="D35" s="325"/>
      <c r="E35" s="325"/>
      <c r="F35" s="325"/>
      <c r="G35" s="325"/>
      <c r="H35" s="325"/>
      <c r="I35" s="325"/>
      <c r="J35" s="326"/>
      <c r="K35" s="124"/>
    </row>
    <row r="36" spans="1:11" ht="23.1" customHeight="1">
      <c r="A36" s="383" t="s">
        <v>246</v>
      </c>
      <c r="B36" s="384"/>
      <c r="C36" s="384"/>
      <c r="D36" s="384"/>
      <c r="E36" s="384"/>
      <c r="F36" s="384"/>
      <c r="G36" s="384"/>
      <c r="H36" s="384"/>
      <c r="I36" s="384"/>
      <c r="J36" s="385"/>
      <c r="K36" s="125">
        <f>SUM(K28:K35)</f>
        <v>3</v>
      </c>
    </row>
    <row r="37" spans="1:11" ht="18.75" customHeight="1">
      <c r="A37" s="386" t="s">
        <v>247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 ht="18.75" customHeight="1">
      <c r="A38" s="271" t="s">
        <v>248</v>
      </c>
      <c r="B38" s="272"/>
      <c r="C38" s="272"/>
      <c r="D38" s="338" t="s">
        <v>249</v>
      </c>
      <c r="E38" s="338"/>
      <c r="F38" s="328" t="s">
        <v>250</v>
      </c>
      <c r="G38" s="389"/>
      <c r="H38" s="272" t="s">
        <v>251</v>
      </c>
      <c r="I38" s="272"/>
      <c r="J38" s="272" t="s">
        <v>252</v>
      </c>
      <c r="K38" s="343"/>
    </row>
    <row r="39" spans="1:11" ht="18.75" customHeight="1">
      <c r="A39" s="100" t="s">
        <v>118</v>
      </c>
      <c r="B39" s="272" t="s">
        <v>253</v>
      </c>
      <c r="C39" s="272"/>
      <c r="D39" s="272"/>
      <c r="E39" s="272"/>
      <c r="F39" s="272"/>
      <c r="G39" s="272"/>
      <c r="H39" s="272"/>
      <c r="I39" s="272"/>
      <c r="J39" s="272"/>
      <c r="K39" s="343"/>
    </row>
    <row r="40" spans="1:11" ht="24" customHeight="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43"/>
    </row>
    <row r="41" spans="1:11" ht="24" customHeight="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43"/>
    </row>
    <row r="42" spans="1:11" ht="32.1" customHeight="1">
      <c r="A42" s="102" t="s">
        <v>130</v>
      </c>
      <c r="B42" s="390" t="s">
        <v>254</v>
      </c>
      <c r="C42" s="390"/>
      <c r="D42" s="104" t="s">
        <v>255</v>
      </c>
      <c r="E42" s="112" t="s">
        <v>133</v>
      </c>
      <c r="F42" s="104" t="s">
        <v>134</v>
      </c>
      <c r="G42" s="115">
        <v>45321</v>
      </c>
      <c r="H42" s="391" t="s">
        <v>135</v>
      </c>
      <c r="I42" s="391"/>
      <c r="J42" s="390" t="s">
        <v>136</v>
      </c>
      <c r="K42" s="39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E25" sqref="E25"/>
    </sheetView>
  </sheetViews>
  <sheetFormatPr defaultColWidth="9" defaultRowHeight="14.25"/>
  <cols>
    <col min="1" max="1" width="13.625" style="51" customWidth="1"/>
    <col min="2" max="3" width="9.125" style="51" customWidth="1"/>
    <col min="4" max="4" width="9.125" style="52" customWidth="1"/>
    <col min="5" max="6" width="9.125" style="51" customWidth="1"/>
    <col min="7" max="7" width="8.5" style="51" customWidth="1"/>
    <col min="8" max="8" width="5.375" style="51" customWidth="1"/>
    <col min="9" max="9" width="2.75" style="51" customWidth="1"/>
    <col min="10" max="12" width="10.625" style="51" customWidth="1"/>
    <col min="13" max="15" width="10.625" style="53" customWidth="1"/>
    <col min="16" max="16" width="10.625" style="54" customWidth="1"/>
    <col min="17" max="254" width="9" style="51"/>
    <col min="255" max="16384" width="9" style="2"/>
  </cols>
  <sheetData>
    <row r="1" spans="1:257" s="51" customFormat="1" ht="29.1" customHeight="1">
      <c r="A1" s="294" t="s">
        <v>140</v>
      </c>
      <c r="B1" s="294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7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1" customFormat="1" ht="20.100000000000001" customHeight="1">
      <c r="A2" s="55" t="s">
        <v>61</v>
      </c>
      <c r="B2" s="297" t="s">
        <v>62</v>
      </c>
      <c r="C2" s="298"/>
      <c r="D2" s="299"/>
      <c r="E2" s="56" t="s">
        <v>67</v>
      </c>
      <c r="F2" s="300" t="s">
        <v>68</v>
      </c>
      <c r="G2" s="300"/>
      <c r="H2" s="300"/>
      <c r="I2" s="312"/>
      <c r="J2" s="79" t="s">
        <v>57</v>
      </c>
      <c r="K2" s="301" t="s">
        <v>56</v>
      </c>
      <c r="L2" s="301"/>
      <c r="M2" s="301"/>
      <c r="N2" s="301"/>
      <c r="O2" s="302"/>
      <c r="P2" s="8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1" customFormat="1">
      <c r="A3" s="310" t="s">
        <v>141</v>
      </c>
      <c r="B3" s="303" t="s">
        <v>142</v>
      </c>
      <c r="C3" s="304"/>
      <c r="D3" s="303"/>
      <c r="E3" s="303"/>
      <c r="F3" s="303"/>
      <c r="G3" s="303"/>
      <c r="H3" s="303"/>
      <c r="I3" s="313"/>
      <c r="J3" s="303"/>
      <c r="K3" s="303"/>
      <c r="L3" s="303"/>
      <c r="M3" s="303"/>
      <c r="N3" s="303"/>
      <c r="O3" s="305"/>
      <c r="P3" s="8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1" customFormat="1" ht="15">
      <c r="A4" s="310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1" t="s">
        <v>149</v>
      </c>
      <c r="I4" s="313"/>
      <c r="J4" s="57" t="s">
        <v>143</v>
      </c>
      <c r="K4" s="57" t="s">
        <v>144</v>
      </c>
      <c r="L4" s="57" t="s">
        <v>145</v>
      </c>
      <c r="M4" s="57" t="s">
        <v>146</v>
      </c>
      <c r="N4" s="57" t="s">
        <v>147</v>
      </c>
      <c r="O4" s="57" t="s">
        <v>148</v>
      </c>
      <c r="P4" s="8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1" customFormat="1" ht="17.25">
      <c r="A5" s="310"/>
      <c r="B5" s="58"/>
      <c r="C5" s="58"/>
      <c r="D5" s="59"/>
      <c r="E5" s="59"/>
      <c r="F5" s="59"/>
      <c r="G5" s="59"/>
      <c r="H5" s="311"/>
      <c r="I5" s="314"/>
      <c r="J5" s="48" t="s">
        <v>111</v>
      </c>
      <c r="K5" s="48" t="s">
        <v>111</v>
      </c>
      <c r="L5" s="48" t="s">
        <v>113</v>
      </c>
      <c r="M5" s="48" t="s">
        <v>113</v>
      </c>
      <c r="N5" s="48" t="s">
        <v>112</v>
      </c>
      <c r="O5" s="48" t="s">
        <v>112</v>
      </c>
      <c r="P5" s="8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1" customFormat="1" ht="21" customHeight="1">
      <c r="A6" s="60" t="s">
        <v>152</v>
      </c>
      <c r="B6" s="61">
        <f t="shared" ref="B6:B9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63" t="s">
        <v>153</v>
      </c>
      <c r="I6" s="314"/>
      <c r="J6" s="84" t="s">
        <v>256</v>
      </c>
      <c r="K6" s="84" t="s">
        <v>193</v>
      </c>
      <c r="L6" s="84" t="s">
        <v>257</v>
      </c>
      <c r="M6" s="84" t="s">
        <v>258</v>
      </c>
      <c r="N6" s="84" t="s">
        <v>257</v>
      </c>
      <c r="O6" s="84" t="s">
        <v>259</v>
      </c>
      <c r="P6" s="8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1" customFormat="1" ht="2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9" si="2">F7+4</f>
        <v>68</v>
      </c>
      <c r="H7" s="63" t="s">
        <v>153</v>
      </c>
      <c r="I7" s="314"/>
      <c r="J7" s="84" t="s">
        <v>196</v>
      </c>
      <c r="K7" s="84" t="s">
        <v>196</v>
      </c>
      <c r="L7" s="84" t="s">
        <v>190</v>
      </c>
      <c r="M7" s="84" t="s">
        <v>190</v>
      </c>
      <c r="N7" s="84" t="s">
        <v>199</v>
      </c>
      <c r="O7" s="84" t="s">
        <v>190</v>
      </c>
      <c r="P7" s="8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1" customFormat="1" ht="21" customHeight="1">
      <c r="A8" s="64" t="s">
        <v>157</v>
      </c>
      <c r="B8" s="61">
        <f t="shared" si="0"/>
        <v>71</v>
      </c>
      <c r="C8" s="61">
        <v>76</v>
      </c>
      <c r="D8" s="61">
        <f t="shared" ref="D8:F9" si="3">C8+6</f>
        <v>82</v>
      </c>
      <c r="E8" s="61">
        <f t="shared" si="3"/>
        <v>88</v>
      </c>
      <c r="F8" s="61">
        <f t="shared" si="3"/>
        <v>94</v>
      </c>
      <c r="G8" s="61">
        <f t="shared" si="2"/>
        <v>98</v>
      </c>
      <c r="H8" s="63" t="s">
        <v>153</v>
      </c>
      <c r="I8" s="314"/>
      <c r="J8" s="84" t="s">
        <v>190</v>
      </c>
      <c r="K8" s="84" t="s">
        <v>190</v>
      </c>
      <c r="L8" s="84" t="s">
        <v>190</v>
      </c>
      <c r="M8" s="84" t="s">
        <v>190</v>
      </c>
      <c r="N8" s="84" t="s">
        <v>190</v>
      </c>
      <c r="O8" s="84" t="s">
        <v>190</v>
      </c>
      <c r="P8" s="8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1" customFormat="1" ht="21" customHeight="1">
      <c r="A9" s="60" t="s">
        <v>158</v>
      </c>
      <c r="B9" s="61">
        <f t="shared" si="0"/>
        <v>77</v>
      </c>
      <c r="C9" s="61">
        <v>82</v>
      </c>
      <c r="D9" s="61">
        <f t="shared" si="3"/>
        <v>88</v>
      </c>
      <c r="E9" s="61">
        <f t="shared" si="3"/>
        <v>94</v>
      </c>
      <c r="F9" s="61">
        <f t="shared" si="3"/>
        <v>100</v>
      </c>
      <c r="G9" s="61">
        <f t="shared" si="2"/>
        <v>104</v>
      </c>
      <c r="H9" s="63" t="s">
        <v>159</v>
      </c>
      <c r="I9" s="314"/>
      <c r="J9" s="84" t="s">
        <v>260</v>
      </c>
      <c r="K9" s="84" t="s">
        <v>190</v>
      </c>
      <c r="L9" s="84" t="s">
        <v>190</v>
      </c>
      <c r="M9" s="84" t="s">
        <v>261</v>
      </c>
      <c r="N9" s="84" t="s">
        <v>190</v>
      </c>
      <c r="O9" s="84" t="s">
        <v>190</v>
      </c>
      <c r="P9" s="8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1" customFormat="1" ht="21" customHeight="1">
      <c r="A10" s="60" t="s">
        <v>160</v>
      </c>
      <c r="B10" s="61">
        <f>C10-3.2</f>
        <v>45.8</v>
      </c>
      <c r="C10" s="61">
        <v>49</v>
      </c>
      <c r="D10" s="61">
        <f>C10+3.8</f>
        <v>52.8</v>
      </c>
      <c r="E10" s="61">
        <f>D10+3.8</f>
        <v>56.6</v>
      </c>
      <c r="F10" s="61">
        <f>E10+3.8</f>
        <v>60.4</v>
      </c>
      <c r="G10" s="61">
        <f>F10+2.6</f>
        <v>63</v>
      </c>
      <c r="H10" s="63" t="s">
        <v>159</v>
      </c>
      <c r="I10" s="314"/>
      <c r="J10" s="84" t="s">
        <v>262</v>
      </c>
      <c r="K10" s="84" t="s">
        <v>263</v>
      </c>
      <c r="L10" s="84" t="s">
        <v>204</v>
      </c>
      <c r="M10" s="84" t="s">
        <v>193</v>
      </c>
      <c r="N10" s="84" t="s">
        <v>260</v>
      </c>
      <c r="O10" s="84" t="s">
        <v>263</v>
      </c>
      <c r="P10" s="8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1" customFormat="1" ht="21" customHeight="1">
      <c r="A11" s="60" t="s">
        <v>162</v>
      </c>
      <c r="B11" s="61">
        <f>C11-1</f>
        <v>17.5</v>
      </c>
      <c r="C11" s="61">
        <v>18.5</v>
      </c>
      <c r="D11" s="61">
        <f>C11+1.2</f>
        <v>19.7</v>
      </c>
      <c r="E11" s="61">
        <f>D11+1.2</f>
        <v>20.9</v>
      </c>
      <c r="F11" s="61">
        <f>E11+1.2</f>
        <v>22.1</v>
      </c>
      <c r="G11" s="61">
        <f>F11+0.7</f>
        <v>22.8</v>
      </c>
      <c r="H11" s="63" t="s">
        <v>163</v>
      </c>
      <c r="I11" s="314"/>
      <c r="J11" s="84" t="s">
        <v>190</v>
      </c>
      <c r="K11" s="84" t="s">
        <v>190</v>
      </c>
      <c r="L11" s="84" t="s">
        <v>190</v>
      </c>
      <c r="M11" s="84" t="s">
        <v>190</v>
      </c>
      <c r="N11" s="84" t="s">
        <v>190</v>
      </c>
      <c r="O11" s="84" t="s">
        <v>190</v>
      </c>
      <c r="P11" s="8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1" customFormat="1" ht="21" customHeight="1">
      <c r="A12" s="60" t="s">
        <v>164</v>
      </c>
      <c r="B12" s="61">
        <f>C12-0.5</f>
        <v>16</v>
      </c>
      <c r="C12" s="61">
        <v>16.5</v>
      </c>
      <c r="D12" s="61">
        <f t="shared" ref="D12:G12" si="4">C12+0.5</f>
        <v>17</v>
      </c>
      <c r="E12" s="61">
        <f t="shared" si="4"/>
        <v>17.5</v>
      </c>
      <c r="F12" s="61">
        <f t="shared" si="4"/>
        <v>18</v>
      </c>
      <c r="G12" s="61">
        <f t="shared" si="4"/>
        <v>18.5</v>
      </c>
      <c r="H12" s="63" t="s">
        <v>159</v>
      </c>
      <c r="I12" s="314"/>
      <c r="J12" s="84" t="s">
        <v>190</v>
      </c>
      <c r="K12" s="84" t="s">
        <v>190</v>
      </c>
      <c r="L12" s="84" t="s">
        <v>190</v>
      </c>
      <c r="M12" s="84" t="s">
        <v>190</v>
      </c>
      <c r="N12" s="84" t="s">
        <v>190</v>
      </c>
      <c r="O12" s="84" t="s">
        <v>190</v>
      </c>
      <c r="P12" s="8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1" customFormat="1" ht="21" customHeight="1">
      <c r="A13" s="60" t="s">
        <v>165</v>
      </c>
      <c r="B13" s="61">
        <f>C13-0.5</f>
        <v>11</v>
      </c>
      <c r="C13" s="61">
        <v>11.5</v>
      </c>
      <c r="D13" s="61">
        <f t="shared" ref="D13:G13" si="5">C13+0.5</f>
        <v>12</v>
      </c>
      <c r="E13" s="61">
        <f t="shared" si="5"/>
        <v>12.5</v>
      </c>
      <c r="F13" s="61">
        <f t="shared" si="5"/>
        <v>13</v>
      </c>
      <c r="G13" s="61">
        <f t="shared" si="5"/>
        <v>13.5</v>
      </c>
      <c r="H13" s="63">
        <v>0</v>
      </c>
      <c r="I13" s="314"/>
      <c r="J13" s="84" t="s">
        <v>190</v>
      </c>
      <c r="K13" s="84" t="s">
        <v>190</v>
      </c>
      <c r="L13" s="84" t="s">
        <v>190</v>
      </c>
      <c r="M13" s="84" t="s">
        <v>257</v>
      </c>
      <c r="N13" s="84" t="s">
        <v>257</v>
      </c>
      <c r="O13" s="84" t="s">
        <v>190</v>
      </c>
      <c r="P13" s="8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1" customFormat="1" ht="21" customHeight="1">
      <c r="A14" s="60" t="s">
        <v>166</v>
      </c>
      <c r="B14" s="61">
        <f>C14-1.5</f>
        <v>23.5</v>
      </c>
      <c r="C14" s="62">
        <v>25</v>
      </c>
      <c r="D14" s="61">
        <f>C14+1.7</f>
        <v>26.7</v>
      </c>
      <c r="E14" s="61">
        <f>D14+1.7</f>
        <v>28.4</v>
      </c>
      <c r="F14" s="61">
        <f>E14+1.7</f>
        <v>30.1</v>
      </c>
      <c r="G14" s="61">
        <f>F14+1.6</f>
        <v>31.7</v>
      </c>
      <c r="H14" s="65"/>
      <c r="I14" s="314"/>
      <c r="J14" s="84" t="s">
        <v>204</v>
      </c>
      <c r="K14" s="84" t="s">
        <v>190</v>
      </c>
      <c r="L14" s="84" t="s">
        <v>190</v>
      </c>
      <c r="M14" s="84" t="s">
        <v>256</v>
      </c>
      <c r="N14" s="84" t="s">
        <v>263</v>
      </c>
      <c r="O14" s="84" t="s">
        <v>203</v>
      </c>
      <c r="P14" s="8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1" customFormat="1" ht="21" customHeight="1">
      <c r="A15" s="60" t="s">
        <v>168</v>
      </c>
      <c r="B15" s="61">
        <f>C15-1.8</f>
        <v>31.2</v>
      </c>
      <c r="C15" s="61">
        <v>33</v>
      </c>
      <c r="D15" s="61">
        <f>C15+2.25</f>
        <v>35.25</v>
      </c>
      <c r="E15" s="61">
        <f>D15+2.25</f>
        <v>37.5</v>
      </c>
      <c r="F15" s="61">
        <f>E15+2.25</f>
        <v>39.75</v>
      </c>
      <c r="G15" s="61">
        <f>F15+2</f>
        <v>41.75</v>
      </c>
      <c r="H15" s="65"/>
      <c r="I15" s="314"/>
      <c r="J15" s="84" t="s">
        <v>190</v>
      </c>
      <c r="K15" s="84" t="s">
        <v>190</v>
      </c>
      <c r="L15" s="84" t="s">
        <v>264</v>
      </c>
      <c r="M15" s="84" t="s">
        <v>258</v>
      </c>
      <c r="N15" s="84" t="s">
        <v>202</v>
      </c>
      <c r="O15" s="84" t="s">
        <v>204</v>
      </c>
      <c r="P15" s="8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1" customFormat="1" ht="21" customHeight="1">
      <c r="A16" s="60" t="s">
        <v>169</v>
      </c>
      <c r="B16" s="306">
        <v>12</v>
      </c>
      <c r="C16" s="306"/>
      <c r="D16" s="307">
        <f>B16+1</f>
        <v>13</v>
      </c>
      <c r="E16" s="308"/>
      <c r="F16" s="309">
        <f>D16+1</f>
        <v>14</v>
      </c>
      <c r="G16" s="308"/>
      <c r="H16" s="65"/>
      <c r="I16" s="314"/>
      <c r="J16" s="84" t="s">
        <v>190</v>
      </c>
      <c r="K16" s="84" t="s">
        <v>190</v>
      </c>
      <c r="L16" s="84" t="s">
        <v>190</v>
      </c>
      <c r="M16" s="84" t="s">
        <v>190</v>
      </c>
      <c r="N16" s="84" t="s">
        <v>190</v>
      </c>
      <c r="O16" s="84" t="s">
        <v>190</v>
      </c>
      <c r="P16" s="8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1" customFormat="1" ht="21" customHeight="1">
      <c r="A17" s="66" t="s">
        <v>170</v>
      </c>
      <c r="B17" s="61">
        <v>3</v>
      </c>
      <c r="C17" s="61">
        <v>3</v>
      </c>
      <c r="D17" s="61">
        <v>3</v>
      </c>
      <c r="E17" s="61">
        <v>3</v>
      </c>
      <c r="F17" s="61">
        <v>3</v>
      </c>
      <c r="G17" s="61">
        <v>3</v>
      </c>
      <c r="H17" s="67"/>
      <c r="I17" s="314"/>
      <c r="J17" s="84" t="s">
        <v>190</v>
      </c>
      <c r="K17" s="84" t="s">
        <v>190</v>
      </c>
      <c r="L17" s="84" t="s">
        <v>190</v>
      </c>
      <c r="M17" s="84" t="s">
        <v>190</v>
      </c>
      <c r="N17" s="84" t="s">
        <v>190</v>
      </c>
      <c r="O17" s="84" t="s">
        <v>190</v>
      </c>
      <c r="P17" s="8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1" customFormat="1" ht="21" customHeight="1">
      <c r="A18" s="68"/>
      <c r="B18" s="69"/>
      <c r="C18" s="69"/>
      <c r="D18" s="69"/>
      <c r="E18" s="69"/>
      <c r="F18" s="69"/>
      <c r="G18" s="69"/>
      <c r="H18" s="67"/>
      <c r="I18" s="314"/>
      <c r="J18" s="84"/>
      <c r="K18" s="84"/>
      <c r="L18" s="84"/>
      <c r="M18" s="84"/>
      <c r="N18" s="84"/>
      <c r="O18" s="84"/>
      <c r="P18" s="8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1" customFormat="1" ht="21" customHeight="1">
      <c r="A19" s="60"/>
      <c r="B19" s="61"/>
      <c r="C19" s="61"/>
      <c r="D19" s="61"/>
      <c r="E19" s="61"/>
      <c r="F19" s="61"/>
      <c r="G19" s="61"/>
      <c r="H19" s="67"/>
      <c r="I19" s="314"/>
      <c r="J19" s="84"/>
      <c r="K19" s="84"/>
      <c r="L19" s="84"/>
      <c r="M19" s="84"/>
      <c r="N19" s="84"/>
      <c r="O19" s="84"/>
      <c r="P19" s="8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1" customFormat="1" ht="21" customHeight="1">
      <c r="A20" s="60"/>
      <c r="B20" s="61"/>
      <c r="C20" s="61"/>
      <c r="D20" s="61"/>
      <c r="E20" s="61"/>
      <c r="F20" s="61"/>
      <c r="G20" s="61"/>
      <c r="H20" s="70"/>
      <c r="I20" s="314"/>
      <c r="J20" s="84"/>
      <c r="K20" s="84"/>
      <c r="L20" s="84"/>
      <c r="M20" s="84"/>
      <c r="N20" s="84"/>
      <c r="O20" s="84"/>
      <c r="P20" s="8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1" customFormat="1" ht="21" customHeight="1">
      <c r="A21" s="71"/>
      <c r="B21" s="72"/>
      <c r="C21" s="72"/>
      <c r="D21" s="72"/>
      <c r="E21" s="73"/>
      <c r="F21" s="72"/>
      <c r="G21" s="72"/>
      <c r="H21" s="72"/>
      <c r="I21" s="315"/>
      <c r="J21" s="86"/>
      <c r="K21" s="86"/>
      <c r="L21" s="87"/>
      <c r="M21" s="86"/>
      <c r="N21" s="86"/>
      <c r="O21" s="87"/>
      <c r="P21" s="8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74"/>
      <c r="B22" s="74"/>
      <c r="C22" s="74"/>
      <c r="D22" s="74"/>
      <c r="E22" s="75"/>
      <c r="F22" s="74"/>
      <c r="G22" s="74"/>
      <c r="H22" s="74"/>
      <c r="M22" s="51"/>
      <c r="N22" s="51"/>
      <c r="O22" s="51"/>
      <c r="P22" s="78"/>
      <c r="Q22" s="2"/>
    </row>
    <row r="23" spans="1:257">
      <c r="A23" s="76" t="s">
        <v>171</v>
      </c>
      <c r="B23" s="76"/>
      <c r="C23" s="77"/>
      <c r="D23" s="77"/>
      <c r="M23" s="51"/>
      <c r="N23" s="51"/>
      <c r="O23" s="51"/>
      <c r="P23" s="78"/>
      <c r="Q23" s="2"/>
    </row>
    <row r="24" spans="1:257">
      <c r="C24" s="52"/>
      <c r="J24" s="89" t="s">
        <v>172</v>
      </c>
      <c r="K24" s="90">
        <v>45321</v>
      </c>
      <c r="L24" s="89" t="s">
        <v>173</v>
      </c>
      <c r="M24" s="89" t="s">
        <v>133</v>
      </c>
      <c r="N24" s="89" t="s">
        <v>174</v>
      </c>
      <c r="O24" s="51" t="s">
        <v>136</v>
      </c>
      <c r="P24" s="78"/>
      <c r="Q24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1"/>
  </mergeCells>
  <phoneticPr fontId="58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2.875" style="47" customWidth="1"/>
    <col min="4" max="4" width="11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6" ht="29.25">
      <c r="A1" s="393" t="s">
        <v>265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6" s="1" customFormat="1" ht="16.5">
      <c r="A2" s="400" t="s">
        <v>266</v>
      </c>
      <c r="B2" s="401" t="s">
        <v>267</v>
      </c>
      <c r="C2" s="401" t="s">
        <v>268</v>
      </c>
      <c r="D2" s="401" t="s">
        <v>269</v>
      </c>
      <c r="E2" s="401" t="s">
        <v>270</v>
      </c>
      <c r="F2" s="401" t="s">
        <v>271</v>
      </c>
      <c r="G2" s="401" t="s">
        <v>272</v>
      </c>
      <c r="H2" s="403" t="s">
        <v>273</v>
      </c>
      <c r="I2" s="3" t="s">
        <v>274</v>
      </c>
      <c r="J2" s="3" t="s">
        <v>275</v>
      </c>
      <c r="K2" s="3" t="s">
        <v>276</v>
      </c>
      <c r="L2" s="3" t="s">
        <v>277</v>
      </c>
      <c r="M2" s="3" t="s">
        <v>278</v>
      </c>
      <c r="N2" s="401" t="s">
        <v>279</v>
      </c>
      <c r="O2" s="401" t="s">
        <v>280</v>
      </c>
    </row>
    <row r="3" spans="1:16" s="1" customFormat="1" ht="16.5">
      <c r="A3" s="400"/>
      <c r="B3" s="402"/>
      <c r="C3" s="402"/>
      <c r="D3" s="402"/>
      <c r="E3" s="402"/>
      <c r="F3" s="402"/>
      <c r="G3" s="402"/>
      <c r="H3" s="404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402"/>
      <c r="O3" s="402"/>
    </row>
    <row r="4" spans="1:16" ht="20.100000000000001" customHeight="1">
      <c r="A4" s="7">
        <v>1</v>
      </c>
      <c r="B4" s="29" t="s">
        <v>281</v>
      </c>
      <c r="C4" s="37" t="s">
        <v>282</v>
      </c>
      <c r="D4" s="38" t="s">
        <v>283</v>
      </c>
      <c r="E4" s="39" t="s">
        <v>62</v>
      </c>
      <c r="F4" s="36" t="s">
        <v>284</v>
      </c>
      <c r="G4" s="7" t="s">
        <v>65</v>
      </c>
      <c r="H4" s="7" t="s">
        <v>65</v>
      </c>
      <c r="I4" s="48">
        <v>2</v>
      </c>
      <c r="J4" s="49">
        <v>1</v>
      </c>
      <c r="K4" s="49">
        <v>2</v>
      </c>
      <c r="L4" s="49">
        <v>0</v>
      </c>
      <c r="M4" s="7">
        <v>0</v>
      </c>
      <c r="N4" s="7">
        <f>SUM(I4:M4)</f>
        <v>5</v>
      </c>
      <c r="O4" s="7"/>
    </row>
    <row r="5" spans="1:16" ht="20.100000000000001" customHeight="1">
      <c r="A5" s="7">
        <v>2</v>
      </c>
      <c r="B5" s="29" t="s">
        <v>285</v>
      </c>
      <c r="C5" s="37" t="s">
        <v>282</v>
      </c>
      <c r="D5" s="38" t="s">
        <v>286</v>
      </c>
      <c r="E5" s="39" t="s">
        <v>62</v>
      </c>
      <c r="F5" s="36" t="s">
        <v>284</v>
      </c>
      <c r="G5" s="34" t="s">
        <v>65</v>
      </c>
      <c r="H5" s="34" t="s">
        <v>65</v>
      </c>
      <c r="I5" s="50">
        <v>3</v>
      </c>
      <c r="J5" s="49">
        <v>2</v>
      </c>
      <c r="K5" s="49">
        <v>1</v>
      </c>
      <c r="L5" s="49">
        <v>0</v>
      </c>
      <c r="M5" s="7">
        <v>0</v>
      </c>
      <c r="N5" s="7">
        <f>SUM(I5:M5)</f>
        <v>6</v>
      </c>
      <c r="O5" s="7"/>
    </row>
    <row r="6" spans="1:16" ht="20.100000000000001" customHeight="1">
      <c r="A6" s="7">
        <v>3</v>
      </c>
      <c r="B6" s="29" t="s">
        <v>287</v>
      </c>
      <c r="C6" s="37" t="s">
        <v>282</v>
      </c>
      <c r="D6" s="38" t="s">
        <v>288</v>
      </c>
      <c r="E6" s="39" t="s">
        <v>62</v>
      </c>
      <c r="F6" s="36" t="s">
        <v>284</v>
      </c>
      <c r="G6" s="34" t="s">
        <v>65</v>
      </c>
      <c r="H6" s="34" t="s">
        <v>65</v>
      </c>
      <c r="I6" s="50">
        <v>5</v>
      </c>
      <c r="J6" s="49">
        <v>3</v>
      </c>
      <c r="K6" s="49">
        <v>1</v>
      </c>
      <c r="L6" s="49">
        <v>3</v>
      </c>
      <c r="M6" s="7">
        <v>1</v>
      </c>
      <c r="N6" s="7">
        <f>SUM(I6:M6)</f>
        <v>13</v>
      </c>
      <c r="O6" s="7"/>
      <c r="P6" t="s">
        <v>289</v>
      </c>
    </row>
    <row r="7" spans="1:16" ht="20.100000000000001" customHeight="1">
      <c r="A7" s="7"/>
      <c r="B7" s="20"/>
      <c r="C7" s="20"/>
      <c r="D7" s="20"/>
      <c r="E7" s="21"/>
      <c r="F7" s="20"/>
      <c r="G7" s="7"/>
      <c r="H7" s="5"/>
      <c r="I7" s="48"/>
      <c r="J7" s="49"/>
      <c r="K7" s="49"/>
      <c r="L7" s="49"/>
      <c r="M7" s="7"/>
      <c r="N7" s="7"/>
      <c r="O7" s="5"/>
    </row>
    <row r="8" spans="1:16" ht="20.100000000000001" customHeight="1">
      <c r="A8" s="7"/>
      <c r="B8" s="20"/>
      <c r="C8" s="20"/>
      <c r="D8" s="20"/>
      <c r="E8" s="21"/>
      <c r="F8" s="20"/>
      <c r="G8" s="7"/>
      <c r="H8" s="5"/>
      <c r="I8" s="48"/>
      <c r="J8" s="49"/>
      <c r="K8" s="49"/>
      <c r="L8" s="49"/>
      <c r="M8" s="7"/>
      <c r="N8" s="7"/>
      <c r="O8" s="5"/>
    </row>
    <row r="9" spans="1:16" ht="20.100000000000001" customHeight="1">
      <c r="A9" s="7"/>
      <c r="B9" s="20"/>
      <c r="C9" s="20"/>
      <c r="D9" s="20"/>
      <c r="E9" s="21"/>
      <c r="F9" s="20"/>
      <c r="G9" s="7"/>
      <c r="H9" s="5"/>
      <c r="I9" s="48"/>
      <c r="J9" s="49"/>
      <c r="K9" s="49"/>
      <c r="L9" s="49"/>
      <c r="M9" s="7"/>
      <c r="N9" s="7"/>
      <c r="O9" s="5"/>
    </row>
    <row r="10" spans="1:16" ht="20.100000000000001" customHeight="1">
      <c r="A10" s="7"/>
      <c r="B10" s="20"/>
      <c r="C10" s="20"/>
      <c r="D10" s="20"/>
      <c r="E10" s="21"/>
      <c r="F10" s="20"/>
      <c r="G10" s="7"/>
      <c r="H10" s="5"/>
      <c r="I10" s="48"/>
      <c r="J10" s="49"/>
      <c r="K10" s="49"/>
      <c r="L10" s="49"/>
      <c r="M10" s="7"/>
      <c r="N10" s="7"/>
      <c r="O10" s="5"/>
    </row>
    <row r="11" spans="1:16" s="2" customFormat="1" ht="18.75">
      <c r="A11" s="9" t="s">
        <v>290</v>
      </c>
      <c r="B11" s="10"/>
      <c r="C11" s="20"/>
      <c r="D11" s="11"/>
      <c r="E11" s="12"/>
      <c r="F11" s="20"/>
      <c r="G11" s="7"/>
      <c r="H11" s="28"/>
      <c r="I11" s="22"/>
      <c r="J11" s="394" t="s">
        <v>291</v>
      </c>
      <c r="K11" s="395"/>
      <c r="L11" s="395"/>
      <c r="M11" s="396"/>
      <c r="N11" s="10"/>
      <c r="O11" s="13"/>
    </row>
    <row r="12" spans="1:16" ht="60.95" customHeight="1">
      <c r="A12" s="397" t="s">
        <v>292</v>
      </c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9"/>
    </row>
  </sheetData>
  <mergeCells count="13">
    <mergeCell ref="A1:O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3:O4 O5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2024-02-02T10:31:34Z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