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2246\1-26首期远程\"/>
    </mc:Choice>
  </mc:AlternateContent>
  <xr:revisionPtr revIDLastSave="0" documentId="13_ncr:1_{B18BFD18-A7E6-462E-AC6C-B0C695BF0C68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(尾期第一批) '!$A$1:$Q$26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F2" i="19"/>
  <c r="B2" i="19"/>
  <c r="K36" i="18"/>
  <c r="G2" i="18"/>
  <c r="E2" i="18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F2" i="16"/>
  <c r="B2" i="16"/>
  <c r="B8" i="4"/>
  <c r="B7" i="4"/>
  <c r="B5" i="4"/>
  <c r="B4" i="4"/>
  <c r="E14" i="15"/>
  <c r="F14" i="15"/>
  <c r="G14" i="15"/>
  <c r="H14" i="15"/>
  <c r="C14" i="15"/>
  <c r="B14" i="1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F2" i="15"/>
  <c r="B2" i="15"/>
</calcChain>
</file>

<file path=xl/sharedStrings.xml><?xml version="1.0" encoding="utf-8"?>
<sst xmlns="http://schemas.openxmlformats.org/spreadsheetml/2006/main" count="897" uniqueCount="354">
  <si>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</si>
  <si>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</si>
  <si>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</si>
  <si>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</si>
  <si>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</si>
  <si>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</si>
  <si>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</si>
  <si>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</si>
  <si>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</si>
  <si>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</si>
  <si>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</si>
  <si>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</si>
  <si>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</si>
  <si>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</si>
  <si>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</si>
  <si>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</si>
  <si>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</si>
  <si>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</si>
  <si>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</si>
  <si>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</si>
  <si>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</si>
  <si>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</si>
  <si>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</si>
  <si>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</si>
  <si>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</si>
  <si>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</si>
  <si>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</si>
  <si>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</si>
  <si>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</si>
  <si>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</si>
  <si>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</si>
  <si>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</si>
  <si>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</si>
  <si>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</si>
  <si>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</si>
  <si>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</si>
  <si>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</si>
  <si>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</si>
  <si>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</si>
  <si>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</si>
  <si>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</si>
  <si>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</si>
  <si>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</si>
  <si>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</si>
  <si>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</si>
  <si>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</si>
  <si>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</si>
  <si>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</si>
  <si>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</si>
  <si>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</si>
  <si>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</si>
  <si>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</si>
  <si>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</si>
  <si>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</si>
  <si>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</si>
  <si>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</si>
  <si>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</si>
  <si>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</si>
  <si>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</si>
  <si>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</si>
  <si>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</si>
  <si>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</si>
  <si>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TAJJAM82246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</si>
  <si>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</si>
  <si>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</si>
  <si>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</si>
  <si>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</si>
  <si>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</si>
  <si>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</si>
  <si>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</si>
  <si>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</si>
  <si>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</si>
  <si>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</si>
  <si>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</si>
  <si>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</si>
  <si>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</si>
  <si>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</si>
  <si>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</si>
  <si>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</si>
  <si>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</si>
  <si>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</si>
  <si>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</si>
  <si>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</si>
  <si>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</si>
  <si>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</si>
  <si>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</si>
  <si>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</si>
  <si>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</si>
  <si>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</si>
  <si>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</si>
  <si>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</si>
  <si>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</si>
  <si>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</si>
  <si>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</si>
  <si>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</si>
  <si>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</si>
  <si>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</si>
  <si>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</si>
  <si>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</si>
  <si>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</si>
  <si>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</si>
  <si>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</si>
  <si>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</si>
  <si>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</si>
  <si>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</si>
  <si>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</si>
  <si>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</si>
  <si>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</si>
  <si>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</si>
  <si>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</si>
  <si>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</si>
  <si>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</si>
  <si>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</si>
  <si>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</si>
  <si>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</si>
  <si>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</si>
  <si>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瓷瓦粉</t>
  </si>
  <si>
    <t>暮紫色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</si>
  <si>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</si>
  <si>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</si>
  <si>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</si>
  <si>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</si>
  <si>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</si>
  <si>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</si>
  <si>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</si>
  <si>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1.上领容皱不均匀，前领窝起皱，领条有宽窄</t>
  </si>
  <si>
    <t>2.包后领起拱不平服，起扭</t>
  </si>
  <si>
    <t>3.下脚冚线弯曲不顺直，底线松。</t>
  </si>
  <si>
    <t>4.上袖不圆顺，有些起皱。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</si>
  <si>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</si>
  <si>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</si>
  <si>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</si>
  <si>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</si>
  <si>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</si>
  <si>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</si>
  <si>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</si>
  <si>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</si>
  <si>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</si>
  <si>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</si>
  <si>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</si>
  <si>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</si>
  <si>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</si>
  <si>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</si>
  <si>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</si>
  <si>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</si>
  <si>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</si>
  <si>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</si>
  <si>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</si>
  <si>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</si>
  <si>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</si>
  <si>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2XL</t>
  </si>
  <si>
    <t>3XL</t>
  </si>
  <si>
    <t>150/80B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</si>
  <si>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</si>
  <si>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</si>
  <si>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</si>
  <si>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</si>
  <si>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</si>
  <si>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</si>
  <si>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</si>
  <si>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</si>
  <si>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</si>
  <si>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+0.2</t>
  </si>
  <si>
    <t>-0.7</t>
  </si>
  <si>
    <t>前后腰节长</t>
  </si>
  <si>
    <t>+0</t>
  </si>
  <si>
    <t>胸围</t>
  </si>
  <si>
    <t>+1</t>
  </si>
  <si>
    <t>腰围</t>
  </si>
  <si>
    <t>-1</t>
  </si>
  <si>
    <t>摆围</t>
  </si>
  <si>
    <t>肩宽</t>
  </si>
  <si>
    <t>-0.5</t>
  </si>
  <si>
    <t>肩点短袖长</t>
  </si>
  <si>
    <t>-0.2</t>
  </si>
  <si>
    <t>短袖后中袖长</t>
  </si>
  <si>
    <t>袖肥/2（参考值）</t>
  </si>
  <si>
    <t>-0.3</t>
  </si>
  <si>
    <t>短袖口/2</t>
  </si>
  <si>
    <t>袖口/下摆高</t>
  </si>
  <si>
    <t>/</t>
  </si>
  <si>
    <t>过肩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</si>
  <si>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</si>
  <si>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</si>
  <si>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</si>
  <si>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</si>
  <si>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</si>
  <si>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</si>
  <si>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</si>
  <si>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</si>
  <si>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</si>
  <si>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</si>
  <si>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</si>
  <si>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</si>
  <si>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</si>
  <si>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</si>
  <si>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</si>
  <si>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</si>
  <si>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</si>
  <si>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</si>
  <si>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</si>
  <si>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</si>
  <si>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</si>
  <si>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</si>
  <si>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</si>
  <si>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</si>
  <si>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</si>
  <si>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</si>
  <si>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</si>
  <si>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</si>
  <si>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</si>
  <si>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</si>
  <si>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</si>
  <si>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</si>
  <si>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</si>
  <si>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</si>
  <si>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</si>
  <si>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</si>
  <si>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</si>
  <si>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</si>
  <si>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</si>
  <si>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</si>
  <si>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</si>
  <si>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</si>
  <si>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</si>
  <si>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</si>
  <si>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</si>
  <si>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</si>
  <si>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</si>
  <si>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</si>
  <si>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</si>
  <si>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</si>
  <si>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</si>
  <si>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</si>
  <si>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</si>
  <si>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</si>
  <si>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</si>
  <si>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</si>
  <si>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</si>
  <si>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</si>
  <si>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</si>
  <si>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</si>
  <si>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</si>
  <si>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1、门筒欠顺直，筒底起窝，不平服，面筒上下有宽窄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</si>
  <si>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</si>
  <si>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</si>
  <si>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</si>
  <si>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</si>
  <si>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</si>
  <si>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</si>
  <si>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</si>
  <si>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</si>
  <si>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</si>
  <si>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</si>
  <si>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</si>
  <si>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</si>
  <si>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</t>
  </si>
  <si>
    <t>-2</t>
  </si>
  <si>
    <t>+0.5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</si>
  <si>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</si>
  <si>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</si>
  <si>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</si>
  <si>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</si>
  <si>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</si>
  <si>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</si>
  <si>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</si>
  <si>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</si>
  <si>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</si>
  <si>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</si>
  <si>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</si>
  <si>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</si>
  <si>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</si>
  <si>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</si>
  <si>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</si>
  <si>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</si>
  <si>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</si>
  <si>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K2324018</t>
  </si>
  <si>
    <t>FK07280尼龙弹力汗布</t>
  </si>
  <si>
    <t>TAJJAM81233/82246</t>
  </si>
  <si>
    <t>新颜</t>
  </si>
  <si>
    <t>K2321361-R1</t>
  </si>
  <si>
    <t>K2320126</t>
  </si>
  <si>
    <t>FK07280</t>
  </si>
  <si>
    <t>21SS柔雾粉</t>
  </si>
  <si>
    <t>K2326379</t>
  </si>
  <si>
    <t>24SS幕紫色</t>
  </si>
  <si>
    <t>制表时间：2023-12-28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</si>
  <si>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</si>
  <si>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</si>
  <si>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</si>
  <si>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</si>
  <si>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</si>
  <si>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</si>
  <si>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</si>
  <si>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</si>
  <si>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</si>
  <si>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</si>
  <si>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</si>
  <si>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</si>
  <si>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</si>
  <si>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</si>
  <si>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</si>
  <si>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</si>
  <si>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</si>
  <si>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</si>
  <si>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</si>
  <si>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</si>
  <si>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</si>
  <si>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</si>
  <si>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</si>
  <si>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</si>
  <si>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制表时间：2024-1-3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</si>
  <si>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</si>
  <si>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</si>
  <si>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</si>
  <si>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</si>
  <si>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</si>
  <si>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</si>
  <si>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</si>
  <si>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</si>
  <si>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</si>
  <si>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</si>
  <si>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</si>
  <si>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</si>
  <si>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</si>
  <si>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</si>
  <si>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</si>
  <si>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</si>
  <si>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</si>
  <si>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</si>
  <si>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</si>
  <si>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制表时间：2024-1-15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</si>
  <si>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</si>
  <si>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</si>
  <si>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</si>
  <si>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</si>
  <si>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</si>
  <si>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</si>
  <si>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</si>
  <si>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</si>
  <si>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</si>
  <si>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170/84</t>
    <phoneticPr fontId="46" type="noConversion"/>
  </si>
  <si>
    <t>175/88</t>
    <phoneticPr fontId="46" type="noConversion"/>
  </si>
  <si>
    <t>175/92</t>
    <phoneticPr fontId="46" type="noConversion"/>
  </si>
  <si>
    <t>175/98</t>
    <phoneticPr fontId="46" type="noConversion"/>
  </si>
  <si>
    <t>180/102</t>
    <phoneticPr fontId="46" type="noConversion"/>
  </si>
  <si>
    <t>185/106</t>
    <phoneticPr fontId="46" type="noConversion"/>
  </si>
  <si>
    <t>+0</t>
    <phoneticPr fontId="46" type="noConversion"/>
  </si>
  <si>
    <t>S</t>
    <phoneticPr fontId="46" type="noConversion"/>
  </si>
  <si>
    <t>黑色</t>
    <phoneticPr fontId="46" type="noConversion"/>
  </si>
  <si>
    <t>-1</t>
    <phoneticPr fontId="46" type="noConversion"/>
  </si>
  <si>
    <t>-1.5</t>
    <phoneticPr fontId="46" type="noConversion"/>
  </si>
  <si>
    <t>-0.5</t>
    <phoneticPr fontId="46" type="noConversion"/>
  </si>
  <si>
    <t>大货首件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</si>
</sst>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5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0" fontId="24" fillId="0" borderId="2" xfId="10" applyFont="1" applyBorder="1" applyAlignment="1">
      <alignment horizontal="left" vertical="center"/>
    </xf>
    <xf numFmtId="179" fontId="24" fillId="0" borderId="2" xfId="1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/>
    </xf>
    <xf numFmtId="180" fontId="24" fillId="0" borderId="2" xfId="10" applyNumberFormat="1" applyFont="1" applyBorder="1" applyAlignment="1">
      <alignment horizontal="center" vertical="center"/>
    </xf>
    <xf numFmtId="0" fontId="25" fillId="0" borderId="14" xfId="0" applyFont="1" applyBorder="1" applyAlignment="1">
      <alignment shrinkToFit="1"/>
    </xf>
    <xf numFmtId="0" fontId="25" fillId="0" borderId="15" xfId="0" applyFont="1" applyBorder="1" applyAlignment="1">
      <alignment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181" fontId="23" fillId="0" borderId="3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81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5" fillId="0" borderId="20" xfId="5" applyFont="1" applyBorder="1"/>
    <xf numFmtId="0" fontId="23" fillId="0" borderId="2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9" fillId="0" borderId="20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49" fontId="29" fillId="0" borderId="21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49" fontId="15" fillId="0" borderId="23" xfId="5" applyNumberFormat="1" applyFont="1" applyBorder="1" applyAlignment="1">
      <alignment horizontal="center"/>
    </xf>
    <xf numFmtId="49" fontId="29" fillId="0" borderId="23" xfId="6" applyNumberFormat="1" applyFont="1" applyBorder="1" applyAlignment="1">
      <alignment horizontal="center" vertical="center"/>
    </xf>
    <xf numFmtId="49" fontId="29" fillId="0" borderId="24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16" fillId="0" borderId="0" xfId="4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32" fillId="0" borderId="27" xfId="4" applyFont="1" applyBorder="1">
      <alignment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32" fillId="0" borderId="20" xfId="4" applyFont="1" applyBorder="1">
      <alignment vertical="center"/>
    </xf>
    <xf numFmtId="0" fontId="6" fillId="0" borderId="20" xfId="4" applyFont="1" applyBorder="1" applyAlignment="1">
      <alignment horizontal="center" vertical="center"/>
    </xf>
    <xf numFmtId="0" fontId="32" fillId="0" borderId="28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32" fillId="0" borderId="20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19" fillId="0" borderId="23" xfId="4" applyFont="1" applyBorder="1" applyAlignment="1">
      <alignment horizontal="left" vertical="center"/>
    </xf>
    <xf numFmtId="0" fontId="32" fillId="0" borderId="23" xfId="4" applyFont="1" applyBorder="1">
      <alignment vertical="center"/>
    </xf>
    <xf numFmtId="0" fontId="6" fillId="0" borderId="23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32" fillId="0" borderId="26" xfId="4" applyFont="1" applyBorder="1">
      <alignment vertical="center"/>
    </xf>
    <xf numFmtId="0" fontId="6" fillId="0" borderId="20" xfId="4" applyFont="1" applyBorder="1" applyAlignment="1">
      <alignment horizontal="left" vertical="center"/>
    </xf>
    <xf numFmtId="0" fontId="6" fillId="0" borderId="20" xfId="4" applyFont="1" applyBorder="1">
      <alignment vertical="center"/>
    </xf>
    <xf numFmtId="0" fontId="6" fillId="0" borderId="23" xfId="4" applyFont="1" applyBorder="1">
      <alignment vertical="center"/>
    </xf>
    <xf numFmtId="0" fontId="32" fillId="0" borderId="27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58" fontId="6" fillId="0" borderId="23" xfId="4" applyNumberFormat="1" applyFont="1" applyBorder="1" applyAlignment="1">
      <alignment horizontal="center" vertical="center"/>
    </xf>
    <xf numFmtId="0" fontId="6" fillId="0" borderId="21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40" xfId="4" applyFont="1" applyBorder="1" applyAlignment="1">
      <alignment horizontal="center" vertical="center"/>
    </xf>
    <xf numFmtId="0" fontId="32" fillId="0" borderId="38" xfId="4" applyFont="1" applyBorder="1" applyAlignment="1">
      <alignment horizontal="left" vertical="center"/>
    </xf>
    <xf numFmtId="0" fontId="32" fillId="0" borderId="39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 wrapText="1"/>
    </xf>
    <xf numFmtId="0" fontId="16" fillId="0" borderId="40" xfId="4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29" fillId="0" borderId="0" xfId="5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34" fillId="0" borderId="47" xfId="4" applyFont="1" applyBorder="1" applyAlignment="1">
      <alignment horizontal="left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left" vertical="center"/>
    </xf>
    <xf numFmtId="0" fontId="34" fillId="0" borderId="20" xfId="4" applyFont="1" applyBorder="1" applyAlignment="1">
      <alignment horizontal="left" vertical="center"/>
    </xf>
    <xf numFmtId="0" fontId="34" fillId="0" borderId="28" xfId="4" applyFont="1" applyBorder="1">
      <alignment vertical="center"/>
    </xf>
    <xf numFmtId="0" fontId="19" fillId="0" borderId="28" xfId="4" applyFont="1" applyBorder="1" applyAlignment="1">
      <alignment horizontal="left" vertical="center"/>
    </xf>
    <xf numFmtId="0" fontId="36" fillId="0" borderId="29" xfId="4" applyFont="1" applyBorder="1">
      <alignment vertical="center"/>
    </xf>
    <xf numFmtId="0" fontId="19" fillId="0" borderId="24" xfId="4" applyFont="1" applyBorder="1" applyAlignment="1">
      <alignment horizontal="left" vertical="center"/>
    </xf>
    <xf numFmtId="0" fontId="34" fillId="0" borderId="26" xfId="4" applyFont="1" applyBorder="1">
      <alignment vertical="center"/>
    </xf>
    <xf numFmtId="0" fontId="16" fillId="0" borderId="27" xfId="4" applyBorder="1" applyAlignment="1">
      <alignment horizontal="left" vertical="center"/>
    </xf>
    <xf numFmtId="0" fontId="16" fillId="0" borderId="27" xfId="4" applyBorder="1">
      <alignment vertical="center"/>
    </xf>
    <xf numFmtId="0" fontId="34" fillId="0" borderId="27" xfId="4" applyFont="1" applyBorder="1">
      <alignment vertical="center"/>
    </xf>
    <xf numFmtId="0" fontId="16" fillId="0" borderId="20" xfId="4" applyBorder="1" applyAlignment="1">
      <alignment horizontal="left" vertical="center"/>
    </xf>
    <xf numFmtId="0" fontId="16" fillId="0" borderId="20" xfId="4" applyBorder="1">
      <alignment vertical="center"/>
    </xf>
    <xf numFmtId="0" fontId="34" fillId="0" borderId="20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4" fillId="0" borderId="28" xfId="4" applyFont="1" applyBorder="1" applyAlignment="1">
      <alignment horizontal="center" vertical="center"/>
    </xf>
    <xf numFmtId="0" fontId="34" fillId="0" borderId="20" xfId="4" applyFont="1" applyBorder="1" applyAlignment="1">
      <alignment horizontal="center" vertical="center"/>
    </xf>
    <xf numFmtId="0" fontId="35" fillId="0" borderId="51" xfId="4" applyFont="1" applyBorder="1">
      <alignment vertical="center"/>
    </xf>
    <xf numFmtId="0" fontId="35" fillId="0" borderId="52" xfId="4" applyFont="1" applyBorder="1">
      <alignment vertical="center"/>
    </xf>
    <xf numFmtId="58" fontId="16" fillId="0" borderId="52" xfId="4" applyNumberFormat="1" applyBorder="1">
      <alignment vertical="center"/>
    </xf>
    <xf numFmtId="58" fontId="35" fillId="0" borderId="52" xfId="4" applyNumberFormat="1" applyFont="1" applyBorder="1">
      <alignment vertical="center"/>
    </xf>
    <xf numFmtId="0" fontId="19" fillId="0" borderId="38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9" fillId="0" borderId="0" xfId="5" applyFont="1"/>
    <xf numFmtId="0" fontId="6" fillId="0" borderId="0" xfId="5" applyFont="1"/>
    <xf numFmtId="0" fontId="34" fillId="0" borderId="18" xfId="0" applyFont="1" applyBorder="1" applyAlignment="1">
      <alignment horizontal="center" vertical="center"/>
    </xf>
    <xf numFmtId="180" fontId="26" fillId="0" borderId="0" xfId="0" applyNumberFormat="1" applyFont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34" fillId="0" borderId="54" xfId="4" applyFont="1" applyBorder="1">
      <alignment vertical="center"/>
    </xf>
    <xf numFmtId="0" fontId="16" fillId="0" borderId="55" xfId="4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6" fillId="0" borderId="55" xfId="4" applyBorder="1">
      <alignment vertical="center"/>
    </xf>
    <xf numFmtId="0" fontId="34" fillId="0" borderId="55" xfId="4" applyFont="1" applyBorder="1">
      <alignment vertical="center"/>
    </xf>
    <xf numFmtId="0" fontId="34" fillId="0" borderId="54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34" fillId="0" borderId="55" xfId="4" applyFont="1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16" fillId="0" borderId="20" xfId="4" applyBorder="1" applyAlignment="1">
      <alignment horizontal="center" vertical="center"/>
    </xf>
    <xf numFmtId="0" fontId="38" fillId="0" borderId="63" xfId="4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9" fontId="19" fillId="0" borderId="20" xfId="4" applyNumberFormat="1" applyFont="1" applyBorder="1" applyAlignment="1">
      <alignment horizontal="center" vertical="center"/>
    </xf>
    <xf numFmtId="9" fontId="19" fillId="0" borderId="23" xfId="4" applyNumberFormat="1" applyFont="1" applyBorder="1" applyAlignment="1">
      <alignment horizontal="center" vertical="center"/>
    </xf>
    <xf numFmtId="0" fontId="35" fillId="0" borderId="46" xfId="4" applyFont="1" applyBorder="1">
      <alignment vertical="center"/>
    </xf>
    <xf numFmtId="0" fontId="35" fillId="0" borderId="47" xfId="4" applyFont="1" applyBorder="1">
      <alignment vertical="center"/>
    </xf>
    <xf numFmtId="0" fontId="19" fillId="0" borderId="67" xfId="4" applyFont="1" applyBorder="1">
      <alignment vertical="center"/>
    </xf>
    <xf numFmtId="0" fontId="35" fillId="0" borderId="67" xfId="4" applyFont="1" applyBorder="1">
      <alignment vertical="center"/>
    </xf>
    <xf numFmtId="58" fontId="16" fillId="0" borderId="47" xfId="4" applyNumberFormat="1" applyBorder="1">
      <alignment vertical="center"/>
    </xf>
    <xf numFmtId="0" fontId="0" fillId="0" borderId="0" xfId="0" applyAlignment="1">
      <alignment wrapText="1"/>
    </xf>
    <xf numFmtId="0" fontId="19" fillId="0" borderId="59" xfId="4" applyFont="1" applyBorder="1" applyAlignment="1">
      <alignment horizontal="left" vertical="center"/>
    </xf>
    <xf numFmtId="0" fontId="34" fillId="0" borderId="0" xfId="4" applyFont="1">
      <alignment vertical="center"/>
    </xf>
    <xf numFmtId="9" fontId="19" fillId="0" borderId="27" xfId="4" applyNumberFormat="1" applyFont="1" applyBorder="1" applyAlignment="1">
      <alignment horizontal="center" vertical="center"/>
    </xf>
    <xf numFmtId="0" fontId="33" fillId="0" borderId="21" xfId="4" applyFont="1" applyBorder="1" applyAlignment="1">
      <alignment horizontal="left" vertical="center" wrapText="1"/>
    </xf>
    <xf numFmtId="0" fontId="33" fillId="0" borderId="21" xfId="4" applyFont="1" applyBorder="1" applyAlignment="1">
      <alignment horizontal="left" vertical="center"/>
    </xf>
    <xf numFmtId="0" fontId="41" fillId="0" borderId="13" xfId="0" applyFont="1" applyBorder="1"/>
    <xf numFmtId="0" fontId="41" fillId="0" borderId="2" xfId="0" applyFont="1" applyBorder="1"/>
    <xf numFmtId="0" fontId="4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17" xfId="0" applyFont="1" applyBorder="1"/>
    <xf numFmtId="0" fontId="0" fillId="0" borderId="17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37" fillId="0" borderId="25" xfId="4" applyFont="1" applyBorder="1" applyAlignment="1">
      <alignment horizontal="center" vertical="top"/>
    </xf>
    <xf numFmtId="0" fontId="19" fillId="0" borderId="47" xfId="4" applyFont="1" applyBorder="1" applyAlignment="1">
      <alignment horizontal="left" vertical="center"/>
    </xf>
    <xf numFmtId="0" fontId="35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6" fillId="0" borderId="47" xfId="4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20" xfId="4" applyFont="1" applyBorder="1" applyAlignment="1">
      <alignment horizontal="left" vertical="center"/>
    </xf>
    <xf numFmtId="14" fontId="19" fillId="0" borderId="20" xfId="4" applyNumberFormat="1" applyFont="1" applyBorder="1" applyAlignment="1">
      <alignment horizontal="center" vertical="center"/>
    </xf>
    <xf numFmtId="14" fontId="19" fillId="0" borderId="21" xfId="4" applyNumberFormat="1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34" fillId="0" borderId="29" xfId="4" applyFont="1" applyBorder="1" applyAlignment="1">
      <alignment horizontal="left" vertical="center"/>
    </xf>
    <xf numFmtId="0" fontId="34" fillId="0" borderId="23" xfId="4" applyFont="1" applyBorder="1" applyAlignment="1">
      <alignment horizontal="left" vertical="center"/>
    </xf>
    <xf numFmtId="14" fontId="19" fillId="0" borderId="23" xfId="4" applyNumberFormat="1" applyFont="1" applyBorder="1" applyAlignment="1">
      <alignment horizontal="center" vertical="center"/>
    </xf>
    <xf numFmtId="14" fontId="19" fillId="0" borderId="24" xfId="4" applyNumberFormat="1" applyFont="1" applyBorder="1" applyAlignment="1">
      <alignment horizontal="center" vertical="center"/>
    </xf>
    <xf numFmtId="0" fontId="34" fillId="0" borderId="60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68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35" fillId="0" borderId="52" xfId="4" applyFont="1" applyBorder="1" applyAlignment="1">
      <alignment horizontal="left" vertical="center"/>
    </xf>
    <xf numFmtId="0" fontId="35" fillId="0" borderId="58" xfId="4" applyFont="1" applyBorder="1" applyAlignment="1">
      <alignment horizontal="left" vertical="center"/>
    </xf>
    <xf numFmtId="0" fontId="34" fillId="0" borderId="24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 wrapText="1"/>
    </xf>
    <xf numFmtId="0" fontId="34" fillId="0" borderId="50" xfId="4" applyFont="1" applyBorder="1" applyAlignment="1">
      <alignment horizontal="left" vertical="center" wrapText="1"/>
    </xf>
    <xf numFmtId="0" fontId="34" fillId="0" borderId="41" xfId="4" applyFont="1" applyBorder="1" applyAlignment="1">
      <alignment horizontal="left" vertical="center" wrapText="1"/>
    </xf>
    <xf numFmtId="0" fontId="34" fillId="0" borderId="61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2" xfId="0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31" xfId="4" applyNumberFormat="1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49" xfId="4" applyNumberFormat="1" applyFont="1" applyBorder="1" applyAlignment="1">
      <alignment horizontal="left" vertical="center"/>
    </xf>
    <xf numFmtId="9" fontId="19" fillId="0" borderId="50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0" fontId="32" fillId="0" borderId="54" xfId="4" applyFont="1" applyBorder="1" applyAlignment="1">
      <alignment horizontal="left" vertical="center"/>
    </xf>
    <xf numFmtId="0" fontId="32" fillId="0" borderId="55" xfId="4" applyFont="1" applyBorder="1" applyAlignment="1">
      <alignment horizontal="left" vertical="center"/>
    </xf>
    <xf numFmtId="0" fontId="32" fillId="0" borderId="59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64" xfId="4" applyFont="1" applyBorder="1" applyAlignment="1">
      <alignment horizontal="left" vertical="center"/>
    </xf>
    <xf numFmtId="0" fontId="32" fillId="0" borderId="50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19" fillId="0" borderId="65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70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/>
    </xf>
    <xf numFmtId="0" fontId="34" fillId="0" borderId="50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9" fillId="0" borderId="52" xfId="4" applyFont="1" applyBorder="1" applyAlignment="1">
      <alignment horizontal="center" vertical="center"/>
    </xf>
    <xf numFmtId="0" fontId="35" fillId="0" borderId="35" xfId="4" applyFont="1" applyBorder="1" applyAlignment="1">
      <alignment horizontal="center" vertical="center"/>
    </xf>
    <xf numFmtId="0" fontId="35" fillId="0" borderId="71" xfId="4" applyFont="1" applyBorder="1" applyAlignment="1">
      <alignment horizontal="center" vertical="center"/>
    </xf>
    <xf numFmtId="0" fontId="19" fillId="0" borderId="67" xfId="4" applyFont="1" applyBorder="1" applyAlignment="1">
      <alignment horizontal="center" vertical="center"/>
    </xf>
    <xf numFmtId="0" fontId="19" fillId="0" borderId="68" xfId="4" applyFont="1" applyBorder="1" applyAlignment="1">
      <alignment horizontal="center" vertical="center"/>
    </xf>
    <xf numFmtId="0" fontId="19" fillId="0" borderId="60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68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42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2" xfId="5" applyFont="1" applyBorder="1" applyAlignment="1">
      <alignment horizontal="center"/>
    </xf>
    <xf numFmtId="0" fontId="31" fillId="0" borderId="25" xfId="4" applyFont="1" applyBorder="1" applyAlignment="1">
      <alignment horizontal="center" vertical="top"/>
    </xf>
    <xf numFmtId="0" fontId="34" fillId="0" borderId="21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6" fillId="0" borderId="36" xfId="4" applyFont="1" applyBorder="1" applyAlignment="1">
      <alignment horizontal="left" vertical="center" wrapText="1"/>
    </xf>
    <xf numFmtId="0" fontId="6" fillId="0" borderId="31" xfId="4" applyFont="1" applyBorder="1" applyAlignment="1">
      <alignment horizontal="left" vertical="center" wrapText="1"/>
    </xf>
    <xf numFmtId="0" fontId="6" fillId="0" borderId="48" xfId="4" applyFont="1" applyBorder="1" applyAlignment="1">
      <alignment horizontal="left" vertical="center" wrapText="1"/>
    </xf>
    <xf numFmtId="0" fontId="32" fillId="0" borderId="2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6" fillId="0" borderId="34" xfId="4" applyFont="1" applyBorder="1" applyAlignment="1">
      <alignment horizontal="left" vertical="center"/>
    </xf>
    <xf numFmtId="0" fontId="6" fillId="0" borderId="33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/>
    </xf>
    <xf numFmtId="0" fontId="6" fillId="0" borderId="32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6" fillId="0" borderId="26" xfId="4" applyFont="1" applyBorder="1" applyAlignment="1">
      <alignment horizontal="left" vertical="center" wrapText="1"/>
    </xf>
    <xf numFmtId="0" fontId="6" fillId="0" borderId="27" xfId="4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20" xfId="4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center"/>
    </xf>
    <xf numFmtId="0" fontId="34" fillId="0" borderId="24" xfId="4" applyFont="1" applyBorder="1" applyAlignment="1">
      <alignment horizontal="center" vertical="center"/>
    </xf>
    <xf numFmtId="0" fontId="32" fillId="0" borderId="21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19" fillId="0" borderId="52" xfId="4" applyFont="1" applyBorder="1" applyAlignment="1">
      <alignment horizontal="center" vertical="center"/>
    </xf>
    <xf numFmtId="0" fontId="35" fillId="0" borderId="52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5" fillId="0" borderId="54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/>
    </xf>
    <xf numFmtId="0" fontId="35" fillId="0" borderId="59" xfId="4" applyFont="1" applyBorder="1" applyAlignment="1">
      <alignment horizontal="center" vertical="center"/>
    </xf>
    <xf numFmtId="0" fontId="35" fillId="0" borderId="29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6" fillId="0" borderId="27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58" fontId="6" fillId="0" borderId="20" xfId="4" applyNumberFormat="1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6" fillId="0" borderId="32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0" borderId="28" xfId="4" applyFont="1" applyBorder="1" applyAlignment="1">
      <alignment horizontal="left" vertical="center"/>
    </xf>
    <xf numFmtId="0" fontId="6" fillId="0" borderId="20" xfId="4" applyFont="1" applyBorder="1" applyAlignment="1">
      <alignment horizontal="left" vertical="center"/>
    </xf>
    <xf numFmtId="0" fontId="6" fillId="0" borderId="21" xfId="4" applyFont="1" applyBorder="1" applyAlignment="1">
      <alignment horizontal="left" vertical="center"/>
    </xf>
    <xf numFmtId="0" fontId="6" fillId="0" borderId="40" xfId="4" applyFont="1" applyBorder="1" applyAlignment="1">
      <alignment horizontal="left" vertical="center"/>
    </xf>
    <xf numFmtId="0" fontId="6" fillId="0" borderId="28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left" vertical="center" wrapText="1"/>
    </xf>
    <xf numFmtId="0" fontId="6" fillId="0" borderId="21" xfId="4" applyFont="1" applyBorder="1" applyAlignment="1">
      <alignment horizontal="left" vertical="center" wrapText="1"/>
    </xf>
    <xf numFmtId="0" fontId="16" fillId="0" borderId="23" xfId="4" applyBorder="1" applyAlignment="1">
      <alignment horizontal="center" vertical="center"/>
    </xf>
    <xf numFmtId="0" fontId="16" fillId="0" borderId="24" xfId="4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6" fillId="0" borderId="34" xfId="4" applyFont="1" applyBorder="1" applyAlignment="1">
      <alignment horizontal="right" vertical="center"/>
    </xf>
    <xf numFmtId="0" fontId="6" fillId="0" borderId="33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34" fillId="0" borderId="26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6" fillId="0" borderId="23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22" fillId="0" borderId="17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7" fillId="0" borderId="2" xfId="9" applyFont="1" applyBorder="1" applyAlignment="1">
      <alignment horizontal="center" vertical="center"/>
    </xf>
    <xf numFmtId="49" fontId="48" fillId="0" borderId="20" xfId="6" applyNumberFormat="1" applyFont="1" applyBorder="1" applyAlignment="1">
      <alignment horizontal="center" vertical="center"/>
    </xf>
    <xf numFmtId="0" fontId="49" fillId="0" borderId="20" xfId="5" applyFont="1" applyBorder="1"/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45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121920</xdr:colOff>
      <xdr:row>2</xdr:row>
      <xdr:rowOff>11430</xdr:rowOff>
    </xdr:from>
    <xdr:to>
      <xdr:col>9</xdr:col>
      <xdr:colOff>272415</xdr:colOff>
      <xdr:row>5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995" y="592455"/>
          <a:ext cx="1217295" cy="63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5" customWidth="1"/>
    <col min="3" max="3" width="10.125" customWidth="1"/>
  </cols>
  <sheetData>
    <row r="1" spans="1:2" ht="21" customHeight="1">
      <c r="A1" s="186"/>
      <c r="B1" s="187" t="s">
        <v>0</v>
      </c>
    </row>
    <row r="2" spans="1:2">
      <c r="A2" s="6">
        <v>1</v>
      </c>
      <c r="B2" s="188" t="s">
        <v>1</v>
      </c>
    </row>
    <row r="3" spans="1:2">
      <c r="A3" s="6">
        <v>2</v>
      </c>
      <c r="B3" s="188" t="s">
        <v>2</v>
      </c>
    </row>
    <row r="4" spans="1:2">
      <c r="A4" s="6">
        <v>3</v>
      </c>
      <c r="B4" s="188" t="s">
        <v>3</v>
      </c>
    </row>
    <row r="5" spans="1:2">
      <c r="A5" s="6">
        <v>4</v>
      </c>
      <c r="B5" s="188" t="s">
        <v>4</v>
      </c>
    </row>
    <row r="6" spans="1:2">
      <c r="A6" s="6">
        <v>5</v>
      </c>
      <c r="B6" s="188" t="s">
        <v>5</v>
      </c>
    </row>
    <row r="7" spans="1:2">
      <c r="A7" s="6">
        <v>6</v>
      </c>
      <c r="B7" s="188" t="s">
        <v>6</v>
      </c>
    </row>
    <row r="8" spans="1:2" s="184" customFormat="1" ht="15" customHeight="1">
      <c r="A8" s="189">
        <v>7</v>
      </c>
      <c r="B8" s="190" t="s">
        <v>7</v>
      </c>
    </row>
    <row r="9" spans="1:2" ht="18.95" customHeight="1">
      <c r="A9" s="186"/>
      <c r="B9" s="191" t="s">
        <v>8</v>
      </c>
    </row>
    <row r="10" spans="1:2" ht="15.95" customHeight="1">
      <c r="A10" s="6">
        <v>1</v>
      </c>
      <c r="B10" s="192" t="s">
        <v>9</v>
      </c>
    </row>
    <row r="11" spans="1:2">
      <c r="A11" s="6">
        <v>2</v>
      </c>
      <c r="B11" s="188" t="s">
        <v>10</v>
      </c>
    </row>
    <row r="12" spans="1:2">
      <c r="A12" s="6">
        <v>3</v>
      </c>
      <c r="B12" s="190" t="s">
        <v>11</v>
      </c>
    </row>
    <row r="13" spans="1:2">
      <c r="A13" s="6">
        <v>4</v>
      </c>
      <c r="B13" s="188" t="s">
        <v>12</v>
      </c>
    </row>
    <row r="14" spans="1:2">
      <c r="A14" s="6">
        <v>5</v>
      </c>
      <c r="B14" s="188" t="s">
        <v>13</v>
      </c>
    </row>
    <row r="15" spans="1:2">
      <c r="A15" s="6">
        <v>6</v>
      </c>
      <c r="B15" s="188" t="s">
        <v>14</v>
      </c>
    </row>
    <row r="16" spans="1:2">
      <c r="A16" s="6">
        <v>7</v>
      </c>
      <c r="B16" s="188" t="s">
        <v>15</v>
      </c>
    </row>
    <row r="17" spans="1:2">
      <c r="A17" s="6">
        <v>8</v>
      </c>
      <c r="B17" s="188" t="s">
        <v>16</v>
      </c>
    </row>
    <row r="18" spans="1:2">
      <c r="A18" s="6">
        <v>9</v>
      </c>
      <c r="B18" s="188" t="s">
        <v>17</v>
      </c>
    </row>
    <row r="19" spans="1:2">
      <c r="A19" s="6"/>
      <c r="B19" s="188"/>
    </row>
    <row r="20" spans="1:2" ht="20.25">
      <c r="A20" s="186"/>
      <c r="B20" s="187" t="s">
        <v>18</v>
      </c>
    </row>
    <row r="21" spans="1:2">
      <c r="A21" s="6">
        <v>1</v>
      </c>
      <c r="B21" s="188" t="s">
        <v>19</v>
      </c>
    </row>
    <row r="22" spans="1:2">
      <c r="A22" s="6">
        <v>2</v>
      </c>
      <c r="B22" s="188" t="s">
        <v>20</v>
      </c>
    </row>
    <row r="23" spans="1:2">
      <c r="A23" s="6">
        <v>3</v>
      </c>
      <c r="B23" s="188" t="s">
        <v>21</v>
      </c>
    </row>
    <row r="24" spans="1:2">
      <c r="A24" s="6">
        <v>4</v>
      </c>
      <c r="B24" s="188" t="s">
        <v>22</v>
      </c>
    </row>
    <row r="25" spans="1:2">
      <c r="A25" s="6">
        <v>5</v>
      </c>
      <c r="B25" s="188" t="s">
        <v>23</v>
      </c>
    </row>
    <row r="26" spans="1:2">
      <c r="A26" s="6">
        <v>6</v>
      </c>
      <c r="B26" s="188" t="s">
        <v>24</v>
      </c>
    </row>
    <row r="27" spans="1:2">
      <c r="A27" s="6">
        <v>7</v>
      </c>
      <c r="B27" s="188" t="s">
        <v>25</v>
      </c>
    </row>
    <row r="28" spans="1:2">
      <c r="A28" s="6"/>
      <c r="B28" s="188"/>
    </row>
    <row r="29" spans="1:2" ht="20.25">
      <c r="A29" s="186"/>
      <c r="B29" s="187" t="s">
        <v>26</v>
      </c>
    </row>
    <row r="30" spans="1:2">
      <c r="A30" s="6">
        <v>1</v>
      </c>
      <c r="B30" s="188" t="s">
        <v>27</v>
      </c>
    </row>
    <row r="31" spans="1:2">
      <c r="A31" s="6">
        <v>2</v>
      </c>
      <c r="B31" s="188" t="s">
        <v>28</v>
      </c>
    </row>
    <row r="32" spans="1:2">
      <c r="A32" s="6">
        <v>3</v>
      </c>
      <c r="B32" s="188" t="s">
        <v>29</v>
      </c>
    </row>
    <row r="33" spans="1:2" ht="28.5">
      <c r="A33" s="6">
        <v>4</v>
      </c>
      <c r="B33" s="188" t="s">
        <v>30</v>
      </c>
    </row>
    <row r="34" spans="1:2">
      <c r="A34" s="6">
        <v>5</v>
      </c>
      <c r="B34" s="188" t="s">
        <v>31</v>
      </c>
    </row>
    <row r="35" spans="1:2">
      <c r="A35" s="6">
        <v>6</v>
      </c>
      <c r="B35" s="188" t="s">
        <v>32</v>
      </c>
    </row>
    <row r="36" spans="1:2">
      <c r="A36" s="6">
        <v>7</v>
      </c>
      <c r="B36" s="188" t="s">
        <v>33</v>
      </c>
    </row>
    <row r="37" spans="1:2">
      <c r="A37" s="6"/>
      <c r="B37" s="188"/>
    </row>
    <row r="39" spans="1:2">
      <c r="A39" s="193" t="s">
        <v>34</v>
      </c>
      <c r="B39" s="194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E6" sqref="E6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7" t="s">
        <v>289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>
      <c r="A2" s="388" t="s">
        <v>261</v>
      </c>
      <c r="B2" s="389" t="s">
        <v>266</v>
      </c>
      <c r="C2" s="389" t="s">
        <v>262</v>
      </c>
      <c r="D2" s="389" t="s">
        <v>263</v>
      </c>
      <c r="E2" s="389" t="s">
        <v>264</v>
      </c>
      <c r="F2" s="389" t="s">
        <v>265</v>
      </c>
      <c r="G2" s="388" t="s">
        <v>290</v>
      </c>
      <c r="H2" s="388"/>
      <c r="I2" s="388" t="s">
        <v>291</v>
      </c>
      <c r="J2" s="388"/>
      <c r="K2" s="394" t="s">
        <v>292</v>
      </c>
      <c r="L2" s="396" t="s">
        <v>293</v>
      </c>
      <c r="M2" s="398" t="s">
        <v>294</v>
      </c>
    </row>
    <row r="3" spans="1:13" s="1" customFormat="1" ht="16.5">
      <c r="A3" s="388"/>
      <c r="B3" s="390"/>
      <c r="C3" s="390"/>
      <c r="D3" s="390"/>
      <c r="E3" s="390"/>
      <c r="F3" s="390"/>
      <c r="G3" s="3" t="s">
        <v>295</v>
      </c>
      <c r="H3" s="3" t="s">
        <v>296</v>
      </c>
      <c r="I3" s="3" t="s">
        <v>295</v>
      </c>
      <c r="J3" s="3" t="s">
        <v>296</v>
      </c>
      <c r="K3" s="395"/>
      <c r="L3" s="397"/>
      <c r="M3" s="399"/>
    </row>
    <row r="4" spans="1:13" ht="24" customHeight="1">
      <c r="A4" s="28">
        <v>1</v>
      </c>
      <c r="B4" s="14" t="s">
        <v>279</v>
      </c>
      <c r="C4" s="7" t="s">
        <v>276</v>
      </c>
      <c r="D4" s="13" t="s">
        <v>277</v>
      </c>
      <c r="E4" s="14" t="s">
        <v>118</v>
      </c>
      <c r="F4" s="15" t="s">
        <v>278</v>
      </c>
      <c r="G4" s="29">
        <v>-0.02</v>
      </c>
      <c r="H4" s="29">
        <v>-0.01</v>
      </c>
      <c r="I4" s="29">
        <v>-0.03</v>
      </c>
      <c r="J4" s="29">
        <v>-0.01</v>
      </c>
      <c r="K4" s="7"/>
      <c r="L4" s="28" t="s">
        <v>94</v>
      </c>
      <c r="M4" s="28" t="s">
        <v>297</v>
      </c>
    </row>
    <row r="5" spans="1:13" ht="24" customHeight="1">
      <c r="A5" s="28">
        <v>2</v>
      </c>
      <c r="B5" s="14" t="s">
        <v>279</v>
      </c>
      <c r="C5" s="7" t="s">
        <v>280</v>
      </c>
      <c r="D5" s="13" t="s">
        <v>277</v>
      </c>
      <c r="E5" s="14" t="s">
        <v>119</v>
      </c>
      <c r="F5" s="15" t="s">
        <v>278</v>
      </c>
      <c r="G5" s="29">
        <v>-0.01</v>
      </c>
      <c r="H5" s="29">
        <v>-0.01</v>
      </c>
      <c r="I5" s="30">
        <v>-0.02</v>
      </c>
      <c r="J5" s="29">
        <v>-0.01</v>
      </c>
      <c r="K5" s="6"/>
      <c r="L5" s="28" t="s">
        <v>94</v>
      </c>
      <c r="M5" s="28" t="s">
        <v>297</v>
      </c>
    </row>
    <row r="6" spans="1:13" ht="24" customHeight="1">
      <c r="A6" s="28">
        <v>3</v>
      </c>
      <c r="B6" s="14" t="s">
        <v>279</v>
      </c>
      <c r="C6" s="7" t="s">
        <v>281</v>
      </c>
      <c r="D6" s="7" t="s">
        <v>282</v>
      </c>
      <c r="E6" s="7" t="s">
        <v>283</v>
      </c>
      <c r="F6" s="15" t="s">
        <v>278</v>
      </c>
      <c r="G6" s="29">
        <v>-0.04</v>
      </c>
      <c r="H6" s="29">
        <v>-0.01</v>
      </c>
      <c r="I6" s="29">
        <v>-0.05</v>
      </c>
      <c r="J6" s="29">
        <v>0</v>
      </c>
      <c r="K6" s="6"/>
      <c r="L6" s="28" t="s">
        <v>94</v>
      </c>
      <c r="M6" s="28" t="s">
        <v>297</v>
      </c>
    </row>
    <row r="7" spans="1:13" ht="24" customHeight="1">
      <c r="A7" s="28">
        <v>4</v>
      </c>
      <c r="B7" s="14" t="s">
        <v>279</v>
      </c>
      <c r="C7" s="7" t="s">
        <v>284</v>
      </c>
      <c r="D7" s="7" t="s">
        <v>282</v>
      </c>
      <c r="E7" s="7" t="s">
        <v>285</v>
      </c>
      <c r="F7" s="15" t="s">
        <v>278</v>
      </c>
      <c r="G7" s="29">
        <v>-0.02</v>
      </c>
      <c r="H7" s="29">
        <v>-0.01</v>
      </c>
      <c r="I7" s="29">
        <v>-0.03</v>
      </c>
      <c r="J7" s="29">
        <v>-0.01</v>
      </c>
      <c r="K7" s="6"/>
      <c r="L7" s="28" t="s">
        <v>94</v>
      </c>
      <c r="M7" s="28" t="s">
        <v>297</v>
      </c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78" t="s">
        <v>298</v>
      </c>
      <c r="B9" s="379"/>
      <c r="C9" s="379"/>
      <c r="D9" s="379"/>
      <c r="E9" s="381"/>
      <c r="F9" s="382"/>
      <c r="G9" s="384"/>
      <c r="H9" s="378" t="s">
        <v>287</v>
      </c>
      <c r="I9" s="379"/>
      <c r="J9" s="379"/>
      <c r="K9" s="381"/>
      <c r="L9" s="391"/>
      <c r="M9" s="392"/>
    </row>
    <row r="10" spans="1:13" ht="16.5">
      <c r="A10" s="393" t="s">
        <v>299</v>
      </c>
      <c r="B10" s="393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6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L24" sqref="L2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7" t="s">
        <v>300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5.95" customHeight="1">
      <c r="A2" s="389" t="s">
        <v>301</v>
      </c>
      <c r="B2" s="389" t="s">
        <v>266</v>
      </c>
      <c r="C2" s="389" t="s">
        <v>262</v>
      </c>
      <c r="D2" s="389" t="s">
        <v>263</v>
      </c>
      <c r="E2" s="389" t="s">
        <v>264</v>
      </c>
      <c r="F2" s="389" t="s">
        <v>265</v>
      </c>
      <c r="G2" s="400" t="s">
        <v>302</v>
      </c>
      <c r="H2" s="401"/>
      <c r="I2" s="402"/>
      <c r="J2" s="400" t="s">
        <v>303</v>
      </c>
      <c r="K2" s="401"/>
      <c r="L2" s="402"/>
      <c r="M2" s="400" t="s">
        <v>304</v>
      </c>
      <c r="N2" s="401"/>
      <c r="O2" s="402"/>
      <c r="P2" s="400" t="s">
        <v>305</v>
      </c>
      <c r="Q2" s="401"/>
      <c r="R2" s="402"/>
      <c r="S2" s="401" t="s">
        <v>306</v>
      </c>
      <c r="T2" s="401"/>
      <c r="U2" s="402"/>
      <c r="V2" s="406" t="s">
        <v>307</v>
      </c>
      <c r="W2" s="406" t="s">
        <v>275</v>
      </c>
    </row>
    <row r="3" spans="1:23" s="1" customFormat="1" ht="16.5">
      <c r="A3" s="390"/>
      <c r="B3" s="405"/>
      <c r="C3" s="405"/>
      <c r="D3" s="405"/>
      <c r="E3" s="405"/>
      <c r="F3" s="405"/>
      <c r="G3" s="3" t="s">
        <v>308</v>
      </c>
      <c r="H3" s="3" t="s">
        <v>67</v>
      </c>
      <c r="I3" s="3" t="s">
        <v>266</v>
      </c>
      <c r="J3" s="3" t="s">
        <v>308</v>
      </c>
      <c r="K3" s="3" t="s">
        <v>67</v>
      </c>
      <c r="L3" s="3" t="s">
        <v>266</v>
      </c>
      <c r="M3" s="3" t="s">
        <v>308</v>
      </c>
      <c r="N3" s="3" t="s">
        <v>67</v>
      </c>
      <c r="O3" s="3" t="s">
        <v>266</v>
      </c>
      <c r="P3" s="3" t="s">
        <v>308</v>
      </c>
      <c r="Q3" s="3" t="s">
        <v>67</v>
      </c>
      <c r="R3" s="3" t="s">
        <v>266</v>
      </c>
      <c r="S3" s="3" t="s">
        <v>308</v>
      </c>
      <c r="T3" s="3" t="s">
        <v>67</v>
      </c>
      <c r="U3" s="3" t="s">
        <v>266</v>
      </c>
      <c r="V3" s="407"/>
      <c r="W3" s="407"/>
    </row>
    <row r="4" spans="1:23" ht="21" customHeight="1">
      <c r="A4" s="22" t="s">
        <v>309</v>
      </c>
      <c r="B4" s="14" t="s">
        <v>279</v>
      </c>
      <c r="C4" s="7" t="s">
        <v>276</v>
      </c>
      <c r="D4" s="13" t="s">
        <v>277</v>
      </c>
      <c r="E4" s="14" t="s">
        <v>118</v>
      </c>
      <c r="F4" s="23" t="s">
        <v>278</v>
      </c>
      <c r="G4" s="24"/>
      <c r="H4" s="25"/>
      <c r="I4" s="25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310</v>
      </c>
      <c r="W4" s="5"/>
    </row>
    <row r="5" spans="1:23" ht="21" customHeight="1">
      <c r="A5" s="22" t="s">
        <v>309</v>
      </c>
      <c r="B5" s="14" t="s">
        <v>279</v>
      </c>
      <c r="C5" s="7" t="s">
        <v>280</v>
      </c>
      <c r="D5" s="13" t="s">
        <v>277</v>
      </c>
      <c r="E5" s="14" t="s">
        <v>119</v>
      </c>
      <c r="F5" s="23" t="s">
        <v>278</v>
      </c>
      <c r="G5" s="26"/>
      <c r="H5" s="26"/>
      <c r="I5" s="26"/>
      <c r="J5" s="26"/>
      <c r="K5" s="28"/>
      <c r="L5" s="28"/>
      <c r="M5" s="26"/>
      <c r="N5" s="26"/>
      <c r="O5" s="26"/>
      <c r="P5" s="26"/>
      <c r="Q5" s="26"/>
      <c r="R5" s="26"/>
      <c r="S5" s="26"/>
      <c r="T5" s="26"/>
      <c r="U5" s="26"/>
      <c r="V5" s="28" t="s">
        <v>310</v>
      </c>
      <c r="W5" s="5"/>
    </row>
    <row r="6" spans="1:23" ht="24" customHeight="1">
      <c r="A6" s="22" t="s">
        <v>309</v>
      </c>
      <c r="B6" s="14" t="s">
        <v>279</v>
      </c>
      <c r="C6" s="7" t="s">
        <v>281</v>
      </c>
      <c r="D6" s="7" t="s">
        <v>282</v>
      </c>
      <c r="E6" s="7" t="s">
        <v>283</v>
      </c>
      <c r="F6" s="23" t="s">
        <v>278</v>
      </c>
      <c r="G6" s="5"/>
      <c r="H6" s="24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2" t="s">
        <v>309</v>
      </c>
      <c r="B7" s="14" t="s">
        <v>279</v>
      </c>
      <c r="C7" s="7" t="s">
        <v>284</v>
      </c>
      <c r="D7" s="7" t="s">
        <v>282</v>
      </c>
      <c r="E7" s="7" t="s">
        <v>285</v>
      </c>
      <c r="F7" s="23" t="s">
        <v>278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3"/>
      <c r="B8" s="403"/>
      <c r="C8" s="403"/>
      <c r="D8" s="403"/>
      <c r="E8" s="403"/>
      <c r="F8" s="40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4"/>
      <c r="B9" s="404"/>
      <c r="C9" s="404"/>
      <c r="D9" s="404"/>
      <c r="E9" s="404"/>
      <c r="F9" s="40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3"/>
      <c r="B10" s="403"/>
      <c r="C10" s="403"/>
      <c r="D10" s="403"/>
      <c r="E10" s="403"/>
      <c r="F10" s="40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4"/>
      <c r="B11" s="404"/>
      <c r="C11" s="404"/>
      <c r="D11" s="404"/>
      <c r="E11" s="404"/>
      <c r="F11" s="40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78" t="s">
        <v>311</v>
      </c>
      <c r="B13" s="379"/>
      <c r="C13" s="379"/>
      <c r="D13" s="379"/>
      <c r="E13" s="381"/>
      <c r="F13" s="382"/>
      <c r="G13" s="384"/>
      <c r="H13" s="21"/>
      <c r="I13" s="21"/>
      <c r="J13" s="378" t="s">
        <v>287</v>
      </c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81"/>
      <c r="V13" s="9"/>
      <c r="W13" s="11"/>
    </row>
    <row r="14" spans="1:23" ht="78" customHeight="1">
      <c r="A14" s="385" t="s">
        <v>312</v>
      </c>
      <c r="B14" s="385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7" t="s">
        <v>313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>
      <c r="A2" s="17" t="s">
        <v>314</v>
      </c>
      <c r="B2" s="18" t="s">
        <v>262</v>
      </c>
      <c r="C2" s="18" t="s">
        <v>263</v>
      </c>
      <c r="D2" s="18" t="s">
        <v>264</v>
      </c>
      <c r="E2" s="18" t="s">
        <v>265</v>
      </c>
      <c r="F2" s="18" t="s">
        <v>266</v>
      </c>
      <c r="G2" s="17" t="s">
        <v>315</v>
      </c>
      <c r="H2" s="17" t="s">
        <v>316</v>
      </c>
      <c r="I2" s="17" t="s">
        <v>317</v>
      </c>
      <c r="J2" s="17" t="s">
        <v>316</v>
      </c>
      <c r="K2" s="17" t="s">
        <v>318</v>
      </c>
      <c r="L2" s="17" t="s">
        <v>316</v>
      </c>
      <c r="M2" s="18" t="s">
        <v>307</v>
      </c>
      <c r="N2" s="18" t="s">
        <v>275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314</v>
      </c>
      <c r="B4" s="20" t="s">
        <v>319</v>
      </c>
      <c r="C4" s="20" t="s">
        <v>308</v>
      </c>
      <c r="D4" s="20" t="s">
        <v>264</v>
      </c>
      <c r="E4" s="18" t="s">
        <v>265</v>
      </c>
      <c r="F4" s="18" t="s">
        <v>266</v>
      </c>
      <c r="G4" s="17" t="s">
        <v>315</v>
      </c>
      <c r="H4" s="17" t="s">
        <v>316</v>
      </c>
      <c r="I4" s="17" t="s">
        <v>317</v>
      </c>
      <c r="J4" s="17" t="s">
        <v>316</v>
      </c>
      <c r="K4" s="17" t="s">
        <v>318</v>
      </c>
      <c r="L4" s="17" t="s">
        <v>316</v>
      </c>
      <c r="M4" s="18" t="s">
        <v>307</v>
      </c>
      <c r="N4" s="18" t="s">
        <v>275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8" t="s">
        <v>320</v>
      </c>
      <c r="B11" s="379"/>
      <c r="C11" s="379"/>
      <c r="D11" s="381"/>
      <c r="E11" s="382"/>
      <c r="F11" s="383"/>
      <c r="G11" s="384"/>
      <c r="H11" s="21"/>
      <c r="I11" s="378" t="s">
        <v>321</v>
      </c>
      <c r="J11" s="379"/>
      <c r="K11" s="379"/>
      <c r="L11" s="9"/>
      <c r="M11" s="9"/>
      <c r="N11" s="11"/>
    </row>
    <row r="12" spans="1:14" ht="16.5">
      <c r="A12" s="385" t="s">
        <v>322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I16" sqref="I16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77" t="s">
        <v>323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>
      <c r="A2" s="3" t="s">
        <v>301</v>
      </c>
      <c r="B2" s="4" t="s">
        <v>266</v>
      </c>
      <c r="C2" s="4" t="s">
        <v>262</v>
      </c>
      <c r="D2" s="4" t="s">
        <v>263</v>
      </c>
      <c r="E2" s="4" t="s">
        <v>264</v>
      </c>
      <c r="F2" s="4" t="s">
        <v>265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307</v>
      </c>
      <c r="L2" s="4" t="s">
        <v>275</v>
      </c>
    </row>
    <row r="3" spans="1:12">
      <c r="A3" s="12" t="s">
        <v>309</v>
      </c>
      <c r="B3" s="7" t="s">
        <v>279</v>
      </c>
      <c r="C3" s="7" t="s">
        <v>276</v>
      </c>
      <c r="D3" s="13" t="s">
        <v>277</v>
      </c>
      <c r="E3" s="14" t="s">
        <v>118</v>
      </c>
      <c r="F3" s="15" t="s">
        <v>278</v>
      </c>
      <c r="G3" s="16" t="s">
        <v>328</v>
      </c>
      <c r="H3" s="5" t="s">
        <v>329</v>
      </c>
      <c r="I3" s="6"/>
      <c r="J3" s="6"/>
      <c r="K3" s="6" t="s">
        <v>330</v>
      </c>
      <c r="L3" s="5" t="s">
        <v>297</v>
      </c>
    </row>
    <row r="4" spans="1:12">
      <c r="A4" s="12" t="s">
        <v>309</v>
      </c>
      <c r="B4" s="7" t="s">
        <v>279</v>
      </c>
      <c r="C4" s="7" t="s">
        <v>280</v>
      </c>
      <c r="D4" s="13" t="s">
        <v>277</v>
      </c>
      <c r="E4" s="14" t="s">
        <v>119</v>
      </c>
      <c r="F4" s="15" t="s">
        <v>278</v>
      </c>
      <c r="G4" s="16" t="s">
        <v>328</v>
      </c>
      <c r="H4" s="5" t="s">
        <v>329</v>
      </c>
      <c r="I4" s="6"/>
      <c r="J4" s="6"/>
      <c r="K4" s="6" t="s">
        <v>330</v>
      </c>
      <c r="L4" s="5" t="s">
        <v>297</v>
      </c>
    </row>
    <row r="5" spans="1:12">
      <c r="A5" s="12" t="s">
        <v>309</v>
      </c>
      <c r="B5" s="7" t="s">
        <v>279</v>
      </c>
      <c r="C5" s="7" t="s">
        <v>281</v>
      </c>
      <c r="D5" s="7" t="s">
        <v>282</v>
      </c>
      <c r="E5" s="7" t="s">
        <v>283</v>
      </c>
      <c r="F5" s="15" t="s">
        <v>278</v>
      </c>
      <c r="G5" s="16" t="s">
        <v>328</v>
      </c>
      <c r="H5" s="5" t="s">
        <v>329</v>
      </c>
      <c r="I5" s="6"/>
      <c r="J5" s="6"/>
      <c r="K5" s="6" t="s">
        <v>330</v>
      </c>
      <c r="L5" s="5" t="s">
        <v>297</v>
      </c>
    </row>
    <row r="6" spans="1:12">
      <c r="A6" s="12" t="s">
        <v>309</v>
      </c>
      <c r="B6" s="7" t="s">
        <v>279</v>
      </c>
      <c r="C6" s="7" t="s">
        <v>284</v>
      </c>
      <c r="D6" s="7" t="s">
        <v>282</v>
      </c>
      <c r="E6" s="7" t="s">
        <v>285</v>
      </c>
      <c r="F6" s="15" t="s">
        <v>278</v>
      </c>
      <c r="G6" s="16" t="s">
        <v>328</v>
      </c>
      <c r="H6" s="5" t="s">
        <v>329</v>
      </c>
      <c r="I6" s="6"/>
      <c r="J6" s="6"/>
      <c r="K6" s="6" t="s">
        <v>330</v>
      </c>
      <c r="L6" s="5" t="s">
        <v>297</v>
      </c>
    </row>
    <row r="7" spans="1:12" s="2" customFormat="1" ht="18.75">
      <c r="A7" s="378" t="s">
        <v>331</v>
      </c>
      <c r="B7" s="379"/>
      <c r="C7" s="379"/>
      <c r="D7" s="379"/>
      <c r="E7" s="381"/>
      <c r="F7" s="382"/>
      <c r="G7" s="384"/>
      <c r="H7" s="378" t="s">
        <v>332</v>
      </c>
      <c r="I7" s="379"/>
      <c r="J7" s="379"/>
      <c r="K7" s="9"/>
      <c r="L7" s="11"/>
    </row>
    <row r="8" spans="1:12" ht="16.5">
      <c r="A8" s="385" t="s">
        <v>333</v>
      </c>
      <c r="B8" s="385"/>
      <c r="C8" s="386"/>
      <c r="D8" s="386"/>
      <c r="E8" s="386"/>
      <c r="F8" s="386"/>
      <c r="G8" s="386"/>
      <c r="H8" s="386"/>
      <c r="I8" s="386"/>
      <c r="J8" s="386"/>
      <c r="K8" s="386"/>
      <c r="L8" s="386"/>
    </row>
  </sheetData>
  <mergeCells count="5">
    <mergeCell ref="A1:J1"/>
    <mergeCell ref="A7:E7"/>
    <mergeCell ref="F7:G7"/>
    <mergeCell ref="H7:J7"/>
    <mergeCell ref="A8:L8"/>
  </mergeCells>
  <phoneticPr fontId="46" type="noConversion"/>
  <dataValidations count="1">
    <dataValidation type="list" allowBlank="1" showInputMessage="1" showErrorMessage="1" sqref="L3:L6 L7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7" t="s">
        <v>334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>
      <c r="A2" s="388" t="s">
        <v>261</v>
      </c>
      <c r="B2" s="389" t="s">
        <v>266</v>
      </c>
      <c r="C2" s="389" t="s">
        <v>308</v>
      </c>
      <c r="D2" s="389" t="s">
        <v>264</v>
      </c>
      <c r="E2" s="389" t="s">
        <v>265</v>
      </c>
      <c r="F2" s="3" t="s">
        <v>335</v>
      </c>
      <c r="G2" s="3" t="s">
        <v>291</v>
      </c>
      <c r="H2" s="394" t="s">
        <v>292</v>
      </c>
      <c r="I2" s="398" t="s">
        <v>294</v>
      </c>
    </row>
    <row r="3" spans="1:9" s="1" customFormat="1" ht="16.5">
      <c r="A3" s="388"/>
      <c r="B3" s="390"/>
      <c r="C3" s="390"/>
      <c r="D3" s="390"/>
      <c r="E3" s="390"/>
      <c r="F3" s="3" t="s">
        <v>336</v>
      </c>
      <c r="G3" s="3" t="s">
        <v>295</v>
      </c>
      <c r="H3" s="395"/>
      <c r="I3" s="399"/>
    </row>
    <row r="4" spans="1:9">
      <c r="A4" s="5">
        <v>1</v>
      </c>
      <c r="B4" s="6" t="s">
        <v>337</v>
      </c>
      <c r="C4" s="5" t="s">
        <v>338</v>
      </c>
      <c r="D4" s="7" t="s">
        <v>283</v>
      </c>
      <c r="E4" s="5" t="s">
        <v>62</v>
      </c>
      <c r="F4" s="5">
        <v>-5</v>
      </c>
      <c r="G4" s="5">
        <v>-4</v>
      </c>
      <c r="H4" s="5"/>
      <c r="I4" s="5" t="s">
        <v>297</v>
      </c>
    </row>
    <row r="5" spans="1:9">
      <c r="A5" s="5">
        <v>2</v>
      </c>
      <c r="B5" s="6" t="s">
        <v>337</v>
      </c>
      <c r="C5" s="5" t="s">
        <v>338</v>
      </c>
      <c r="D5" s="7" t="s">
        <v>285</v>
      </c>
      <c r="E5" s="5" t="s">
        <v>62</v>
      </c>
      <c r="F5" s="5">
        <v>-4</v>
      </c>
      <c r="G5" s="5">
        <v>-3</v>
      </c>
      <c r="H5" s="5"/>
      <c r="I5" s="5" t="s">
        <v>297</v>
      </c>
    </row>
    <row r="6" spans="1:9">
      <c r="A6" s="5">
        <v>3</v>
      </c>
      <c r="B6" s="6" t="s">
        <v>337</v>
      </c>
      <c r="C6" s="5" t="s">
        <v>338</v>
      </c>
      <c r="D6" s="8" t="s">
        <v>118</v>
      </c>
      <c r="E6" s="5" t="s">
        <v>62</v>
      </c>
      <c r="F6" s="5">
        <v>-4</v>
      </c>
      <c r="G6" s="5">
        <v>-5</v>
      </c>
      <c r="H6" s="5"/>
      <c r="I6" s="5" t="s">
        <v>297</v>
      </c>
    </row>
    <row r="7" spans="1:9">
      <c r="A7" s="5">
        <v>4</v>
      </c>
      <c r="B7" s="6" t="s">
        <v>337</v>
      </c>
      <c r="C7" s="5" t="s">
        <v>338</v>
      </c>
      <c r="D7" s="8" t="s">
        <v>119</v>
      </c>
      <c r="E7" s="5" t="s">
        <v>62</v>
      </c>
      <c r="F7" s="5">
        <v>-3</v>
      </c>
      <c r="G7" s="5">
        <v>-4</v>
      </c>
      <c r="H7" s="5"/>
      <c r="I7" s="5" t="s">
        <v>297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78" t="s">
        <v>339</v>
      </c>
      <c r="B12" s="379"/>
      <c r="C12" s="379"/>
      <c r="D12" s="381"/>
      <c r="E12" s="10"/>
      <c r="F12" s="378" t="s">
        <v>321</v>
      </c>
      <c r="G12" s="379"/>
      <c r="H12" s="381"/>
      <c r="I12" s="11"/>
    </row>
    <row r="13" spans="1:9" ht="16.5">
      <c r="A13" s="385" t="s">
        <v>340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72"/>
      <c r="C3" s="173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7.95" customHeight="1">
      <c r="B4" s="172" t="s">
        <v>39</v>
      </c>
      <c r="C4" s="173" t="s">
        <v>40</v>
      </c>
      <c r="D4" s="173" t="s">
        <v>41</v>
      </c>
      <c r="E4" s="173" t="s">
        <v>42</v>
      </c>
      <c r="F4" s="174" t="s">
        <v>41</v>
      </c>
      <c r="G4" s="174" t="s">
        <v>42</v>
      </c>
      <c r="H4" s="173" t="s">
        <v>41</v>
      </c>
      <c r="I4" s="181" t="s">
        <v>42</v>
      </c>
    </row>
    <row r="5" spans="2:9" ht="27.95" customHeight="1">
      <c r="B5" s="175" t="s">
        <v>43</v>
      </c>
      <c r="C5" s="6">
        <v>13</v>
      </c>
      <c r="D5" s="6">
        <v>0</v>
      </c>
      <c r="E5" s="6">
        <v>1</v>
      </c>
      <c r="F5" s="176">
        <v>0</v>
      </c>
      <c r="G5" s="176">
        <v>1</v>
      </c>
      <c r="H5" s="6">
        <v>1</v>
      </c>
      <c r="I5" s="182">
        <v>2</v>
      </c>
    </row>
    <row r="6" spans="2:9" ht="27.95" customHeight="1">
      <c r="B6" s="175" t="s">
        <v>44</v>
      </c>
      <c r="C6" s="6">
        <v>20</v>
      </c>
      <c r="D6" s="6">
        <v>0</v>
      </c>
      <c r="E6" s="6">
        <v>1</v>
      </c>
      <c r="F6" s="176">
        <v>1</v>
      </c>
      <c r="G6" s="176">
        <v>2</v>
      </c>
      <c r="H6" s="6">
        <v>2</v>
      </c>
      <c r="I6" s="182">
        <v>3</v>
      </c>
    </row>
    <row r="7" spans="2:9" ht="27.95" customHeight="1">
      <c r="B7" s="175" t="s">
        <v>45</v>
      </c>
      <c r="C7" s="6">
        <v>32</v>
      </c>
      <c r="D7" s="6">
        <v>0</v>
      </c>
      <c r="E7" s="6">
        <v>1</v>
      </c>
      <c r="F7" s="176">
        <v>2</v>
      </c>
      <c r="G7" s="176">
        <v>3</v>
      </c>
      <c r="H7" s="6">
        <v>3</v>
      </c>
      <c r="I7" s="182">
        <v>4</v>
      </c>
    </row>
    <row r="8" spans="2:9" ht="27.95" customHeight="1">
      <c r="B8" s="175" t="s">
        <v>46</v>
      </c>
      <c r="C8" s="6">
        <v>50</v>
      </c>
      <c r="D8" s="6">
        <v>1</v>
      </c>
      <c r="E8" s="6">
        <v>2</v>
      </c>
      <c r="F8" s="176">
        <v>3</v>
      </c>
      <c r="G8" s="176">
        <v>4</v>
      </c>
      <c r="H8" s="6">
        <v>5</v>
      </c>
      <c r="I8" s="182">
        <v>6</v>
      </c>
    </row>
    <row r="9" spans="2:9" ht="27.95" customHeight="1">
      <c r="B9" s="175" t="s">
        <v>47</v>
      </c>
      <c r="C9" s="6">
        <v>80</v>
      </c>
      <c r="D9" s="6">
        <v>2</v>
      </c>
      <c r="E9" s="6">
        <v>3</v>
      </c>
      <c r="F9" s="176">
        <v>5</v>
      </c>
      <c r="G9" s="176">
        <v>6</v>
      </c>
      <c r="H9" s="6">
        <v>7</v>
      </c>
      <c r="I9" s="182">
        <v>8</v>
      </c>
    </row>
    <row r="10" spans="2:9" ht="27.95" customHeight="1">
      <c r="B10" s="175" t="s">
        <v>48</v>
      </c>
      <c r="C10" s="6">
        <v>125</v>
      </c>
      <c r="D10" s="6">
        <v>3</v>
      </c>
      <c r="E10" s="6">
        <v>4</v>
      </c>
      <c r="F10" s="176">
        <v>7</v>
      </c>
      <c r="G10" s="176">
        <v>8</v>
      </c>
      <c r="H10" s="6">
        <v>10</v>
      </c>
      <c r="I10" s="182">
        <v>11</v>
      </c>
    </row>
    <row r="11" spans="2:9" ht="27.95" customHeight="1">
      <c r="B11" s="175" t="s">
        <v>49</v>
      </c>
      <c r="C11" s="6">
        <v>200</v>
      </c>
      <c r="D11" s="6">
        <v>5</v>
      </c>
      <c r="E11" s="6">
        <v>6</v>
      </c>
      <c r="F11" s="176">
        <v>10</v>
      </c>
      <c r="G11" s="176">
        <v>11</v>
      </c>
      <c r="H11" s="6">
        <v>14</v>
      </c>
      <c r="I11" s="182">
        <v>15</v>
      </c>
    </row>
    <row r="12" spans="2:9" ht="27.95" customHeight="1">
      <c r="B12" s="177" t="s">
        <v>50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>
      <c r="B14" s="180" t="s">
        <v>51</v>
      </c>
      <c r="C14" s="180"/>
      <c r="D14" s="180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A37" sqref="A37:K37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4" ht="20.25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4" ht="14.25">
      <c r="A2" s="113" t="s">
        <v>53</v>
      </c>
      <c r="B2" s="204" t="s">
        <v>54</v>
      </c>
      <c r="C2" s="204"/>
      <c r="D2" s="205" t="s">
        <v>55</v>
      </c>
      <c r="E2" s="205"/>
      <c r="F2" s="206" t="s">
        <v>56</v>
      </c>
      <c r="G2" s="206"/>
      <c r="H2" s="114" t="s">
        <v>57</v>
      </c>
      <c r="I2" s="207" t="s">
        <v>56</v>
      </c>
      <c r="J2" s="207"/>
      <c r="K2" s="208"/>
    </row>
    <row r="3" spans="1:14" ht="14.25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spans="1:14" ht="14.25">
      <c r="A4" s="117" t="s">
        <v>61</v>
      </c>
      <c r="B4" s="215" t="s">
        <v>62</v>
      </c>
      <c r="C4" s="216"/>
      <c r="D4" s="217" t="s">
        <v>63</v>
      </c>
      <c r="E4" s="218"/>
      <c r="F4" s="219">
        <v>45347</v>
      </c>
      <c r="G4" s="220"/>
      <c r="H4" s="217" t="s">
        <v>64</v>
      </c>
      <c r="I4" s="218"/>
      <c r="J4" s="77" t="s">
        <v>65</v>
      </c>
      <c r="K4" s="78" t="s">
        <v>66</v>
      </c>
    </row>
    <row r="5" spans="1:14" ht="14.25">
      <c r="A5" s="119" t="s">
        <v>67</v>
      </c>
      <c r="B5" s="215" t="s">
        <v>68</v>
      </c>
      <c r="C5" s="216"/>
      <c r="D5" s="217" t="s">
        <v>69</v>
      </c>
      <c r="E5" s="218"/>
      <c r="F5" s="219">
        <v>45311</v>
      </c>
      <c r="G5" s="220"/>
      <c r="H5" s="217" t="s">
        <v>70</v>
      </c>
      <c r="I5" s="218"/>
      <c r="J5" s="77" t="s">
        <v>65</v>
      </c>
      <c r="K5" s="78" t="s">
        <v>66</v>
      </c>
    </row>
    <row r="6" spans="1:14" ht="14.25">
      <c r="A6" s="117" t="s">
        <v>71</v>
      </c>
      <c r="B6" s="83">
        <v>4</v>
      </c>
      <c r="C6" s="145">
        <v>6</v>
      </c>
      <c r="D6" s="119" t="s">
        <v>72</v>
      </c>
      <c r="E6" s="129"/>
      <c r="F6" s="219">
        <v>45342</v>
      </c>
      <c r="G6" s="220"/>
      <c r="H6" s="217" t="s">
        <v>73</v>
      </c>
      <c r="I6" s="218"/>
      <c r="J6" s="77" t="s">
        <v>65</v>
      </c>
      <c r="K6" s="78" t="s">
        <v>66</v>
      </c>
    </row>
    <row r="7" spans="1:14" ht="14.25">
      <c r="A7" s="117" t="s">
        <v>74</v>
      </c>
      <c r="B7" s="221">
        <v>19060</v>
      </c>
      <c r="C7" s="222"/>
      <c r="D7" s="119" t="s">
        <v>75</v>
      </c>
      <c r="E7" s="128"/>
      <c r="F7" s="219">
        <v>45344</v>
      </c>
      <c r="G7" s="220"/>
      <c r="H7" s="217" t="s">
        <v>76</v>
      </c>
      <c r="I7" s="218"/>
      <c r="J7" s="77" t="s">
        <v>65</v>
      </c>
      <c r="K7" s="78" t="s">
        <v>66</v>
      </c>
    </row>
    <row r="8" spans="1:14" ht="14.25">
      <c r="A8" s="121" t="s">
        <v>77</v>
      </c>
      <c r="B8" s="223" t="s">
        <v>78</v>
      </c>
      <c r="C8" s="224"/>
      <c r="D8" s="225" t="s">
        <v>79</v>
      </c>
      <c r="E8" s="226"/>
      <c r="F8" s="227">
        <v>45345</v>
      </c>
      <c r="G8" s="228"/>
      <c r="H8" s="225" t="s">
        <v>80</v>
      </c>
      <c r="I8" s="226"/>
      <c r="J8" s="86" t="s">
        <v>65</v>
      </c>
      <c r="K8" s="122" t="s">
        <v>66</v>
      </c>
      <c r="N8" s="166"/>
    </row>
    <row r="9" spans="1:14" ht="14.25">
      <c r="A9" s="229" t="s">
        <v>81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4" ht="14.25">
      <c r="A10" s="232" t="s">
        <v>82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4" ht="14.25">
      <c r="A11" s="146" t="s">
        <v>83</v>
      </c>
      <c r="B11" s="147" t="s">
        <v>84</v>
      </c>
      <c r="C11" s="148" t="s">
        <v>85</v>
      </c>
      <c r="D11" s="149"/>
      <c r="E11" s="150" t="s">
        <v>86</v>
      </c>
      <c r="F11" s="147" t="s">
        <v>84</v>
      </c>
      <c r="G11" s="148" t="s">
        <v>85</v>
      </c>
      <c r="H11" s="148" t="s">
        <v>87</v>
      </c>
      <c r="I11" s="150" t="s">
        <v>88</v>
      </c>
      <c r="J11" s="147" t="s">
        <v>84</v>
      </c>
      <c r="K11" s="167" t="s">
        <v>85</v>
      </c>
    </row>
    <row r="12" spans="1:14" ht="14.25">
      <c r="A12" s="119" t="s">
        <v>89</v>
      </c>
      <c r="B12" s="127" t="s">
        <v>84</v>
      </c>
      <c r="C12" s="77" t="s">
        <v>85</v>
      </c>
      <c r="D12" s="128"/>
      <c r="E12" s="129" t="s">
        <v>90</v>
      </c>
      <c r="F12" s="127" t="s">
        <v>84</v>
      </c>
      <c r="G12" s="77" t="s">
        <v>85</v>
      </c>
      <c r="H12" s="77" t="s">
        <v>87</v>
      </c>
      <c r="I12" s="129" t="s">
        <v>91</v>
      </c>
      <c r="J12" s="127" t="s">
        <v>84</v>
      </c>
      <c r="K12" s="78" t="s">
        <v>85</v>
      </c>
    </row>
    <row r="13" spans="1:14" ht="14.25">
      <c r="A13" s="119" t="s">
        <v>92</v>
      </c>
      <c r="B13" s="127" t="s">
        <v>84</v>
      </c>
      <c r="C13" s="77" t="s">
        <v>85</v>
      </c>
      <c r="D13" s="128"/>
      <c r="E13" s="129" t="s">
        <v>93</v>
      </c>
      <c r="F13" s="77" t="s">
        <v>94</v>
      </c>
      <c r="G13" s="77" t="s">
        <v>95</v>
      </c>
      <c r="H13" s="77" t="s">
        <v>87</v>
      </c>
      <c r="I13" s="129" t="s">
        <v>96</v>
      </c>
      <c r="J13" s="127" t="s">
        <v>84</v>
      </c>
      <c r="K13" s="78" t="s">
        <v>85</v>
      </c>
    </row>
    <row r="14" spans="1:14" ht="14.25">
      <c r="A14" s="225" t="s">
        <v>97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4" ht="14.25">
      <c r="A15" s="232" t="s">
        <v>98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4" ht="14.25">
      <c r="A16" s="151" t="s">
        <v>99</v>
      </c>
      <c r="B16" s="148" t="s">
        <v>94</v>
      </c>
      <c r="C16" s="148" t="s">
        <v>95</v>
      </c>
      <c r="D16" s="152"/>
      <c r="E16" s="153" t="s">
        <v>100</v>
      </c>
      <c r="F16" s="148" t="s">
        <v>94</v>
      </c>
      <c r="G16" s="148" t="s">
        <v>95</v>
      </c>
      <c r="H16" s="154"/>
      <c r="I16" s="153" t="s">
        <v>101</v>
      </c>
      <c r="J16" s="148" t="s">
        <v>94</v>
      </c>
      <c r="K16" s="167" t="s">
        <v>95</v>
      </c>
    </row>
    <row r="17" spans="1:22" ht="16.5" customHeight="1">
      <c r="A17" s="131" t="s">
        <v>102</v>
      </c>
      <c r="B17" s="77" t="s">
        <v>94</v>
      </c>
      <c r="C17" s="77" t="s">
        <v>95</v>
      </c>
      <c r="D17" s="83"/>
      <c r="E17" s="132" t="s">
        <v>103</v>
      </c>
      <c r="F17" s="77" t="s">
        <v>94</v>
      </c>
      <c r="G17" s="77" t="s">
        <v>95</v>
      </c>
      <c r="H17" s="155"/>
      <c r="I17" s="132" t="s">
        <v>104</v>
      </c>
      <c r="J17" s="77" t="s">
        <v>94</v>
      </c>
      <c r="K17" s="78" t="s">
        <v>95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>
      <c r="A18" s="236" t="s">
        <v>105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106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107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6" t="s">
        <v>108</v>
      </c>
      <c r="B21" s="157" t="s">
        <v>109</v>
      </c>
      <c r="C21" s="157" t="s">
        <v>110</v>
      </c>
      <c r="D21" s="157" t="s">
        <v>111</v>
      </c>
      <c r="E21" s="157" t="s">
        <v>112</v>
      </c>
      <c r="F21" s="157" t="s">
        <v>113</v>
      </c>
      <c r="G21" s="157" t="s">
        <v>114</v>
      </c>
      <c r="H21" s="157"/>
      <c r="I21" s="169"/>
      <c r="J21" s="116"/>
      <c r="K21" s="102" t="s">
        <v>115</v>
      </c>
    </row>
    <row r="22" spans="1:22" ht="23.1" customHeight="1">
      <c r="A22" s="158" t="s">
        <v>116</v>
      </c>
      <c r="B22" s="159" t="s">
        <v>94</v>
      </c>
      <c r="C22" s="159" t="s">
        <v>94</v>
      </c>
      <c r="D22" s="159" t="s">
        <v>94</v>
      </c>
      <c r="E22" s="159" t="s">
        <v>94</v>
      </c>
      <c r="F22" s="159" t="s">
        <v>94</v>
      </c>
      <c r="G22" s="159" t="s">
        <v>94</v>
      </c>
      <c r="H22" s="159"/>
      <c r="I22" s="159"/>
      <c r="J22" s="159"/>
      <c r="K22" s="170"/>
    </row>
    <row r="23" spans="1:22" ht="23.1" customHeight="1">
      <c r="A23" s="158" t="s">
        <v>117</v>
      </c>
      <c r="B23" s="159" t="s">
        <v>94</v>
      </c>
      <c r="C23" s="159" t="s">
        <v>94</v>
      </c>
      <c r="D23" s="159" t="s">
        <v>94</v>
      </c>
      <c r="E23" s="159" t="s">
        <v>94</v>
      </c>
      <c r="F23" s="159" t="s">
        <v>94</v>
      </c>
      <c r="G23" s="159" t="s">
        <v>94</v>
      </c>
      <c r="H23" s="159"/>
      <c r="I23" s="159"/>
      <c r="J23" s="159"/>
      <c r="K23" s="171"/>
    </row>
    <row r="24" spans="1:22" ht="23.1" customHeight="1">
      <c r="A24" s="158" t="s">
        <v>118</v>
      </c>
      <c r="B24" s="159" t="s">
        <v>94</v>
      </c>
      <c r="C24" s="159" t="s">
        <v>94</v>
      </c>
      <c r="D24" s="159" t="s">
        <v>94</v>
      </c>
      <c r="E24" s="159" t="s">
        <v>94</v>
      </c>
      <c r="F24" s="159" t="s">
        <v>94</v>
      </c>
      <c r="G24" s="159" t="s">
        <v>94</v>
      </c>
      <c r="H24" s="159"/>
      <c r="I24" s="159"/>
      <c r="J24" s="159"/>
      <c r="K24" s="171"/>
    </row>
    <row r="25" spans="1:22" ht="23.1" customHeight="1">
      <c r="A25" s="158" t="s">
        <v>119</v>
      </c>
      <c r="B25" s="159" t="s">
        <v>94</v>
      </c>
      <c r="C25" s="159" t="s">
        <v>94</v>
      </c>
      <c r="D25" s="159" t="s">
        <v>94</v>
      </c>
      <c r="E25" s="159" t="s">
        <v>94</v>
      </c>
      <c r="F25" s="159" t="s">
        <v>94</v>
      </c>
      <c r="G25" s="159" t="s">
        <v>94</v>
      </c>
      <c r="H25" s="159"/>
      <c r="I25" s="159"/>
      <c r="J25" s="159"/>
      <c r="K25" s="99"/>
    </row>
    <row r="26" spans="1:22" ht="23.1" customHeight="1">
      <c r="A26" s="120"/>
      <c r="B26" s="159"/>
      <c r="C26" s="159"/>
      <c r="D26" s="159"/>
      <c r="E26" s="159"/>
      <c r="F26" s="159"/>
      <c r="G26" s="159"/>
      <c r="H26" s="159"/>
      <c r="I26" s="159"/>
      <c r="J26" s="159"/>
      <c r="K26" s="99"/>
    </row>
    <row r="27" spans="1:22" ht="23.1" customHeight="1">
      <c r="A27" s="120"/>
      <c r="B27" s="159"/>
      <c r="C27" s="159"/>
      <c r="D27" s="159"/>
      <c r="E27" s="159"/>
      <c r="F27" s="159"/>
      <c r="G27" s="159"/>
      <c r="H27" s="159"/>
      <c r="I27" s="159"/>
      <c r="J27" s="159"/>
      <c r="K27" s="99"/>
    </row>
    <row r="28" spans="1:22" ht="23.1" customHeight="1">
      <c r="A28" s="130"/>
      <c r="B28" s="160"/>
      <c r="C28" s="160"/>
      <c r="D28" s="160"/>
      <c r="E28" s="160"/>
      <c r="F28" s="160"/>
      <c r="G28" s="160"/>
      <c r="H28" s="160"/>
      <c r="I28" s="160"/>
      <c r="J28" s="160"/>
      <c r="K28" s="100"/>
    </row>
    <row r="29" spans="1:22" ht="18" customHeight="1">
      <c r="A29" s="242" t="s">
        <v>120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121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94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122</v>
      </c>
      <c r="B34" s="255"/>
      <c r="C34" s="77" t="s">
        <v>65</v>
      </c>
      <c r="D34" s="77" t="s">
        <v>66</v>
      </c>
      <c r="E34" s="256" t="s">
        <v>123</v>
      </c>
      <c r="F34" s="257"/>
      <c r="G34" s="257"/>
      <c r="H34" s="257"/>
      <c r="I34" s="257"/>
      <c r="J34" s="257"/>
      <c r="K34" s="258"/>
    </row>
    <row r="35" spans="1:11" ht="14.25">
      <c r="A35" s="259" t="s">
        <v>124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21" customHeight="1">
      <c r="A36" s="260" t="s">
        <v>125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21" customHeight="1">
      <c r="A37" s="263" t="s">
        <v>126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21" customHeight="1">
      <c r="A38" s="263" t="s">
        <v>127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pans="1:11" ht="21" customHeight="1">
      <c r="A39" s="263" t="s">
        <v>128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pans="1:11" ht="21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pans="1:11" ht="21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pans="1:11" ht="21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pans="1:11" ht="14.25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4.25">
      <c r="A44" s="232" t="s">
        <v>130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51" t="s">
        <v>131</v>
      </c>
      <c r="B45" s="148" t="s">
        <v>94</v>
      </c>
      <c r="C45" s="148" t="s">
        <v>95</v>
      </c>
      <c r="D45" s="148" t="s">
        <v>87</v>
      </c>
      <c r="E45" s="153" t="s">
        <v>132</v>
      </c>
      <c r="F45" s="148" t="s">
        <v>94</v>
      </c>
      <c r="G45" s="148" t="s">
        <v>95</v>
      </c>
      <c r="H45" s="148" t="s">
        <v>87</v>
      </c>
      <c r="I45" s="153" t="s">
        <v>133</v>
      </c>
      <c r="J45" s="148" t="s">
        <v>94</v>
      </c>
      <c r="K45" s="167" t="s">
        <v>95</v>
      </c>
    </row>
    <row r="46" spans="1:11" ht="14.25">
      <c r="A46" s="131" t="s">
        <v>86</v>
      </c>
      <c r="B46" s="77" t="s">
        <v>94</v>
      </c>
      <c r="C46" s="77" t="s">
        <v>95</v>
      </c>
      <c r="D46" s="77" t="s">
        <v>87</v>
      </c>
      <c r="E46" s="132" t="s">
        <v>93</v>
      </c>
      <c r="F46" s="77" t="s">
        <v>94</v>
      </c>
      <c r="G46" s="77" t="s">
        <v>95</v>
      </c>
      <c r="H46" s="77" t="s">
        <v>87</v>
      </c>
      <c r="I46" s="132" t="s">
        <v>104</v>
      </c>
      <c r="J46" s="77" t="s">
        <v>94</v>
      </c>
      <c r="K46" s="78" t="s">
        <v>95</v>
      </c>
    </row>
    <row r="47" spans="1:11" ht="14.25">
      <c r="A47" s="225" t="s">
        <v>97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134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61" t="s">
        <v>135</v>
      </c>
      <c r="B50" s="269" t="s">
        <v>136</v>
      </c>
      <c r="C50" s="269"/>
      <c r="D50" s="162" t="s">
        <v>137</v>
      </c>
      <c r="E50" s="163" t="s">
        <v>138</v>
      </c>
      <c r="F50" s="164" t="s">
        <v>139</v>
      </c>
      <c r="G50" s="165">
        <v>45313</v>
      </c>
      <c r="H50" s="270" t="s">
        <v>140</v>
      </c>
      <c r="I50" s="271"/>
      <c r="J50" s="272" t="s">
        <v>141</v>
      </c>
      <c r="K50" s="273"/>
    </row>
    <row r="51" spans="1:11" ht="14.25">
      <c r="A51" s="259" t="s">
        <v>142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4" t="s">
        <v>143</v>
      </c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4.25">
      <c r="A53" s="161" t="s">
        <v>135</v>
      </c>
      <c r="B53" s="269" t="s">
        <v>136</v>
      </c>
      <c r="C53" s="269"/>
      <c r="D53" s="162" t="s">
        <v>137</v>
      </c>
      <c r="E53" s="163" t="s">
        <v>138</v>
      </c>
      <c r="F53" s="164" t="s">
        <v>144</v>
      </c>
      <c r="G53" s="165">
        <v>45313</v>
      </c>
      <c r="H53" s="270" t="s">
        <v>140</v>
      </c>
      <c r="I53" s="271"/>
      <c r="J53" s="272" t="s">
        <v>141</v>
      </c>
      <c r="K53" s="27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0"/>
  <sheetViews>
    <sheetView tabSelected="1" workbookViewId="0">
      <selection activeCell="O15" sqref="O15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38" customWidth="1"/>
    <col min="18" max="255" width="9" style="34"/>
    <col min="256" max="16384" width="9" style="2"/>
  </cols>
  <sheetData>
    <row r="1" spans="1:258" s="34" customFormat="1" ht="29.1" customHeight="1">
      <c r="A1" s="277" t="s">
        <v>145</v>
      </c>
      <c r="B1" s="277"/>
      <c r="C1" s="278"/>
      <c r="D1" s="27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1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7" t="s">
        <v>61</v>
      </c>
      <c r="B2" s="280" t="str">
        <f>首期!B4</f>
        <v>TAJJAM82246</v>
      </c>
      <c r="C2" s="281"/>
      <c r="D2" s="282"/>
      <c r="E2" s="38" t="s">
        <v>67</v>
      </c>
      <c r="F2" s="283" t="str">
        <f>首期!B5</f>
        <v>女式功能短袖T恤</v>
      </c>
      <c r="G2" s="283"/>
      <c r="H2" s="283"/>
      <c r="I2" s="283"/>
      <c r="J2" s="292"/>
      <c r="K2" s="51" t="s">
        <v>57</v>
      </c>
      <c r="L2" s="284" t="s">
        <v>56</v>
      </c>
      <c r="M2" s="284"/>
      <c r="N2" s="284"/>
      <c r="O2" s="284"/>
      <c r="P2" s="285"/>
      <c r="Q2" s="11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291" t="s">
        <v>146</v>
      </c>
      <c r="B3" s="286" t="s">
        <v>147</v>
      </c>
      <c r="C3" s="287"/>
      <c r="D3" s="286"/>
      <c r="E3" s="286"/>
      <c r="F3" s="286"/>
      <c r="G3" s="286"/>
      <c r="H3" s="286"/>
      <c r="I3" s="288"/>
      <c r="J3" s="293"/>
      <c r="K3" s="289" t="s">
        <v>148</v>
      </c>
      <c r="L3" s="289"/>
      <c r="M3" s="289"/>
      <c r="N3" s="289"/>
      <c r="O3" s="289"/>
      <c r="P3" s="290"/>
      <c r="Q3" s="11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291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293"/>
      <c r="K4" s="53"/>
      <c r="L4" s="143" t="s">
        <v>118</v>
      </c>
      <c r="M4" s="54" t="s">
        <v>109</v>
      </c>
      <c r="N4" s="54" t="s">
        <v>109</v>
      </c>
      <c r="O4" s="54" t="s">
        <v>348</v>
      </c>
      <c r="P4" s="54"/>
      <c r="Q4" s="5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291"/>
      <c r="B5" s="39" t="s">
        <v>152</v>
      </c>
      <c r="C5" s="408" t="s">
        <v>341</v>
      </c>
      <c r="D5" s="408" t="s">
        <v>342</v>
      </c>
      <c r="E5" s="408" t="s">
        <v>343</v>
      </c>
      <c r="F5" s="408" t="s">
        <v>344</v>
      </c>
      <c r="G5" s="408" t="s">
        <v>345</v>
      </c>
      <c r="H5" s="408" t="s">
        <v>346</v>
      </c>
      <c r="I5" s="52"/>
      <c r="J5" s="294"/>
      <c r="K5" s="56"/>
      <c r="L5" s="57"/>
      <c r="M5" s="57" t="s">
        <v>159</v>
      </c>
      <c r="N5" s="57" t="s">
        <v>160</v>
      </c>
      <c r="O5" s="410" t="s">
        <v>349</v>
      </c>
      <c r="P5" s="57"/>
      <c r="Q5" s="5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60"/>
      <c r="J6" s="294"/>
      <c r="K6" s="61"/>
      <c r="L6" s="61"/>
      <c r="M6" s="62" t="s">
        <v>162</v>
      </c>
      <c r="N6" s="61" t="s">
        <v>163</v>
      </c>
      <c r="O6" s="409" t="s">
        <v>347</v>
      </c>
      <c r="P6" s="61"/>
      <c r="Q6" s="6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41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60"/>
      <c r="J7" s="294"/>
      <c r="K7" s="61"/>
      <c r="L7" s="61"/>
      <c r="M7" s="61" t="s">
        <v>167</v>
      </c>
      <c r="N7" s="409" t="s">
        <v>347</v>
      </c>
      <c r="O7" s="409" t="s">
        <v>350</v>
      </c>
      <c r="P7" s="61"/>
      <c r="Q7" s="6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41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60"/>
      <c r="J8" s="294"/>
      <c r="K8" s="61"/>
      <c r="L8" s="61"/>
      <c r="M8" s="61" t="s">
        <v>165</v>
      </c>
      <c r="N8" s="61" t="s">
        <v>169</v>
      </c>
      <c r="O8" s="409" t="s">
        <v>350</v>
      </c>
      <c r="P8" s="61"/>
      <c r="Q8" s="6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41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60"/>
      <c r="J9" s="294"/>
      <c r="K9" s="61"/>
      <c r="L9" s="61"/>
      <c r="M9" s="61" t="s">
        <v>165</v>
      </c>
      <c r="N9" s="61" t="s">
        <v>169</v>
      </c>
      <c r="O9" s="409" t="s">
        <v>351</v>
      </c>
      <c r="P9" s="61"/>
      <c r="Q9" s="6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41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42.400000000000006</v>
      </c>
      <c r="I10" s="60"/>
      <c r="J10" s="294"/>
      <c r="K10" s="61"/>
      <c r="L10" s="61"/>
      <c r="M10" s="61" t="s">
        <v>165</v>
      </c>
      <c r="N10" s="61" t="s">
        <v>172</v>
      </c>
      <c r="O10" s="409" t="s">
        <v>352</v>
      </c>
      <c r="P10" s="61"/>
      <c r="Q10" s="6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1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64"/>
      <c r="J11" s="294"/>
      <c r="K11" s="61"/>
      <c r="L11" s="61"/>
      <c r="M11" s="61" t="s">
        <v>165</v>
      </c>
      <c r="N11" s="61" t="s">
        <v>174</v>
      </c>
      <c r="O11" s="409" t="s">
        <v>352</v>
      </c>
      <c r="P11" s="61"/>
      <c r="Q11" s="6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41" t="s">
        <v>176</v>
      </c>
      <c r="B12" s="43">
        <f>C12-0.8</f>
        <v>15.399999999999999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19.700000000000003</v>
      </c>
      <c r="H12" s="43">
        <f>G12+1.1</f>
        <v>20.800000000000004</v>
      </c>
      <c r="I12" s="60"/>
      <c r="J12" s="294"/>
      <c r="K12" s="61"/>
      <c r="L12" s="61"/>
      <c r="M12" s="61" t="s">
        <v>177</v>
      </c>
      <c r="N12" s="61" t="s">
        <v>172</v>
      </c>
      <c r="O12" s="61"/>
      <c r="P12" s="61"/>
      <c r="Q12" s="6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41" t="s">
        <v>178</v>
      </c>
      <c r="B13" s="44">
        <f>C13-0.7</f>
        <v>14.100000000000001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17.849999999999998</v>
      </c>
      <c r="H13" s="44">
        <f>G13+0.95</f>
        <v>18.799999999999997</v>
      </c>
      <c r="I13" s="60"/>
      <c r="J13" s="294"/>
      <c r="K13" s="61"/>
      <c r="L13" s="61"/>
      <c r="M13" s="61" t="s">
        <v>165</v>
      </c>
      <c r="N13" s="61" t="s">
        <v>174</v>
      </c>
      <c r="O13" s="409" t="s">
        <v>347</v>
      </c>
      <c r="P13" s="61"/>
      <c r="Q13" s="6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41" t="s">
        <v>179</v>
      </c>
      <c r="B14" s="45">
        <f t="shared" ref="B14" si="5">C14</f>
        <v>2.2000000000000002</v>
      </c>
      <c r="C14" s="45">
        <f t="shared" ref="C14" si="6">D14</f>
        <v>2.2000000000000002</v>
      </c>
      <c r="D14" s="45">
        <v>2.2000000000000002</v>
      </c>
      <c r="E14" s="45">
        <f t="shared" ref="E14:H14" si="7">D14</f>
        <v>2.2000000000000002</v>
      </c>
      <c r="F14" s="45">
        <f t="shared" si="7"/>
        <v>2.2000000000000002</v>
      </c>
      <c r="G14" s="45">
        <f t="shared" si="7"/>
        <v>2.2000000000000002</v>
      </c>
      <c r="H14" s="45">
        <f t="shared" si="7"/>
        <v>2.2000000000000002</v>
      </c>
      <c r="I14" s="60"/>
      <c r="J14" s="294"/>
      <c r="K14" s="61"/>
      <c r="L14" s="61"/>
      <c r="M14" s="61" t="s">
        <v>180</v>
      </c>
      <c r="N14" s="61" t="s">
        <v>180</v>
      </c>
      <c r="O14" s="409" t="s">
        <v>353</v>
      </c>
      <c r="P14" s="61"/>
      <c r="Q14" s="6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41"/>
      <c r="B15" s="42"/>
      <c r="C15" s="42"/>
      <c r="D15" s="42"/>
      <c r="E15" s="42"/>
      <c r="F15" s="42"/>
      <c r="G15" s="42"/>
      <c r="H15" s="42"/>
      <c r="I15" s="65"/>
      <c r="J15" s="294"/>
      <c r="K15" s="61"/>
      <c r="L15" s="61"/>
      <c r="M15" s="61" t="s">
        <v>180</v>
      </c>
      <c r="N15" s="61" t="s">
        <v>180</v>
      </c>
      <c r="O15" s="61"/>
      <c r="P15" s="61"/>
      <c r="Q15" s="6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41"/>
      <c r="B16" s="42"/>
      <c r="C16" s="42"/>
      <c r="D16" s="42"/>
      <c r="E16" s="42"/>
      <c r="F16" s="42"/>
      <c r="G16" s="46"/>
      <c r="H16" s="46"/>
      <c r="I16" s="65"/>
      <c r="J16" s="294"/>
      <c r="K16" s="61"/>
      <c r="L16" s="61"/>
      <c r="M16" s="61" t="s">
        <v>180</v>
      </c>
      <c r="N16" s="61" t="s">
        <v>180</v>
      </c>
      <c r="O16" s="61"/>
      <c r="P16" s="61"/>
      <c r="Q16" s="6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47"/>
      <c r="B17" s="48"/>
      <c r="C17" s="49"/>
      <c r="D17" s="49"/>
      <c r="E17" s="50"/>
      <c r="F17" s="49"/>
      <c r="G17" s="49"/>
      <c r="H17" s="49"/>
      <c r="I17" s="49"/>
      <c r="J17" s="295"/>
      <c r="K17" s="66"/>
      <c r="L17" s="66"/>
      <c r="M17" s="67"/>
      <c r="N17" s="66"/>
      <c r="O17" s="66"/>
      <c r="P17" s="67"/>
      <c r="Q17" s="68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16.5">
      <c r="A18" s="139"/>
      <c r="B18" s="139"/>
      <c r="C18" s="139"/>
      <c r="D18" s="139"/>
      <c r="E18" s="140"/>
      <c r="F18" s="139"/>
      <c r="G18" s="139"/>
      <c r="H18" s="139"/>
      <c r="I18" s="144"/>
      <c r="Q18" s="11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>
      <c r="A19" s="141" t="s">
        <v>185</v>
      </c>
      <c r="B19" s="141"/>
      <c r="C19" s="142"/>
      <c r="D19" s="142"/>
      <c r="Q19" s="1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>
      <c r="C20" s="35"/>
      <c r="D20" s="35"/>
      <c r="K20" s="69" t="s">
        <v>186</v>
      </c>
      <c r="L20" s="70">
        <v>45313</v>
      </c>
      <c r="M20" s="69" t="s">
        <v>187</v>
      </c>
      <c r="N20" s="69" t="s">
        <v>138</v>
      </c>
      <c r="O20" s="69" t="s">
        <v>188</v>
      </c>
      <c r="P20" s="34" t="s">
        <v>141</v>
      </c>
      <c r="Q20" s="1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17"/>
  </mergeCells>
  <phoneticPr fontId="4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71" customWidth="1"/>
    <col min="2" max="6" width="10" style="71"/>
    <col min="7" max="7" width="10.125" style="71"/>
    <col min="8" max="16384" width="10" style="71"/>
  </cols>
  <sheetData>
    <row r="1" spans="1:11" ht="22.5" customHeight="1">
      <c r="A1" s="296" t="s">
        <v>189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7.25" customHeight="1">
      <c r="A2" s="113" t="s">
        <v>53</v>
      </c>
      <c r="B2" s="206"/>
      <c r="C2" s="206"/>
      <c r="D2" s="205" t="s">
        <v>55</v>
      </c>
      <c r="E2" s="205"/>
      <c r="F2" s="206" t="s">
        <v>56</v>
      </c>
      <c r="G2" s="206"/>
      <c r="H2" s="114" t="s">
        <v>57</v>
      </c>
      <c r="I2" s="207" t="s">
        <v>56</v>
      </c>
      <c r="J2" s="207"/>
      <c r="K2" s="208"/>
    </row>
    <row r="3" spans="1:11" ht="16.5" customHeight="1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spans="1:11" ht="16.5" customHeight="1">
      <c r="A4" s="117" t="s">
        <v>61</v>
      </c>
      <c r="B4" s="215" t="str">
        <f>首期!B4</f>
        <v>TAJJAM82246</v>
      </c>
      <c r="C4" s="216"/>
      <c r="D4" s="217" t="s">
        <v>63</v>
      </c>
      <c r="E4" s="218"/>
      <c r="F4" s="219">
        <v>45347</v>
      </c>
      <c r="G4" s="220"/>
      <c r="H4" s="217" t="s">
        <v>190</v>
      </c>
      <c r="I4" s="218"/>
      <c r="J4" s="77" t="s">
        <v>65</v>
      </c>
      <c r="K4" s="78" t="s">
        <v>66</v>
      </c>
    </row>
    <row r="5" spans="1:11" ht="16.5" customHeight="1">
      <c r="A5" s="119" t="s">
        <v>67</v>
      </c>
      <c r="B5" s="215" t="str">
        <f>首期!B5</f>
        <v>女式功能短袖T恤</v>
      </c>
      <c r="C5" s="216"/>
      <c r="D5" s="217" t="s">
        <v>191</v>
      </c>
      <c r="E5" s="218"/>
      <c r="F5" s="219">
        <v>45311</v>
      </c>
      <c r="G5" s="220"/>
      <c r="H5" s="217" t="s">
        <v>192</v>
      </c>
      <c r="I5" s="218"/>
      <c r="J5" s="77" t="s">
        <v>65</v>
      </c>
      <c r="K5" s="78" t="s">
        <v>66</v>
      </c>
    </row>
    <row r="6" spans="1:11" ht="16.5" customHeight="1">
      <c r="A6" s="117" t="s">
        <v>71</v>
      </c>
      <c r="B6" s="81">
        <v>4</v>
      </c>
      <c r="C6" s="104">
        <v>6</v>
      </c>
      <c r="D6" s="217" t="s">
        <v>193</v>
      </c>
      <c r="E6" s="218"/>
      <c r="F6" s="219">
        <v>45342</v>
      </c>
      <c r="G6" s="220"/>
      <c r="H6" s="217" t="s">
        <v>194</v>
      </c>
      <c r="I6" s="218"/>
      <c r="J6" s="218"/>
      <c r="K6" s="297"/>
    </row>
    <row r="7" spans="1:11" ht="16.5" customHeight="1">
      <c r="A7" s="117" t="s">
        <v>74</v>
      </c>
      <c r="B7" s="215">
        <f>首期!B7</f>
        <v>19060</v>
      </c>
      <c r="C7" s="216"/>
      <c r="D7" s="117" t="s">
        <v>195</v>
      </c>
      <c r="E7" s="118"/>
      <c r="F7" s="219">
        <v>45344</v>
      </c>
      <c r="G7" s="220"/>
      <c r="H7" s="298"/>
      <c r="I7" s="215"/>
      <c r="J7" s="215"/>
      <c r="K7" s="216"/>
    </row>
    <row r="8" spans="1:11" ht="16.5" customHeight="1">
      <c r="A8" s="121" t="s">
        <v>77</v>
      </c>
      <c r="B8" s="299" t="str">
        <f>首期!B8</f>
        <v>CGDD23110200109</v>
      </c>
      <c r="C8" s="300"/>
      <c r="D8" s="225" t="s">
        <v>79</v>
      </c>
      <c r="E8" s="226"/>
      <c r="F8" s="227">
        <v>45345</v>
      </c>
      <c r="G8" s="228"/>
      <c r="H8" s="225"/>
      <c r="I8" s="226"/>
      <c r="J8" s="226"/>
      <c r="K8" s="235"/>
    </row>
    <row r="9" spans="1:11" ht="16.5" customHeight="1">
      <c r="A9" s="301" t="s">
        <v>196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123" t="s">
        <v>83</v>
      </c>
      <c r="B10" s="124" t="s">
        <v>84</v>
      </c>
      <c r="C10" s="73" t="s">
        <v>85</v>
      </c>
      <c r="D10" s="125"/>
      <c r="E10" s="126" t="s">
        <v>88</v>
      </c>
      <c r="F10" s="124" t="s">
        <v>84</v>
      </c>
      <c r="G10" s="73" t="s">
        <v>85</v>
      </c>
      <c r="H10" s="124"/>
      <c r="I10" s="126" t="s">
        <v>86</v>
      </c>
      <c r="J10" s="124" t="s">
        <v>84</v>
      </c>
      <c r="K10" s="137" t="s">
        <v>85</v>
      </c>
    </row>
    <row r="11" spans="1:11" ht="16.5" customHeight="1">
      <c r="A11" s="119" t="s">
        <v>89</v>
      </c>
      <c r="B11" s="127" t="s">
        <v>84</v>
      </c>
      <c r="C11" s="77" t="s">
        <v>85</v>
      </c>
      <c r="D11" s="128"/>
      <c r="E11" s="129" t="s">
        <v>91</v>
      </c>
      <c r="F11" s="127" t="s">
        <v>84</v>
      </c>
      <c r="G11" s="77" t="s">
        <v>85</v>
      </c>
      <c r="H11" s="127"/>
      <c r="I11" s="129" t="s">
        <v>96</v>
      </c>
      <c r="J11" s="127" t="s">
        <v>84</v>
      </c>
      <c r="K11" s="78" t="s">
        <v>85</v>
      </c>
    </row>
    <row r="12" spans="1:11" ht="16.5" customHeight="1">
      <c r="A12" s="225" t="s">
        <v>123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302" t="s">
        <v>197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 t="s">
        <v>198</v>
      </c>
      <c r="B14" s="304"/>
      <c r="C14" s="304"/>
      <c r="D14" s="304"/>
      <c r="E14" s="304"/>
      <c r="F14" s="304"/>
      <c r="G14" s="304"/>
      <c r="H14" s="305"/>
      <c r="I14" s="306"/>
      <c r="J14" s="306"/>
      <c r="K14" s="307"/>
    </row>
    <row r="15" spans="1:11" ht="16.5" customHeight="1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>
      <c r="A16" s="315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>
      <c r="A17" s="302" t="s">
        <v>199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16"/>
      <c r="B18" s="317"/>
      <c r="C18" s="317"/>
      <c r="D18" s="317"/>
      <c r="E18" s="317"/>
      <c r="F18" s="317"/>
      <c r="G18" s="317"/>
      <c r="H18" s="317"/>
      <c r="I18" s="306"/>
      <c r="J18" s="306"/>
      <c r="K18" s="307"/>
    </row>
    <row r="19" spans="1:11" ht="16.5" customHeight="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>
      <c r="A20" s="315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>
      <c r="A21" s="318" t="s">
        <v>121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>
      <c r="A22" s="319" t="s">
        <v>200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54" t="s">
        <v>122</v>
      </c>
      <c r="B23" s="255"/>
      <c r="C23" s="77" t="s">
        <v>65</v>
      </c>
      <c r="D23" s="77" t="s">
        <v>66</v>
      </c>
      <c r="E23" s="320"/>
      <c r="F23" s="320"/>
      <c r="G23" s="320"/>
      <c r="H23" s="320"/>
      <c r="I23" s="320"/>
      <c r="J23" s="320"/>
      <c r="K23" s="321"/>
    </row>
    <row r="24" spans="1:11" ht="16.5" customHeight="1">
      <c r="A24" s="217" t="s">
        <v>201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01" t="s">
        <v>130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115" t="s">
        <v>131</v>
      </c>
      <c r="B27" s="73" t="s">
        <v>94</v>
      </c>
      <c r="C27" s="73" t="s">
        <v>95</v>
      </c>
      <c r="D27" s="73" t="s">
        <v>87</v>
      </c>
      <c r="E27" s="116" t="s">
        <v>132</v>
      </c>
      <c r="F27" s="73" t="s">
        <v>94</v>
      </c>
      <c r="G27" s="73" t="s">
        <v>95</v>
      </c>
      <c r="H27" s="73" t="s">
        <v>87</v>
      </c>
      <c r="I27" s="116" t="s">
        <v>133</v>
      </c>
      <c r="J27" s="73" t="s">
        <v>94</v>
      </c>
      <c r="K27" s="137" t="s">
        <v>95</v>
      </c>
    </row>
    <row r="28" spans="1:11" ht="16.5" customHeight="1">
      <c r="A28" s="131" t="s">
        <v>86</v>
      </c>
      <c r="B28" s="77" t="s">
        <v>94</v>
      </c>
      <c r="C28" s="77" t="s">
        <v>95</v>
      </c>
      <c r="D28" s="77" t="s">
        <v>87</v>
      </c>
      <c r="E28" s="132" t="s">
        <v>93</v>
      </c>
      <c r="F28" s="77" t="s">
        <v>94</v>
      </c>
      <c r="G28" s="77" t="s">
        <v>95</v>
      </c>
      <c r="H28" s="77" t="s">
        <v>87</v>
      </c>
      <c r="I28" s="132" t="s">
        <v>104</v>
      </c>
      <c r="J28" s="77" t="s">
        <v>94</v>
      </c>
      <c r="K28" s="78" t="s">
        <v>95</v>
      </c>
    </row>
    <row r="29" spans="1:11" ht="16.5" customHeight="1">
      <c r="A29" s="217" t="s">
        <v>97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25"/>
    </row>
    <row r="30" spans="1:11" ht="16.5" customHeight="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ht="16.5" customHeight="1">
      <c r="A31" s="301" t="s">
        <v>202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21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21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pans="1:11" ht="21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65"/>
    </row>
    <row r="35" spans="1:11" ht="21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spans="1:11" ht="21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21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21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pans="1:11" ht="21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pans="1:11" ht="21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pans="1:11" ht="21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pans="1:11" ht="21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pans="1:11" ht="17.25" customHeight="1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6.5" customHeight="1">
      <c r="A44" s="301" t="s">
        <v>203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29" t="s">
        <v>123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 t="s">
        <v>204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33" t="s">
        <v>135</v>
      </c>
      <c r="B48" s="332" t="s">
        <v>136</v>
      </c>
      <c r="C48" s="332"/>
      <c r="D48" s="134" t="s">
        <v>137</v>
      </c>
      <c r="E48" s="134"/>
      <c r="F48" s="134" t="s">
        <v>139</v>
      </c>
      <c r="G48" s="135">
        <v>45024</v>
      </c>
      <c r="H48" s="333" t="s">
        <v>140</v>
      </c>
      <c r="I48" s="333"/>
      <c r="J48" s="332" t="s">
        <v>141</v>
      </c>
      <c r="K48" s="334"/>
    </row>
    <row r="49" spans="1:11" ht="16.5" customHeight="1">
      <c r="A49" s="232" t="s">
        <v>142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133" t="s">
        <v>135</v>
      </c>
      <c r="B52" s="332" t="s">
        <v>136</v>
      </c>
      <c r="C52" s="332"/>
      <c r="D52" s="134" t="s">
        <v>137</v>
      </c>
      <c r="E52" s="134"/>
      <c r="F52" s="134" t="s">
        <v>139</v>
      </c>
      <c r="G52" s="136">
        <v>45024</v>
      </c>
      <c r="H52" s="333" t="s">
        <v>140</v>
      </c>
      <c r="I52" s="333"/>
      <c r="J52" s="332" t="s">
        <v>141</v>
      </c>
      <c r="K52" s="33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5"/>
  <sheetViews>
    <sheetView workbookViewId="0">
      <selection activeCell="A3" sqref="A3:I21"/>
    </sheetView>
  </sheetViews>
  <sheetFormatPr defaultColWidth="9" defaultRowHeight="14.25"/>
  <cols>
    <col min="1" max="1" width="13.625" style="34" customWidth="1"/>
    <col min="2" max="2" width="8.5" style="34" customWidth="1"/>
    <col min="3" max="3" width="7.625" style="35" customWidth="1"/>
    <col min="4" max="8" width="7.625" style="34" customWidth="1"/>
    <col min="9" max="9" width="7.875" style="34" customWidth="1"/>
    <col min="10" max="10" width="9.75" style="34" customWidth="1"/>
    <col min="11" max="14" width="7.875" style="34" customWidth="1"/>
    <col min="15" max="17" width="7.875" style="109" customWidth="1"/>
    <col min="18" max="249" width="9" style="34"/>
    <col min="250" max="16384" width="9" style="2"/>
  </cols>
  <sheetData>
    <row r="1" spans="1:252" s="34" customFormat="1" ht="29.1" customHeight="1">
      <c r="A1" s="277" t="s">
        <v>145</v>
      </c>
      <c r="B1" s="277"/>
      <c r="C1" s="278"/>
      <c r="D1" s="27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1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4" customFormat="1" ht="20.100000000000001" customHeight="1">
      <c r="A2" s="37" t="s">
        <v>61</v>
      </c>
      <c r="B2" s="280" t="str">
        <f>首期!B4</f>
        <v>TAJJAM82246</v>
      </c>
      <c r="C2" s="281"/>
      <c r="D2" s="282"/>
      <c r="E2" s="38" t="s">
        <v>67</v>
      </c>
      <c r="F2" s="283" t="str">
        <f>首期!B5</f>
        <v>女式功能短袖T恤</v>
      </c>
      <c r="G2" s="283"/>
      <c r="H2" s="283"/>
      <c r="I2" s="283"/>
      <c r="J2" s="292"/>
      <c r="K2" s="51" t="s">
        <v>57</v>
      </c>
      <c r="L2" s="284" t="s">
        <v>56</v>
      </c>
      <c r="M2" s="284"/>
      <c r="N2" s="284"/>
      <c r="O2" s="284"/>
      <c r="P2" s="285"/>
      <c r="Q2" s="11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4" customFormat="1">
      <c r="A3" s="291" t="s">
        <v>146</v>
      </c>
      <c r="B3" s="286" t="s">
        <v>147</v>
      </c>
      <c r="C3" s="287"/>
      <c r="D3" s="286"/>
      <c r="E3" s="286"/>
      <c r="F3" s="286"/>
      <c r="G3" s="286"/>
      <c r="H3" s="286"/>
      <c r="I3" s="288"/>
      <c r="J3" s="293"/>
      <c r="K3" s="289" t="s">
        <v>148</v>
      </c>
      <c r="L3" s="289"/>
      <c r="M3" s="289"/>
      <c r="N3" s="289"/>
      <c r="O3" s="289"/>
      <c r="P3" s="290"/>
      <c r="Q3" s="11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4" customFormat="1" ht="16.5">
      <c r="A4" s="291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293"/>
      <c r="K4" s="53"/>
      <c r="L4" s="54"/>
      <c r="M4" s="54"/>
      <c r="N4" s="54"/>
      <c r="O4" s="54"/>
      <c r="P4" s="54"/>
      <c r="Q4" s="5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4" customFormat="1" ht="20.100000000000001" customHeight="1">
      <c r="A5" s="291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2"/>
      <c r="J5" s="294"/>
      <c r="K5" s="56"/>
      <c r="L5" s="57"/>
      <c r="M5" s="57"/>
      <c r="N5" s="57"/>
      <c r="O5" s="58"/>
      <c r="P5" s="57"/>
      <c r="Q5" s="5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4" customFormat="1" ht="20.10000000000000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60"/>
      <c r="J6" s="294"/>
      <c r="K6" s="61"/>
      <c r="L6" s="61"/>
      <c r="M6" s="62"/>
      <c r="N6" s="61"/>
      <c r="O6" s="61"/>
      <c r="P6" s="61"/>
      <c r="Q6" s="6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4" customFormat="1" ht="20.10000000000000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60"/>
      <c r="J7" s="294"/>
      <c r="K7" s="61"/>
      <c r="L7" s="61"/>
      <c r="M7" s="61"/>
      <c r="N7" s="61"/>
      <c r="O7" s="61"/>
      <c r="P7" s="61"/>
      <c r="Q7" s="6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4" customFormat="1" ht="20.10000000000000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60"/>
      <c r="J8" s="294"/>
      <c r="K8" s="61"/>
      <c r="L8" s="61"/>
      <c r="M8" s="61"/>
      <c r="N8" s="61"/>
      <c r="O8" s="61"/>
      <c r="P8" s="61"/>
      <c r="Q8" s="6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4" customFormat="1" ht="20.10000000000000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60"/>
      <c r="J9" s="294"/>
      <c r="K9" s="61"/>
      <c r="L9" s="61"/>
      <c r="M9" s="61"/>
      <c r="N9" s="61"/>
      <c r="O9" s="61"/>
      <c r="P9" s="61"/>
      <c r="Q9" s="6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60"/>
      <c r="J10" s="294"/>
      <c r="K10" s="61"/>
      <c r="L10" s="61"/>
      <c r="M10" s="61"/>
      <c r="N10" s="61"/>
      <c r="O10" s="61"/>
      <c r="P10" s="61"/>
      <c r="Q10" s="6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4" customFormat="1" ht="20.10000000000000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60"/>
      <c r="J11" s="294"/>
      <c r="K11" s="61"/>
      <c r="L11" s="61"/>
      <c r="M11" s="61"/>
      <c r="N11" s="61"/>
      <c r="O11" s="61"/>
      <c r="P11" s="61"/>
      <c r="Q11" s="6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4" customFormat="1" ht="20.10000000000000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64"/>
      <c r="J12" s="294"/>
      <c r="K12" s="61"/>
      <c r="L12" s="61"/>
      <c r="M12" s="61"/>
      <c r="N12" s="61"/>
      <c r="O12" s="61"/>
      <c r="P12" s="61"/>
      <c r="Q12" s="6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4" customFormat="1" ht="20.10000000000000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60"/>
      <c r="J13" s="294"/>
      <c r="K13" s="61"/>
      <c r="L13" s="61"/>
      <c r="M13" s="61"/>
      <c r="N13" s="61"/>
      <c r="O13" s="61"/>
      <c r="P13" s="61"/>
      <c r="Q13" s="6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4" customFormat="1" ht="20.10000000000000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60"/>
      <c r="J14" s="294"/>
      <c r="K14" s="61"/>
      <c r="L14" s="61"/>
      <c r="M14" s="61"/>
      <c r="N14" s="61"/>
      <c r="O14" s="61"/>
      <c r="P14" s="61"/>
      <c r="Q14" s="6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4" customFormat="1" ht="20.10000000000000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60"/>
      <c r="J15" s="294"/>
      <c r="K15" s="61"/>
      <c r="L15" s="61"/>
      <c r="M15" s="61"/>
      <c r="N15" s="61"/>
      <c r="O15" s="61"/>
      <c r="P15" s="61"/>
      <c r="Q15" s="6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4" customFormat="1" ht="20.10000000000000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60"/>
      <c r="J16" s="294"/>
      <c r="K16" s="61"/>
      <c r="L16" s="61"/>
      <c r="M16" s="61"/>
      <c r="N16" s="61"/>
      <c r="O16" s="61"/>
      <c r="P16" s="61"/>
      <c r="Q16" s="6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4" customFormat="1" ht="20.10000000000000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65"/>
      <c r="J17" s="294"/>
      <c r="K17" s="61"/>
      <c r="L17" s="61"/>
      <c r="M17" s="61"/>
      <c r="N17" s="61"/>
      <c r="O17" s="61"/>
      <c r="P17" s="61"/>
      <c r="Q17" s="6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4" customFormat="1" ht="20.10000000000000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65"/>
      <c r="J18" s="294"/>
      <c r="K18" s="61"/>
      <c r="L18" s="61"/>
      <c r="M18" s="61"/>
      <c r="N18" s="61"/>
      <c r="O18" s="61"/>
      <c r="P18" s="61"/>
      <c r="Q18" s="6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4" customFormat="1" ht="18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65"/>
      <c r="J19" s="294"/>
      <c r="K19" s="61"/>
      <c r="L19" s="61"/>
      <c r="M19" s="61"/>
      <c r="N19" s="61"/>
      <c r="O19" s="61"/>
      <c r="P19" s="61"/>
      <c r="Q19" s="6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34" customFormat="1" ht="18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65"/>
      <c r="J20" s="295"/>
      <c r="K20" s="66"/>
      <c r="L20" s="66"/>
      <c r="M20" s="67"/>
      <c r="N20" s="66"/>
      <c r="O20" s="66"/>
      <c r="P20" s="67"/>
      <c r="Q20" s="68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34" customFormat="1" ht="16.5">
      <c r="A21" s="47"/>
      <c r="B21" s="48"/>
      <c r="C21" s="49"/>
      <c r="D21" s="49"/>
      <c r="E21" s="50"/>
      <c r="F21" s="49"/>
      <c r="G21" s="49"/>
      <c r="H21" s="49"/>
      <c r="I21" s="49"/>
      <c r="O21" s="109"/>
      <c r="P21" s="109"/>
      <c r="Q21" s="109"/>
      <c r="IP21" s="2"/>
      <c r="IQ21" s="2"/>
      <c r="IR21" s="2"/>
    </row>
    <row r="22" spans="1:252" s="34" customFormat="1">
      <c r="C22" s="35"/>
      <c r="O22" s="109"/>
      <c r="P22" s="109"/>
      <c r="Q22" s="109"/>
      <c r="IP22" s="2"/>
      <c r="IQ22" s="2"/>
      <c r="IR22" s="2"/>
    </row>
    <row r="23" spans="1:252">
      <c r="O23" s="34"/>
    </row>
    <row r="24" spans="1:252">
      <c r="O24" s="34"/>
    </row>
    <row r="25" spans="1:252">
      <c r="I25" s="69" t="s">
        <v>186</v>
      </c>
      <c r="J25" s="70">
        <v>45267</v>
      </c>
      <c r="K25" s="69" t="s">
        <v>187</v>
      </c>
      <c r="L25" s="69" t="s">
        <v>138</v>
      </c>
      <c r="M25" s="69" t="s">
        <v>188</v>
      </c>
      <c r="N25" s="69" t="s">
        <v>141</v>
      </c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0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5" workbookViewId="0">
      <selection activeCell="A19" sqref="A19:K19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0.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2" width="10.125" style="71"/>
    <col min="13" max="13" width="12.625" style="71"/>
    <col min="14" max="16384" width="10.125" style="71"/>
  </cols>
  <sheetData>
    <row r="1" spans="1:11" ht="22.5">
      <c r="A1" s="296" t="s">
        <v>205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8" customHeight="1">
      <c r="A2" s="72" t="s">
        <v>53</v>
      </c>
      <c r="B2" s="341" t="s">
        <v>54</v>
      </c>
      <c r="C2" s="341"/>
      <c r="D2" s="74" t="s">
        <v>61</v>
      </c>
      <c r="E2" s="75" t="str">
        <f>首期!B4</f>
        <v>TAJJAM82246</v>
      </c>
      <c r="F2" s="76" t="s">
        <v>206</v>
      </c>
      <c r="G2" s="215" t="str">
        <f>首期!B5</f>
        <v>女式功能短袖T恤</v>
      </c>
      <c r="H2" s="216"/>
      <c r="I2" s="96" t="s">
        <v>57</v>
      </c>
      <c r="J2" s="342" t="s">
        <v>56</v>
      </c>
      <c r="K2" s="343"/>
    </row>
    <row r="3" spans="1:11" ht="18" customHeight="1">
      <c r="A3" s="79" t="s">
        <v>74</v>
      </c>
      <c r="B3" s="215">
        <v>15652</v>
      </c>
      <c r="C3" s="215"/>
      <c r="D3" s="80" t="s">
        <v>207</v>
      </c>
      <c r="E3" s="344">
        <v>44982</v>
      </c>
      <c r="F3" s="345"/>
      <c r="G3" s="345"/>
      <c r="H3" s="320" t="s">
        <v>208</v>
      </c>
      <c r="I3" s="320"/>
      <c r="J3" s="320"/>
      <c r="K3" s="321"/>
    </row>
    <row r="4" spans="1:11" ht="18" customHeight="1">
      <c r="A4" s="82" t="s">
        <v>71</v>
      </c>
      <c r="B4" s="83">
        <v>4</v>
      </c>
      <c r="C4" s="83">
        <v>6</v>
      </c>
      <c r="D4" s="84" t="s">
        <v>209</v>
      </c>
      <c r="E4" s="345" t="s">
        <v>210</v>
      </c>
      <c r="F4" s="345"/>
      <c r="G4" s="345"/>
      <c r="H4" s="255" t="s">
        <v>211</v>
      </c>
      <c r="I4" s="255"/>
      <c r="J4" s="93" t="s">
        <v>65</v>
      </c>
      <c r="K4" s="99" t="s">
        <v>66</v>
      </c>
    </row>
    <row r="5" spans="1:11" ht="18" customHeight="1">
      <c r="A5" s="82" t="s">
        <v>212</v>
      </c>
      <c r="B5" s="346">
        <v>1</v>
      </c>
      <c r="C5" s="346"/>
      <c r="D5" s="80" t="s">
        <v>213</v>
      </c>
      <c r="E5" s="80" t="s">
        <v>214</v>
      </c>
      <c r="G5" s="80"/>
      <c r="H5" s="255" t="s">
        <v>215</v>
      </c>
      <c r="I5" s="255"/>
      <c r="J5" s="93" t="s">
        <v>65</v>
      </c>
      <c r="K5" s="99" t="s">
        <v>66</v>
      </c>
    </row>
    <row r="6" spans="1:11" ht="18" customHeight="1">
      <c r="A6" s="85" t="s">
        <v>216</v>
      </c>
      <c r="B6" s="299">
        <v>315</v>
      </c>
      <c r="C6" s="299"/>
      <c r="D6" s="87" t="s">
        <v>217</v>
      </c>
      <c r="E6" s="88"/>
      <c r="F6" s="88"/>
      <c r="G6" s="87"/>
      <c r="H6" s="347" t="s">
        <v>218</v>
      </c>
      <c r="I6" s="347"/>
      <c r="J6" s="88" t="s">
        <v>65</v>
      </c>
      <c r="K6" s="100" t="s">
        <v>66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219</v>
      </c>
      <c r="B8" s="76" t="s">
        <v>220</v>
      </c>
      <c r="C8" s="76" t="s">
        <v>221</v>
      </c>
      <c r="D8" s="76" t="s">
        <v>222</v>
      </c>
      <c r="E8" s="76" t="s">
        <v>223</v>
      </c>
      <c r="F8" s="76" t="s">
        <v>224</v>
      </c>
      <c r="G8" s="348" t="s">
        <v>225</v>
      </c>
      <c r="H8" s="349"/>
      <c r="I8" s="349"/>
      <c r="J8" s="349"/>
      <c r="K8" s="350"/>
    </row>
    <row r="9" spans="1:11" ht="18" customHeight="1">
      <c r="A9" s="254" t="s">
        <v>226</v>
      </c>
      <c r="B9" s="255"/>
      <c r="C9" s="93" t="s">
        <v>65</v>
      </c>
      <c r="D9" s="93" t="s">
        <v>66</v>
      </c>
      <c r="E9" s="80" t="s">
        <v>227</v>
      </c>
      <c r="F9" s="94" t="s">
        <v>228</v>
      </c>
      <c r="G9" s="351"/>
      <c r="H9" s="352"/>
      <c r="I9" s="352"/>
      <c r="J9" s="352"/>
      <c r="K9" s="353"/>
    </row>
    <row r="10" spans="1:11" ht="18" customHeight="1">
      <c r="A10" s="254" t="s">
        <v>229</v>
      </c>
      <c r="B10" s="255"/>
      <c r="C10" s="93" t="s">
        <v>65</v>
      </c>
      <c r="D10" s="93" t="s">
        <v>66</v>
      </c>
      <c r="E10" s="80" t="s">
        <v>230</v>
      </c>
      <c r="F10" s="94" t="s">
        <v>231</v>
      </c>
      <c r="G10" s="351" t="s">
        <v>232</v>
      </c>
      <c r="H10" s="352"/>
      <c r="I10" s="352"/>
      <c r="J10" s="352"/>
      <c r="K10" s="353"/>
    </row>
    <row r="11" spans="1:11" ht="18" customHeight="1">
      <c r="A11" s="329" t="s">
        <v>196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 ht="18" customHeight="1">
      <c r="A12" s="79" t="s">
        <v>88</v>
      </c>
      <c r="B12" s="93" t="s">
        <v>84</v>
      </c>
      <c r="C12" s="93" t="s">
        <v>85</v>
      </c>
      <c r="D12" s="94"/>
      <c r="E12" s="80" t="s">
        <v>86</v>
      </c>
      <c r="F12" s="93" t="s">
        <v>84</v>
      </c>
      <c r="G12" s="93" t="s">
        <v>85</v>
      </c>
      <c r="H12" s="93"/>
      <c r="I12" s="80" t="s">
        <v>233</v>
      </c>
      <c r="J12" s="93" t="s">
        <v>84</v>
      </c>
      <c r="K12" s="99" t="s">
        <v>85</v>
      </c>
    </row>
    <row r="13" spans="1:11" ht="18" customHeight="1">
      <c r="A13" s="79" t="s">
        <v>91</v>
      </c>
      <c r="B13" s="93" t="s">
        <v>84</v>
      </c>
      <c r="C13" s="93" t="s">
        <v>85</v>
      </c>
      <c r="D13" s="94"/>
      <c r="E13" s="80" t="s">
        <v>96</v>
      </c>
      <c r="F13" s="93" t="s">
        <v>84</v>
      </c>
      <c r="G13" s="93" t="s">
        <v>85</v>
      </c>
      <c r="H13" s="93"/>
      <c r="I13" s="80" t="s">
        <v>234</v>
      </c>
      <c r="J13" s="93" t="s">
        <v>84</v>
      </c>
      <c r="K13" s="99" t="s">
        <v>85</v>
      </c>
    </row>
    <row r="14" spans="1:11" ht="18" customHeight="1">
      <c r="A14" s="85" t="s">
        <v>235</v>
      </c>
      <c r="B14" s="88" t="s">
        <v>84</v>
      </c>
      <c r="C14" s="88" t="s">
        <v>85</v>
      </c>
      <c r="D14" s="95"/>
      <c r="E14" s="87" t="s">
        <v>236</v>
      </c>
      <c r="F14" s="88" t="s">
        <v>84</v>
      </c>
      <c r="G14" s="88" t="s">
        <v>85</v>
      </c>
      <c r="H14" s="88"/>
      <c r="I14" s="87" t="s">
        <v>237</v>
      </c>
      <c r="J14" s="88" t="s">
        <v>84</v>
      </c>
      <c r="K14" s="100" t="s">
        <v>85</v>
      </c>
    </row>
    <row r="15" spans="1:11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ht="18" customHeight="1">
      <c r="A16" s="319" t="s">
        <v>238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8" customHeight="1">
      <c r="A17" s="254" t="s">
        <v>239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25"/>
    </row>
    <row r="18" spans="1:11" ht="18" customHeight="1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325"/>
    </row>
    <row r="19" spans="1:11" ht="21.95" customHeight="1">
      <c r="A19" s="354"/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ht="21.9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57"/>
    </row>
    <row r="21" spans="1:11" ht="21.95" customHeight="1">
      <c r="A21" s="308"/>
      <c r="B21" s="309"/>
      <c r="C21" s="309"/>
      <c r="D21" s="309"/>
      <c r="E21" s="309"/>
      <c r="F21" s="309"/>
      <c r="G21" s="309"/>
      <c r="H21" s="309"/>
      <c r="I21" s="309"/>
      <c r="J21" s="309"/>
      <c r="K21" s="357"/>
    </row>
    <row r="22" spans="1:11" ht="21.95" customHeight="1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57"/>
    </row>
    <row r="23" spans="1:11" ht="21.95" customHeight="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ht="18" customHeight="1">
      <c r="A24" s="254" t="s">
        <v>122</v>
      </c>
      <c r="B24" s="255"/>
      <c r="C24" s="93" t="s">
        <v>65</v>
      </c>
      <c r="D24" s="93" t="s">
        <v>66</v>
      </c>
      <c r="E24" s="320"/>
      <c r="F24" s="320"/>
      <c r="G24" s="320"/>
      <c r="H24" s="320"/>
      <c r="I24" s="320"/>
      <c r="J24" s="320"/>
      <c r="K24" s="321"/>
    </row>
    <row r="25" spans="1:11" ht="18" customHeight="1">
      <c r="A25" s="97" t="s">
        <v>240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20.100000000000001" customHeight="1">
      <c r="A27" s="364" t="s">
        <v>241</v>
      </c>
      <c r="B27" s="349"/>
      <c r="C27" s="349"/>
      <c r="D27" s="349"/>
      <c r="E27" s="349"/>
      <c r="F27" s="349"/>
      <c r="G27" s="349"/>
      <c r="H27" s="349"/>
      <c r="I27" s="349"/>
      <c r="J27" s="349"/>
      <c r="K27" s="103" t="s">
        <v>242</v>
      </c>
    </row>
    <row r="28" spans="1:11" ht="23.1" customHeight="1">
      <c r="A28" s="308" t="s">
        <v>243</v>
      </c>
      <c r="B28" s="309"/>
      <c r="C28" s="309"/>
      <c r="D28" s="309"/>
      <c r="E28" s="309"/>
      <c r="F28" s="309"/>
      <c r="G28" s="309"/>
      <c r="H28" s="309"/>
      <c r="I28" s="309"/>
      <c r="J28" s="310"/>
      <c r="K28" s="104">
        <v>1</v>
      </c>
    </row>
    <row r="29" spans="1:11" ht="23.1" customHeight="1">
      <c r="A29" s="308" t="s">
        <v>244</v>
      </c>
      <c r="B29" s="309"/>
      <c r="C29" s="309"/>
      <c r="D29" s="309"/>
      <c r="E29" s="309"/>
      <c r="F29" s="309"/>
      <c r="G29" s="309"/>
      <c r="H29" s="309"/>
      <c r="I29" s="309"/>
      <c r="J29" s="310"/>
      <c r="K29" s="101">
        <v>1</v>
      </c>
    </row>
    <row r="30" spans="1:11" ht="23.1" customHeight="1">
      <c r="A30" s="308" t="s">
        <v>245</v>
      </c>
      <c r="B30" s="309"/>
      <c r="C30" s="309"/>
      <c r="D30" s="309"/>
      <c r="E30" s="309"/>
      <c r="F30" s="309"/>
      <c r="G30" s="309"/>
      <c r="H30" s="309"/>
      <c r="I30" s="309"/>
      <c r="J30" s="310"/>
      <c r="K30" s="101">
        <v>1</v>
      </c>
    </row>
    <row r="31" spans="1:11" ht="23.1" customHeight="1">
      <c r="A31" s="308"/>
      <c r="B31" s="309"/>
      <c r="C31" s="309"/>
      <c r="D31" s="309"/>
      <c r="E31" s="309"/>
      <c r="F31" s="309"/>
      <c r="G31" s="309"/>
      <c r="H31" s="309"/>
      <c r="I31" s="309"/>
      <c r="J31" s="310"/>
      <c r="K31" s="101"/>
    </row>
    <row r="32" spans="1:11" ht="23.1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10"/>
      <c r="K32" s="105"/>
    </row>
    <row r="33" spans="1:11" ht="23.1" customHeight="1">
      <c r="A33" s="308"/>
      <c r="B33" s="309"/>
      <c r="C33" s="309"/>
      <c r="D33" s="309"/>
      <c r="E33" s="309"/>
      <c r="F33" s="309"/>
      <c r="G33" s="309"/>
      <c r="H33" s="309"/>
      <c r="I33" s="309"/>
      <c r="J33" s="310"/>
      <c r="K33" s="106"/>
    </row>
    <row r="34" spans="1:11" ht="23.1" customHeight="1">
      <c r="A34" s="308"/>
      <c r="B34" s="309"/>
      <c r="C34" s="309"/>
      <c r="D34" s="309"/>
      <c r="E34" s="309"/>
      <c r="F34" s="309"/>
      <c r="G34" s="309"/>
      <c r="H34" s="309"/>
      <c r="I34" s="309"/>
      <c r="J34" s="310"/>
      <c r="K34" s="101"/>
    </row>
    <row r="35" spans="1:11" ht="23.1" customHeight="1">
      <c r="A35" s="308"/>
      <c r="B35" s="309"/>
      <c r="C35" s="309"/>
      <c r="D35" s="309"/>
      <c r="E35" s="309"/>
      <c r="F35" s="309"/>
      <c r="G35" s="309"/>
      <c r="H35" s="309"/>
      <c r="I35" s="309"/>
      <c r="J35" s="310"/>
      <c r="K35" s="107"/>
    </row>
    <row r="36" spans="1:11" ht="23.1" customHeight="1">
      <c r="A36" s="365" t="s">
        <v>246</v>
      </c>
      <c r="B36" s="366"/>
      <c r="C36" s="366"/>
      <c r="D36" s="366"/>
      <c r="E36" s="366"/>
      <c r="F36" s="366"/>
      <c r="G36" s="366"/>
      <c r="H36" s="366"/>
      <c r="I36" s="366"/>
      <c r="J36" s="367"/>
      <c r="K36" s="108">
        <f>SUM(K28:K35)</f>
        <v>3</v>
      </c>
    </row>
    <row r="37" spans="1:11" ht="18.75" customHeight="1">
      <c r="A37" s="368" t="s">
        <v>247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>
      <c r="A38" s="254" t="s">
        <v>248</v>
      </c>
      <c r="B38" s="255"/>
      <c r="C38" s="255"/>
      <c r="D38" s="320" t="s">
        <v>249</v>
      </c>
      <c r="E38" s="320"/>
      <c r="F38" s="312" t="s">
        <v>250</v>
      </c>
      <c r="G38" s="371"/>
      <c r="H38" s="255" t="s">
        <v>251</v>
      </c>
      <c r="I38" s="255"/>
      <c r="J38" s="255" t="s">
        <v>252</v>
      </c>
      <c r="K38" s="325"/>
    </row>
    <row r="39" spans="1:11" ht="18.75" customHeight="1">
      <c r="A39" s="82" t="s">
        <v>123</v>
      </c>
      <c r="B39" s="255" t="s">
        <v>253</v>
      </c>
      <c r="C39" s="255"/>
      <c r="D39" s="255"/>
      <c r="E39" s="255"/>
      <c r="F39" s="255"/>
      <c r="G39" s="255"/>
      <c r="H39" s="255"/>
      <c r="I39" s="255"/>
      <c r="J39" s="255"/>
      <c r="K39" s="325"/>
    </row>
    <row r="40" spans="1:11" ht="24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25"/>
    </row>
    <row r="41" spans="1:11" ht="24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25"/>
    </row>
    <row r="42" spans="1:11" ht="32.1" customHeight="1">
      <c r="A42" s="85" t="s">
        <v>135</v>
      </c>
      <c r="B42" s="372" t="s">
        <v>254</v>
      </c>
      <c r="C42" s="372"/>
      <c r="D42" s="87" t="s">
        <v>255</v>
      </c>
      <c r="E42" s="95" t="s">
        <v>138</v>
      </c>
      <c r="F42" s="87" t="s">
        <v>139</v>
      </c>
      <c r="G42" s="98">
        <v>45241</v>
      </c>
      <c r="H42" s="373" t="s">
        <v>140</v>
      </c>
      <c r="I42" s="373"/>
      <c r="J42" s="372" t="s">
        <v>141</v>
      </c>
      <c r="K42" s="37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A3" sqref="A3:I21"/>
    </sheetView>
  </sheetViews>
  <sheetFormatPr defaultColWidth="9" defaultRowHeight="14.25"/>
  <cols>
    <col min="1" max="1" width="22.12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10.875" style="34" customWidth="1"/>
    <col min="11" max="13" width="10.625" style="34" customWidth="1"/>
    <col min="14" max="16" width="10.625" style="36" customWidth="1"/>
    <col min="17" max="254" width="9" style="34"/>
    <col min="255" max="16384" width="9" style="2"/>
  </cols>
  <sheetData>
    <row r="1" spans="1:257" s="34" customFormat="1" ht="29.1" customHeight="1">
      <c r="A1" s="277" t="s">
        <v>145</v>
      </c>
      <c r="B1" s="277"/>
      <c r="C1" s="278"/>
      <c r="D1" s="27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7" t="s">
        <v>61</v>
      </c>
      <c r="B2" s="280" t="str">
        <f>首期!B4</f>
        <v>TAJJAM82246</v>
      </c>
      <c r="C2" s="281"/>
      <c r="D2" s="282"/>
      <c r="E2" s="38" t="s">
        <v>67</v>
      </c>
      <c r="F2" s="283" t="str">
        <f>首期!B5</f>
        <v>女式功能短袖T恤</v>
      </c>
      <c r="G2" s="283"/>
      <c r="H2" s="283"/>
      <c r="I2" s="283"/>
      <c r="J2" s="292"/>
      <c r="K2" s="51" t="s">
        <v>57</v>
      </c>
      <c r="L2" s="284" t="s">
        <v>56</v>
      </c>
      <c r="M2" s="284"/>
      <c r="N2" s="284"/>
      <c r="O2" s="284"/>
      <c r="P2" s="37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291" t="s">
        <v>146</v>
      </c>
      <c r="B3" s="286" t="s">
        <v>147</v>
      </c>
      <c r="C3" s="287"/>
      <c r="D3" s="286"/>
      <c r="E3" s="286"/>
      <c r="F3" s="286"/>
      <c r="G3" s="286"/>
      <c r="H3" s="286"/>
      <c r="I3" s="288"/>
      <c r="J3" s="293"/>
      <c r="K3" s="289" t="s">
        <v>148</v>
      </c>
      <c r="L3" s="289"/>
      <c r="M3" s="289"/>
      <c r="N3" s="289"/>
      <c r="O3" s="289"/>
      <c r="P3" s="37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6.5">
      <c r="A4" s="291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293"/>
      <c r="K4" s="53"/>
      <c r="L4" s="54"/>
      <c r="M4" s="54" t="s">
        <v>112</v>
      </c>
      <c r="N4" s="54" t="s">
        <v>112</v>
      </c>
      <c r="O4" s="54"/>
      <c r="P4" s="5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16.5">
      <c r="A5" s="291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2"/>
      <c r="J5" s="294"/>
      <c r="K5" s="56"/>
      <c r="L5" s="57"/>
      <c r="M5" s="57" t="s">
        <v>159</v>
      </c>
      <c r="N5" s="57" t="s">
        <v>160</v>
      </c>
      <c r="O5" s="58"/>
      <c r="P5" s="5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60"/>
      <c r="J6" s="294"/>
      <c r="K6" s="61"/>
      <c r="L6" s="61"/>
      <c r="M6" s="62" t="s">
        <v>256</v>
      </c>
      <c r="N6" s="61" t="s">
        <v>174</v>
      </c>
      <c r="O6" s="61"/>
      <c r="P6" s="6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60"/>
      <c r="J7" s="294"/>
      <c r="K7" s="61"/>
      <c r="L7" s="61"/>
      <c r="M7" s="61" t="s">
        <v>180</v>
      </c>
      <c r="N7" s="61" t="s">
        <v>180</v>
      </c>
      <c r="O7" s="61"/>
      <c r="P7" s="6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60"/>
      <c r="J8" s="294"/>
      <c r="K8" s="61"/>
      <c r="L8" s="61"/>
      <c r="M8" s="61" t="s">
        <v>169</v>
      </c>
      <c r="N8" s="61" t="s">
        <v>257</v>
      </c>
      <c r="O8" s="61"/>
      <c r="P8" s="6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60"/>
      <c r="J9" s="294"/>
      <c r="K9" s="61"/>
      <c r="L9" s="61"/>
      <c r="M9" s="61" t="s">
        <v>180</v>
      </c>
      <c r="N9" s="61" t="s">
        <v>180</v>
      </c>
      <c r="O9" s="61"/>
      <c r="P9" s="6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60"/>
      <c r="J10" s="294"/>
      <c r="K10" s="61"/>
      <c r="L10" s="61"/>
      <c r="M10" s="61" t="s">
        <v>180</v>
      </c>
      <c r="N10" s="61" t="s">
        <v>169</v>
      </c>
      <c r="O10" s="61"/>
      <c r="P10" s="6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60"/>
      <c r="J11" s="294"/>
      <c r="K11" s="61"/>
      <c r="L11" s="61"/>
      <c r="M11" s="61" t="s">
        <v>180</v>
      </c>
      <c r="N11" s="61" t="s">
        <v>180</v>
      </c>
      <c r="O11" s="61"/>
      <c r="P11" s="6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64"/>
      <c r="J12" s="294"/>
      <c r="K12" s="61"/>
      <c r="L12" s="61"/>
      <c r="M12" s="61" t="s">
        <v>258</v>
      </c>
      <c r="N12" s="61" t="s">
        <v>162</v>
      </c>
      <c r="O12" s="61"/>
      <c r="P12" s="6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60"/>
      <c r="J13" s="294"/>
      <c r="K13" s="61"/>
      <c r="L13" s="61"/>
      <c r="M13" s="61" t="s">
        <v>180</v>
      </c>
      <c r="N13" s="61" t="s">
        <v>174</v>
      </c>
      <c r="O13" s="61"/>
      <c r="P13" s="63"/>
      <c r="Q13" s="2"/>
      <c r="R13" s="2" t="s">
        <v>259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60"/>
      <c r="J14" s="294"/>
      <c r="K14" s="61"/>
      <c r="L14" s="61"/>
      <c r="M14" s="61" t="s">
        <v>162</v>
      </c>
      <c r="N14" s="61" t="s">
        <v>162</v>
      </c>
      <c r="O14" s="61"/>
      <c r="P14" s="6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60"/>
      <c r="J15" s="294"/>
      <c r="K15" s="61"/>
      <c r="L15" s="61"/>
      <c r="M15" s="61" t="s">
        <v>180</v>
      </c>
      <c r="N15" s="61" t="s">
        <v>180</v>
      </c>
      <c r="O15" s="61"/>
      <c r="P15" s="6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60"/>
      <c r="J16" s="294"/>
      <c r="K16" s="61"/>
      <c r="L16" s="61"/>
      <c r="M16" s="61" t="s">
        <v>180</v>
      </c>
      <c r="N16" s="61" t="s">
        <v>180</v>
      </c>
      <c r="O16" s="61"/>
      <c r="P16" s="6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65"/>
      <c r="J17" s="294"/>
      <c r="K17" s="61"/>
      <c r="L17" s="61"/>
      <c r="M17" s="61"/>
      <c r="N17" s="61"/>
      <c r="O17" s="61"/>
      <c r="P17" s="6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65"/>
      <c r="J18" s="294"/>
      <c r="K18" s="61"/>
      <c r="L18" s="61"/>
      <c r="M18" s="61"/>
      <c r="N18" s="61"/>
      <c r="O18" s="61"/>
      <c r="P18" s="6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18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65"/>
      <c r="J19" s="294"/>
      <c r="K19" s="61"/>
      <c r="L19" s="61"/>
      <c r="M19" s="61"/>
      <c r="N19" s="61"/>
      <c r="O19" s="61"/>
      <c r="P19" s="6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18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65"/>
      <c r="J20" s="294"/>
      <c r="K20" s="61"/>
      <c r="L20" s="61"/>
      <c r="M20" s="61"/>
      <c r="N20" s="61"/>
      <c r="O20" s="61"/>
      <c r="P20" s="6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7"/>
      <c r="B21" s="48"/>
      <c r="C21" s="49"/>
      <c r="D21" s="49"/>
      <c r="E21" s="50"/>
      <c r="F21" s="49"/>
      <c r="G21" s="49"/>
      <c r="H21" s="49"/>
      <c r="I21" s="49"/>
      <c r="J21" s="295"/>
      <c r="K21" s="66"/>
      <c r="L21" s="66"/>
      <c r="M21" s="67"/>
      <c r="N21" s="66"/>
      <c r="O21" s="66"/>
      <c r="P21" s="6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I23" s="69" t="s">
        <v>186</v>
      </c>
      <c r="J23" s="70">
        <v>45267</v>
      </c>
      <c r="K23" s="69" t="s">
        <v>187</v>
      </c>
      <c r="L23" s="69" t="s">
        <v>138</v>
      </c>
      <c r="M23" s="69" t="s">
        <v>188</v>
      </c>
      <c r="N23" s="69" t="s">
        <v>141</v>
      </c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D7"/>
    </sheetView>
  </sheetViews>
  <sheetFormatPr defaultColWidth="9" defaultRowHeight="14.25"/>
  <cols>
    <col min="1" max="1" width="7" customWidth="1"/>
    <col min="2" max="2" width="14.5" customWidth="1"/>
    <col min="3" max="3" width="19.125" style="31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77" t="s">
        <v>260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>
      <c r="A2" s="388" t="s">
        <v>261</v>
      </c>
      <c r="B2" s="389" t="s">
        <v>262</v>
      </c>
      <c r="C2" s="389" t="s">
        <v>263</v>
      </c>
      <c r="D2" s="389" t="s">
        <v>264</v>
      </c>
      <c r="E2" s="389" t="s">
        <v>265</v>
      </c>
      <c r="F2" s="389" t="s">
        <v>266</v>
      </c>
      <c r="G2" s="389" t="s">
        <v>267</v>
      </c>
      <c r="H2" s="389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389" t="s">
        <v>274</v>
      </c>
      <c r="O2" s="389" t="s">
        <v>275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3" t="s">
        <v>242</v>
      </c>
      <c r="J3" s="3" t="s">
        <v>242</v>
      </c>
      <c r="K3" s="3" t="s">
        <v>242</v>
      </c>
      <c r="L3" s="3" t="s">
        <v>242</v>
      </c>
      <c r="M3" s="3" t="s">
        <v>242</v>
      </c>
      <c r="N3" s="390"/>
      <c r="O3" s="390"/>
    </row>
    <row r="4" spans="1:15" ht="24.95" customHeight="1">
      <c r="A4" s="5">
        <v>1</v>
      </c>
      <c r="B4" s="7" t="s">
        <v>276</v>
      </c>
      <c r="C4" s="13" t="s">
        <v>277</v>
      </c>
      <c r="D4" s="14" t="s">
        <v>118</v>
      </c>
      <c r="E4" s="15" t="s">
        <v>278</v>
      </c>
      <c r="F4" s="14" t="s">
        <v>279</v>
      </c>
      <c r="G4" s="5" t="s">
        <v>65</v>
      </c>
      <c r="H4" s="5"/>
      <c r="I4" s="33">
        <v>2</v>
      </c>
      <c r="J4" s="33">
        <v>0</v>
      </c>
      <c r="K4" s="33">
        <v>3</v>
      </c>
      <c r="L4" s="33">
        <v>0</v>
      </c>
      <c r="M4" s="33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280</v>
      </c>
      <c r="C5" s="13" t="s">
        <v>277</v>
      </c>
      <c r="D5" s="14" t="s">
        <v>119</v>
      </c>
      <c r="E5" s="15" t="s">
        <v>278</v>
      </c>
      <c r="F5" s="14" t="s">
        <v>279</v>
      </c>
      <c r="G5" s="5" t="s">
        <v>65</v>
      </c>
      <c r="H5" s="5"/>
      <c r="I5" s="33">
        <v>3</v>
      </c>
      <c r="J5" s="33">
        <v>1</v>
      </c>
      <c r="K5" s="33">
        <v>1</v>
      </c>
      <c r="L5" s="33">
        <v>0</v>
      </c>
      <c r="M5" s="33">
        <v>0</v>
      </c>
      <c r="N5" s="5">
        <f>SUM(I5:M5)</f>
        <v>5</v>
      </c>
      <c r="O5" s="5"/>
    </row>
    <row r="6" spans="1:15" ht="24.95" customHeight="1">
      <c r="A6" s="5"/>
      <c r="B6" s="7" t="s">
        <v>281</v>
      </c>
      <c r="C6" s="7" t="s">
        <v>282</v>
      </c>
      <c r="D6" s="7" t="s">
        <v>283</v>
      </c>
      <c r="E6" s="15" t="s">
        <v>278</v>
      </c>
      <c r="F6" s="14" t="s">
        <v>279</v>
      </c>
      <c r="G6" s="5" t="s">
        <v>65</v>
      </c>
      <c r="H6" s="5"/>
      <c r="I6" s="33">
        <v>1</v>
      </c>
      <c r="J6" s="33">
        <v>1</v>
      </c>
      <c r="K6" s="33">
        <v>1</v>
      </c>
      <c r="L6" s="33">
        <v>0</v>
      </c>
      <c r="M6" s="33">
        <v>0</v>
      </c>
      <c r="N6" s="5">
        <f>SUM(I6:M6)</f>
        <v>3</v>
      </c>
      <c r="O6" s="5"/>
    </row>
    <row r="7" spans="1:15" ht="24.95" customHeight="1">
      <c r="A7" s="6"/>
      <c r="B7" s="7" t="s">
        <v>284</v>
      </c>
      <c r="C7" s="7" t="s">
        <v>282</v>
      </c>
      <c r="D7" s="7" t="s">
        <v>285</v>
      </c>
      <c r="E7" s="15" t="s">
        <v>278</v>
      </c>
      <c r="F7" s="14" t="s">
        <v>279</v>
      </c>
      <c r="G7" s="5" t="s">
        <v>65</v>
      </c>
      <c r="H7" s="6"/>
      <c r="I7" s="5">
        <v>2</v>
      </c>
      <c r="J7" s="5">
        <v>2</v>
      </c>
      <c r="K7" s="5">
        <v>2</v>
      </c>
      <c r="L7" s="5">
        <v>0</v>
      </c>
      <c r="M7" s="5">
        <v>0</v>
      </c>
      <c r="N7" s="5">
        <f>SUM(I7:M7)</f>
        <v>6</v>
      </c>
      <c r="O7" s="6"/>
    </row>
    <row r="8" spans="1:15" ht="24.95" customHeight="1">
      <c r="A8" s="6"/>
      <c r="B8" s="6"/>
      <c r="C8" s="5"/>
      <c r="D8" s="6"/>
      <c r="E8" s="32"/>
      <c r="F8" s="6"/>
      <c r="G8" s="6"/>
      <c r="H8" s="6"/>
      <c r="I8" s="6"/>
      <c r="J8" s="6"/>
      <c r="K8" s="6"/>
      <c r="L8" s="6"/>
      <c r="M8" s="6"/>
      <c r="N8" s="5">
        <f>SUM(I8:M8)</f>
        <v>0</v>
      </c>
      <c r="O8" s="6"/>
    </row>
    <row r="9" spans="1:15" ht="24.95" customHeight="1">
      <c r="A9" s="6"/>
      <c r="B9" s="6"/>
      <c r="C9" s="5"/>
      <c r="D9" s="6"/>
      <c r="E9" s="32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2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2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78" t="s">
        <v>286</v>
      </c>
      <c r="B12" s="379"/>
      <c r="C12" s="380"/>
      <c r="D12" s="381"/>
      <c r="E12" s="382"/>
      <c r="F12" s="383"/>
      <c r="G12" s="383"/>
      <c r="H12" s="383"/>
      <c r="I12" s="384"/>
      <c r="J12" s="378" t="s">
        <v>287</v>
      </c>
      <c r="K12" s="379"/>
      <c r="L12" s="379"/>
      <c r="M12" s="381"/>
      <c r="N12" s="9"/>
      <c r="O12" s="11"/>
    </row>
    <row r="13" spans="1:15" ht="16.5">
      <c r="A13" s="385" t="s">
        <v>288</v>
      </c>
      <c r="B13" s="386"/>
      <c r="C13" s="387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2024-01-26T13:42:14Z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