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 concurrentCalc="0"/>
</workbook>
</file>

<file path=xl/sharedStrings.xml><?xml version="1.0" encoding="utf-8"?>
<sst xmlns="http://schemas.openxmlformats.org/spreadsheetml/2006/main" count="1378" uniqueCount="447">
  <si>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</si>
  <si>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</si>
  <si>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</si>
  <si>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</si>
  <si>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</si>
  <si>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</si>
  <si>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</si>
  <si>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</si>
  <si>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</si>
  <si>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</si>
  <si>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</si>
  <si>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</si>
  <si>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</si>
  <si>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</si>
  <si>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</si>
  <si>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</si>
  <si>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</si>
  <si>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</si>
  <si>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</si>
  <si>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</si>
  <si>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</si>
  <si>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</si>
  <si>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</si>
  <si>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</si>
  <si>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</si>
  <si>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</si>
  <si>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</si>
  <si>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</si>
  <si>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</si>
  <si>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</si>
  <si>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</si>
  <si>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</si>
  <si>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</si>
  <si>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</si>
  <si>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</si>
  <si>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</si>
  <si>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</si>
  <si>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</si>
  <si>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</si>
  <si>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</si>
  <si>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</si>
  <si>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</si>
  <si>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</si>
  <si>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</si>
  <si>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</si>
  <si>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</si>
  <si>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</si>
  <si>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</si>
  <si>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</si>
  <si>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</si>
  <si>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</si>
  <si>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</si>
  <si>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</si>
  <si>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</si>
  <si>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</si>
  <si>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</si>
  <si>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</si>
  <si>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</si>
  <si>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</si>
  <si>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</si>
  <si>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</si>
  <si>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</si>
  <si>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</si>
  <si>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TAZZAM82274</t>
  </si>
  <si>
    <t>合同交期</t>
  </si>
  <si>
    <t>2024.1.10</t>
  </si>
  <si>
    <t>产前确认样</t>
  </si>
  <si>
    <t>有</t>
  </si>
  <si>
    <t>无</t>
  </si>
  <si>
    <t>品名</t>
  </si>
  <si>
    <t>女式皮肤衣</t>
  </si>
  <si>
    <t>上线日</t>
  </si>
  <si>
    <t>2023.12.2</t>
  </si>
  <si>
    <t>原辅材料卡</t>
  </si>
  <si>
    <t>色/号型数</t>
  </si>
  <si>
    <t>缝制预计完成日</t>
  </si>
  <si>
    <t>2023.12.22</t>
  </si>
  <si>
    <t>大货面料确认样</t>
  </si>
  <si>
    <t>订单数量</t>
  </si>
  <si>
    <t>包装预计完成日</t>
  </si>
  <si>
    <t>2023.12.25</t>
  </si>
  <si>
    <t>印花、刺绣确认样</t>
  </si>
  <si>
    <t>采购凭证编号：</t>
  </si>
  <si>
    <t>预计发货时间</t>
  </si>
  <si>
    <t>2023.12.26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</si>
  <si>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</si>
  <si>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</si>
  <si>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</si>
  <si>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</si>
  <si>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</si>
  <si>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</si>
  <si>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</si>
  <si>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</si>
  <si>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</si>
  <si>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</si>
  <si>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</si>
  <si>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</si>
  <si>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</si>
  <si>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</si>
  <si>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</si>
  <si>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</si>
  <si>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</si>
  <si>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</si>
  <si>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</si>
  <si>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</si>
  <si>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</si>
  <si>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</si>
  <si>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</si>
  <si>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</si>
  <si>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</si>
  <si>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</si>
  <si>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</si>
  <si>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</si>
  <si>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</si>
  <si>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</si>
  <si>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</si>
  <si>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</si>
  <si>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</si>
  <si>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</si>
  <si>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</si>
  <si>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</si>
  <si>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</si>
  <si>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</si>
  <si>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</si>
  <si>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瓷瓦粉</t>
  </si>
  <si>
    <t>白色</t>
  </si>
  <si>
    <t>米色\地茶色</t>
  </si>
  <si>
    <t>小苍兰紫色水彩印花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</si>
  <si>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</si>
  <si>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藏蓝：L--2,XL--2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</si>
  <si>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</si>
  <si>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</si>
  <si>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</si>
  <si>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</si>
  <si>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</si>
  <si>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1.后领线迹不良</t>
  </si>
  <si>
    <t>2.底边不平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</si>
  <si>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</si>
  <si>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</si>
  <si>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</si>
  <si>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</si>
  <si>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</si>
  <si>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</si>
  <si>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</si>
  <si>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</si>
  <si>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</si>
  <si>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</si>
  <si>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</si>
  <si>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</si>
  <si>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</si>
  <si>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</si>
  <si>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</si>
  <si>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</si>
  <si>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</si>
  <si>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</si>
  <si>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</si>
  <si>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</si>
  <si>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</si>
  <si>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</si>
  <si>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</si>
  <si>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</si>
  <si>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</si>
  <si>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</si>
  <si>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</si>
  <si>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</si>
  <si>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</si>
  <si>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</si>
  <si>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</si>
  <si>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</si>
  <si>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</si>
  <si>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</si>
  <si>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</si>
  <si>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122</t>
  </si>
  <si>
    <t>-1/-0.5</t>
  </si>
  <si>
    <t>腰围</t>
  </si>
  <si>
    <t>-2/-2</t>
  </si>
  <si>
    <t>-2/-1.5</t>
  </si>
  <si>
    <t>摆围</t>
  </si>
  <si>
    <t>131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</si>
  <si>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</si>
  <si>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</si>
  <si>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</si>
  <si>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</si>
  <si>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</si>
  <si>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</si>
  <si>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</si>
  <si>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</si>
  <si>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</si>
  <si>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</si>
  <si>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</si>
  <si>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</si>
  <si>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</si>
  <si>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</si>
  <si>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袖口围/2（平量）</t>
  </si>
  <si>
    <t>袖口围/2（拉量）</t>
  </si>
  <si>
    <t>前领高</t>
  </si>
  <si>
    <t>-0.2/-0.3</t>
  </si>
  <si>
    <t>-0.3/-0.5</t>
  </si>
  <si>
    <t>-0.4/-0.3</t>
  </si>
  <si>
    <t>下领围</t>
  </si>
  <si>
    <t>帽高</t>
  </si>
  <si>
    <t>帽宽</t>
  </si>
  <si>
    <t>袋盖长</t>
  </si>
  <si>
    <t>备注：</t>
  </si>
  <si>
    <t xml:space="preserve">     初期请洗测2-3件，有问题的另加测量数量。</t>
  </si>
  <si>
    <t>验货时间：2023.12.5</t>
  </si>
  <si>
    <t>跟单QC:周苑</t>
  </si>
  <si>
    <t>工厂负责人：刘慧</t>
  </si>
  <si>
    <t>TOREAD-QC中期检验报告书</t>
  </si>
  <si>
    <t>TAZZCM81602</t>
  </si>
  <si>
    <t>通款马甲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</si>
  <si>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</si>
  <si>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</si>
  <si>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</si>
  <si>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</si>
  <si>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</si>
  <si>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</si>
  <si>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</si>
  <si>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</si>
  <si>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</si>
  <si>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</si>
  <si>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2023.12.15</t>
  </si>
  <si>
    <t>小苍兰</t>
  </si>
  <si>
    <t>地茶色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</si>
  <si>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</si>
  <si>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</si>
  <si>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</si>
  <si>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</si>
  <si>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</si>
  <si>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</si>
  <si>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</si>
  <si>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</si>
  <si>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</si>
  <si>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</si>
  <si>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</si>
  <si>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</si>
  <si>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</si>
  <si>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</si>
  <si>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</si>
  <si>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</si>
  <si>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0.5/0.5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</si>
  <si>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</si>
  <si>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</si>
  <si>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</si>
  <si>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</si>
  <si>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</si>
  <si>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</si>
  <si>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</si>
  <si>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</si>
  <si>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</si>
  <si>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</si>
  <si>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</si>
  <si>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</si>
  <si>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</si>
  <si>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</si>
  <si>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</si>
  <si>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</si>
  <si>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</si>
  <si>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</si>
  <si>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验货时间：</t>
  </si>
  <si>
    <t>青岛金缕衣</t>
  </si>
  <si>
    <t>165/88B</t>
  </si>
  <si>
    <t>170/92B</t>
  </si>
  <si>
    <t>175/96B</t>
  </si>
  <si>
    <t>180/100B</t>
  </si>
  <si>
    <t>√√</t>
  </si>
  <si>
    <t>-0.5-0.5</t>
  </si>
  <si>
    <t>-0.4-0.4</t>
  </si>
  <si>
    <t>√+1</t>
  </si>
  <si>
    <t>-1-1</t>
  </si>
  <si>
    <t>-1√</t>
  </si>
  <si>
    <t>-0.5-1</t>
  </si>
  <si>
    <t>-0.5√</t>
  </si>
  <si>
    <t>-0.7-1</t>
  </si>
  <si>
    <t>-0.5-0.3</t>
  </si>
  <si>
    <t>√-0.2</t>
  </si>
  <si>
    <t>√-0.3</t>
  </si>
  <si>
    <t>验货时间：2023/12/15</t>
  </si>
  <si>
    <t>QC出货报告书</t>
  </si>
  <si>
    <t>合同日期</t>
  </si>
  <si>
    <t>2023.12.26交4056件 ,2.10号交779件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</si>
  <si>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</si>
  <si>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</si>
  <si>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</si>
  <si>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</si>
  <si>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</si>
  <si>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</si>
  <si>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</si>
  <si>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</si>
  <si>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</si>
  <si>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</si>
  <si>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</si>
  <si>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</si>
  <si>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</si>
  <si>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</si>
  <si>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</si>
  <si>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</si>
  <si>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</si>
  <si>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</si>
  <si>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采购凭证编号：CGDD23110200047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</si>
  <si>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</si>
  <si>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</si>
  <si>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</si>
  <si>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</si>
  <si>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</si>
  <si>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</si>
  <si>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</si>
  <si>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</si>
  <si>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</si>
  <si>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</si>
  <si>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</si>
  <si>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</si>
  <si>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</si>
  <si>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</si>
  <si>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</si>
  <si>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瓷瓦粉：2/8/10</t>
  </si>
  <si>
    <t>白色：13/26/38</t>
  </si>
  <si>
    <t>地茶：54/68/76</t>
  </si>
  <si>
    <t>小苍兰：87/95/101</t>
  </si>
  <si>
    <t>共抽验12箱，每箱10件，101箱验5件，合计125件</t>
  </si>
  <si>
    <t>情况说明：</t>
  </si>
  <si>
    <t xml:space="preserve">【问题点描述】  </t>
  </si>
  <si>
    <t>烫印一件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</si>
  <si>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</si>
  <si>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</si>
  <si>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</si>
  <si>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</si>
  <si>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</si>
  <si>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</si>
  <si>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</si>
  <si>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</si>
  <si>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</si>
  <si>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周苑</t>
  </si>
  <si>
    <t>2024.1.4</t>
  </si>
  <si>
    <t>-2√</t>
  </si>
  <si>
    <t>+0.4-0.3</t>
  </si>
  <si>
    <t>上领围</t>
  </si>
  <si>
    <t>验货时间：2024/1/4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</si>
  <si>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</si>
  <si>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</si>
  <si>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</si>
  <si>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</si>
  <si>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</si>
  <si>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</si>
  <si>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</si>
  <si>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</si>
  <si>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</si>
  <si>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</si>
  <si>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</si>
  <si>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</si>
  <si>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</si>
  <si>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</si>
  <si>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</si>
  <si>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</si>
  <si>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</si>
  <si>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8038#</t>
  </si>
  <si>
    <t>12D尼龙四面弹</t>
  </si>
  <si>
    <t>YES</t>
  </si>
  <si>
    <t>8040#</t>
  </si>
  <si>
    <t>8042#</t>
  </si>
  <si>
    <t>米色</t>
  </si>
  <si>
    <t>8052#</t>
  </si>
  <si>
    <t>8054#</t>
  </si>
  <si>
    <t>制表时间：11.12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</si>
  <si>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</si>
  <si>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</si>
  <si>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</si>
  <si>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</si>
  <si>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</si>
  <si>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</si>
  <si>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</si>
  <si>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</si>
  <si>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</si>
  <si>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</si>
  <si>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</si>
  <si>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</si>
  <si>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</si>
  <si>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</si>
  <si>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</si>
  <si>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</si>
  <si>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</si>
  <si>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</si>
  <si>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</si>
  <si>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</si>
  <si>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</si>
  <si>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</si>
  <si>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</si>
  <si>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</si>
  <si>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</si>
  <si>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面料</t>
  </si>
  <si>
    <t>包边经编</t>
  </si>
  <si>
    <t>氨纶弹力网布</t>
  </si>
  <si>
    <t>3#尼龙反装开尾拉链，葫芦头</t>
  </si>
  <si>
    <t>YKK</t>
  </si>
  <si>
    <t>LP00157</t>
  </si>
  <si>
    <t>拉手</t>
  </si>
  <si>
    <t>伟星</t>
  </si>
  <si>
    <t>合格</t>
  </si>
  <si>
    <t>物料6</t>
  </si>
  <si>
    <t>物料7</t>
  </si>
  <si>
    <t>物料8</t>
  </si>
  <si>
    <t>物料9</t>
  </si>
  <si>
    <t>物料10</t>
  </si>
  <si>
    <t xml:space="preserve">KK00117 </t>
  </si>
  <si>
    <t xml:space="preserve">卡扣 </t>
  </si>
  <si>
    <t>哑光漆气眼</t>
  </si>
  <si>
    <t>SJ00015</t>
  </si>
  <si>
    <t>三色花纹弹力绳</t>
  </si>
  <si>
    <t>树脂四合扣</t>
  </si>
  <si>
    <t>洗标</t>
  </si>
  <si>
    <t>宝坤</t>
  </si>
  <si>
    <t>物料11</t>
  </si>
  <si>
    <t>物料12</t>
  </si>
  <si>
    <t>物料13</t>
  </si>
  <si>
    <t>物料14</t>
  </si>
  <si>
    <t>物料15</t>
  </si>
  <si>
    <t>主标</t>
  </si>
  <si>
    <t>猪鼻扣</t>
  </si>
  <si>
    <t>气眼</t>
  </si>
  <si>
    <t>JB00336</t>
  </si>
  <si>
    <t>标牌</t>
  </si>
  <si>
    <t>嘉美</t>
  </si>
  <si>
    <t>内包橡根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</si>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</sst>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2" fontId="42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66" applyNumberFormat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15" borderId="67" applyNumberFormat="0" applyFont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54" fillId="0" borderId="68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9" fillId="0" borderId="69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55" fillId="19" borderId="70" applyNumberFormat="0" applyAlignment="0" applyProtection="0">
      <alignment vertical="center"/>
    </xf>
    <xf numFmtId="0" fontId="56" fillId="19" borderId="66" applyNumberFormat="0" applyAlignment="0" applyProtection="0">
      <alignment vertical="center"/>
    </xf>
    <xf numFmtId="0" fontId="57" fillId="20" borderId="71" applyNumberFormat="0" applyAlignment="0" applyProtection="0">
      <alignment vertical="center"/>
    </xf>
    <xf numFmtId="0" fontId="12" fillId="0" borderId="0">
      <alignment vertical="center"/>
    </xf>
    <xf numFmtId="0" fontId="43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58" fillId="0" borderId="72" applyNumberFormat="0" applyFill="0" applyAlignment="0" applyProtection="0">
      <alignment vertical="center"/>
    </xf>
    <xf numFmtId="0" fontId="59" fillId="0" borderId="73" applyNumberFormat="0" applyFill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9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42" fillId="0" borderId="0">
      <alignment vertical="center"/>
    </xf>
    <xf numFmtId="0" fontId="42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62" fillId="0" borderId="0">
      <alignment vertical="center"/>
    </xf>
    <xf numFmtId="0" fontId="12" fillId="0" borderId="0">
      <alignment vertical="center"/>
    </xf>
    <xf numFmtId="0" fontId="62" fillId="0" borderId="0">
      <alignment vertical="center"/>
    </xf>
  </cellStyleXfs>
  <cellXfs count="4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8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/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0" fillId="0" borderId="2" xfId="0" applyNumberFormat="1" applyBorder="1"/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7" applyFont="1"/>
    <xf numFmtId="0" fontId="8" fillId="0" borderId="0" xfId="57" applyFont="1"/>
    <xf numFmtId="0" fontId="8" fillId="0" borderId="0" xfId="0" applyFont="1" applyAlignment="1">
      <alignment horizontal="center" vertical="center"/>
    </xf>
    <xf numFmtId="0" fontId="0" fillId="0" borderId="0" xfId="57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7"/>
    <xf numFmtId="0" fontId="2" fillId="0" borderId="1" xfId="57" applyFont="1" applyBorder="1" applyAlignment="1">
      <alignment horizontal="center" vertical="center"/>
    </xf>
    <xf numFmtId="0" fontId="3" fillId="3" borderId="3" xfId="57" applyFont="1" applyFill="1" applyBorder="1" applyAlignment="1">
      <alignment horizontal="center" vertical="center"/>
    </xf>
    <xf numFmtId="0" fontId="3" fillId="3" borderId="5" xfId="57" applyFont="1" applyFill="1" applyBorder="1" applyAlignment="1">
      <alignment horizontal="center" vertical="center"/>
    </xf>
    <xf numFmtId="0" fontId="3" fillId="3" borderId="6" xfId="57" applyFont="1" applyFill="1" applyBorder="1" applyAlignment="1">
      <alignment horizontal="center" vertical="center"/>
    </xf>
    <xf numFmtId="0" fontId="3" fillId="3" borderId="4" xfId="57" applyFont="1" applyFill="1" applyBorder="1" applyAlignment="1">
      <alignment horizontal="center" vertical="center"/>
    </xf>
    <xf numFmtId="0" fontId="3" fillId="3" borderId="8" xfId="57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 vertical="center"/>
    </xf>
    <xf numFmtId="0" fontId="8" fillId="0" borderId="3" xfId="57" applyFont="1" applyBorder="1" applyAlignment="1">
      <alignment horizontal="center" vertical="center"/>
    </xf>
    <xf numFmtId="49" fontId="8" fillId="0" borderId="3" xfId="57" applyNumberFormat="1" applyFont="1" applyBorder="1" applyAlignment="1">
      <alignment horizontal="center" vertical="center"/>
    </xf>
    <xf numFmtId="0" fontId="8" fillId="0" borderId="3" xfId="57" applyFont="1" applyBorder="1" applyAlignment="1">
      <alignment horizontal="center" vertical="center" wrapText="1"/>
    </xf>
    <xf numFmtId="0" fontId="10" fillId="0" borderId="2" xfId="57" applyFont="1" applyBorder="1" applyAlignment="1">
      <alignment horizontal="center"/>
    </xf>
    <xf numFmtId="0" fontId="0" fillId="0" borderId="8" xfId="57" applyBorder="1" applyAlignment="1">
      <alignment horizontal="center" vertical="center"/>
    </xf>
    <xf numFmtId="49" fontId="0" fillId="0" borderId="8" xfId="57" applyNumberFormat="1" applyBorder="1" applyAlignment="1">
      <alignment horizontal="center" vertical="center"/>
    </xf>
    <xf numFmtId="0" fontId="0" fillId="0" borderId="8" xfId="57" applyBorder="1" applyAlignment="1">
      <alignment horizontal="center" vertical="center" wrapText="1"/>
    </xf>
    <xf numFmtId="0" fontId="8" fillId="0" borderId="4" xfId="57" applyFont="1" applyBorder="1" applyAlignment="1">
      <alignment horizontal="center" vertical="center"/>
    </xf>
    <xf numFmtId="49" fontId="8" fillId="0" borderId="4" xfId="57" applyNumberFormat="1" applyFont="1" applyBorder="1" applyAlignment="1">
      <alignment horizontal="center" vertical="center"/>
    </xf>
    <xf numFmtId="0" fontId="8" fillId="0" borderId="4" xfId="57" applyFont="1" applyBorder="1" applyAlignment="1">
      <alignment horizontal="center" vertical="center" wrapText="1"/>
    </xf>
    <xf numFmtId="0" fontId="8" fillId="0" borderId="2" xfId="57" applyFont="1" applyBorder="1" applyAlignment="1">
      <alignment horizontal="center"/>
    </xf>
    <xf numFmtId="0" fontId="8" fillId="0" borderId="2" xfId="57" applyFont="1" applyBorder="1" applyAlignment="1">
      <alignment horizontal="center" wrapText="1"/>
    </xf>
    <xf numFmtId="0" fontId="0" fillId="0" borderId="4" xfId="57" applyBorder="1" applyAlignment="1">
      <alignment horizontal="center" vertical="center"/>
    </xf>
    <xf numFmtId="0" fontId="0" fillId="0" borderId="2" xfId="57" applyBorder="1" applyAlignment="1">
      <alignment horizontal="center" vertical="center"/>
    </xf>
    <xf numFmtId="0" fontId="0" fillId="0" borderId="3" xfId="57" applyBorder="1" applyAlignment="1">
      <alignment horizontal="center" vertical="center"/>
    </xf>
    <xf numFmtId="0" fontId="0" fillId="0" borderId="2" xfId="57" applyBorder="1" applyAlignment="1">
      <alignment vertical="center"/>
    </xf>
    <xf numFmtId="0" fontId="0" fillId="0" borderId="2" xfId="57" applyBorder="1"/>
    <xf numFmtId="0" fontId="5" fillId="0" borderId="5" xfId="57" applyFont="1" applyBorder="1" applyAlignment="1">
      <alignment horizontal="left" vertical="center"/>
    </xf>
    <xf numFmtId="0" fontId="5" fillId="0" borderId="6" xfId="57" applyFont="1" applyBorder="1" applyAlignment="1">
      <alignment horizontal="left" vertical="center"/>
    </xf>
    <xf numFmtId="0" fontId="5" fillId="0" borderId="7" xfId="57" applyFont="1" applyBorder="1" applyAlignment="1">
      <alignment horizontal="left" vertical="center"/>
    </xf>
    <xf numFmtId="0" fontId="6" fillId="0" borderId="5" xfId="57" applyFont="1" applyBorder="1" applyAlignment="1">
      <alignment horizontal="center" vertical="center"/>
    </xf>
    <xf numFmtId="0" fontId="6" fillId="0" borderId="7" xfId="57" applyFont="1" applyBorder="1" applyAlignment="1">
      <alignment horizontal="center" vertical="center"/>
    </xf>
    <xf numFmtId="0" fontId="6" fillId="0" borderId="6" xfId="57" applyFont="1" applyBorder="1" applyAlignment="1">
      <alignment horizontal="center" vertical="center"/>
    </xf>
    <xf numFmtId="0" fontId="3" fillId="0" borderId="2" xfId="57" applyFont="1" applyBorder="1" applyAlignment="1">
      <alignment horizontal="left" vertical="top" wrapText="1"/>
    </xf>
    <xf numFmtId="0" fontId="7" fillId="0" borderId="2" xfId="57" applyFont="1" applyBorder="1" applyAlignment="1">
      <alignment horizontal="left" vertical="top"/>
    </xf>
    <xf numFmtId="0" fontId="3" fillId="3" borderId="7" xfId="57" applyFont="1" applyFill="1" applyBorder="1" applyAlignment="1">
      <alignment horizontal="center" vertical="center"/>
    </xf>
    <xf numFmtId="0" fontId="11" fillId="0" borderId="2" xfId="57" applyFont="1" applyBorder="1" applyAlignment="1">
      <alignment horizontal="center" wrapText="1"/>
    </xf>
    <xf numFmtId="0" fontId="10" fillId="0" borderId="2" xfId="57" applyFont="1" applyBorder="1" applyAlignment="1">
      <alignment horizontal="center" wrapText="1"/>
    </xf>
    <xf numFmtId="0" fontId="3" fillId="0" borderId="3" xfId="57" applyFont="1" applyBorder="1" applyAlignment="1">
      <alignment horizontal="center" vertical="center"/>
    </xf>
    <xf numFmtId="0" fontId="3" fillId="0" borderId="8" xfId="57" applyFont="1" applyBorder="1" applyAlignment="1">
      <alignment horizontal="center" vertical="center"/>
    </xf>
    <xf numFmtId="0" fontId="8" fillId="0" borderId="8" xfId="57" applyFont="1" applyBorder="1" applyAlignment="1">
      <alignment horizontal="center" vertical="center"/>
    </xf>
    <xf numFmtId="0" fontId="0" fillId="0" borderId="2" xfId="57" applyBorder="1" applyAlignment="1">
      <alignment horizontal="center"/>
    </xf>
    <xf numFmtId="0" fontId="5" fillId="0" borderId="7" xfId="57" applyFont="1" applyBorder="1" applyAlignment="1">
      <alignment horizontal="center" vertical="center"/>
    </xf>
    <xf numFmtId="0" fontId="8" fillId="0" borderId="0" xfId="0" applyFont="1"/>
    <xf numFmtId="0" fontId="0" fillId="0" borderId="0" xfId="57" applyAlignment="1">
      <alignment horizontal="left"/>
    </xf>
    <xf numFmtId="0" fontId="3" fillId="3" borderId="3" xfId="57" applyFont="1" applyFill="1" applyBorder="1" applyAlignment="1">
      <alignment horizontal="left" vertical="center"/>
    </xf>
    <xf numFmtId="0" fontId="3" fillId="3" borderId="4" xfId="57" applyFont="1" applyFill="1" applyBorder="1" applyAlignment="1">
      <alignment horizontal="left" vertical="center"/>
    </xf>
    <xf numFmtId="0" fontId="8" fillId="0" borderId="2" xfId="57" applyFont="1" applyBorder="1"/>
    <xf numFmtId="0" fontId="12" fillId="0" borderId="2" xfId="0" applyFont="1" applyFill="1" applyBorder="1" applyAlignment="1">
      <alignment horizontal="center" vertical="center"/>
    </xf>
    <xf numFmtId="9" fontId="8" fillId="0" borderId="2" xfId="57" applyNumberFormat="1" applyFont="1" applyBorder="1" applyAlignment="1">
      <alignment horizontal="center"/>
    </xf>
    <xf numFmtId="10" fontId="8" fillId="0" borderId="2" xfId="57" applyNumberFormat="1" applyFont="1" applyBorder="1" applyAlignment="1">
      <alignment horizontal="center"/>
    </xf>
    <xf numFmtId="0" fontId="8" fillId="0" borderId="2" xfId="57" applyFont="1" applyBorder="1" applyAlignment="1">
      <alignment horizontal="left"/>
    </xf>
    <xf numFmtId="0" fontId="7" fillId="0" borderId="5" xfId="57" applyFont="1" applyBorder="1" applyAlignment="1">
      <alignment horizontal="left" vertical="top" wrapText="1"/>
    </xf>
    <xf numFmtId="0" fontId="7" fillId="0" borderId="6" xfId="57" applyFont="1" applyBorder="1" applyAlignment="1">
      <alignment horizontal="left" vertical="top" wrapText="1"/>
    </xf>
    <xf numFmtId="0" fontId="4" fillId="3" borderId="3" xfId="57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vertical="center" wrapText="1"/>
    </xf>
    <xf numFmtId="0" fontId="3" fillId="3" borderId="3" xfId="57" applyFont="1" applyFill="1" applyBorder="1" applyAlignment="1">
      <alignment horizontal="center" vertical="center" wrapText="1"/>
    </xf>
    <xf numFmtId="0" fontId="4" fillId="3" borderId="4" xfId="57" applyFont="1" applyFill="1" applyBorder="1" applyAlignment="1">
      <alignment horizontal="center" vertical="center"/>
    </xf>
    <xf numFmtId="0" fontId="3" fillId="3" borderId="4" xfId="57" applyFont="1" applyFill="1" applyBorder="1" applyAlignment="1">
      <alignment vertical="center" wrapText="1"/>
    </xf>
    <xf numFmtId="0" fontId="3" fillId="3" borderId="4" xfId="57" applyFont="1" applyFill="1" applyBorder="1" applyAlignment="1">
      <alignment horizontal="center" vertical="center" wrapText="1"/>
    </xf>
    <xf numFmtId="0" fontId="5" fillId="0" borderId="5" xfId="57" applyFont="1" applyBorder="1" applyAlignment="1">
      <alignment horizontal="center" vertical="center"/>
    </xf>
    <xf numFmtId="0" fontId="7" fillId="0" borderId="7" xfId="57" applyFont="1" applyBorder="1" applyAlignment="1">
      <alignment horizontal="left" vertical="top" wrapText="1"/>
    </xf>
    <xf numFmtId="0" fontId="0" fillId="0" borderId="0" xfId="57" applyAlignment="1">
      <alignment horizontal="center"/>
    </xf>
    <xf numFmtId="0" fontId="5" fillId="0" borderId="6" xfId="57" applyFont="1" applyBorder="1" applyAlignment="1">
      <alignment horizontal="center" vertical="center"/>
    </xf>
    <xf numFmtId="0" fontId="7" fillId="0" borderId="2" xfId="57" applyFont="1" applyBorder="1" applyAlignment="1">
      <alignment horizontal="center" vertical="top"/>
    </xf>
    <xf numFmtId="0" fontId="13" fillId="4" borderId="0" xfId="54" applyFont="1" applyFill="1"/>
    <xf numFmtId="49" fontId="13" fillId="4" borderId="0" xfId="54" applyNumberFormat="1" applyFont="1" applyFill="1"/>
    <xf numFmtId="0" fontId="14" fillId="4" borderId="0" xfId="54" applyFont="1" applyFill="1" applyBorder="1" applyAlignment="1">
      <alignment horizontal="center"/>
    </xf>
    <xf numFmtId="0" fontId="15" fillId="4" borderId="0" xfId="54" applyFont="1" applyFill="1" applyBorder="1" applyAlignment="1">
      <alignment horizontal="center"/>
    </xf>
    <xf numFmtId="0" fontId="16" fillId="4" borderId="9" xfId="53" applyFont="1" applyFill="1" applyBorder="1" applyAlignment="1">
      <alignment horizontal="left" vertical="center"/>
    </xf>
    <xf numFmtId="0" fontId="17" fillId="4" borderId="10" xfId="53" applyFont="1" applyFill="1" applyBorder="1" applyAlignment="1">
      <alignment horizontal="left" vertical="center"/>
    </xf>
    <xf numFmtId="0" fontId="17" fillId="4" borderId="11" xfId="53" applyFont="1" applyFill="1" applyBorder="1" applyAlignment="1">
      <alignment horizontal="left" vertical="center"/>
    </xf>
    <xf numFmtId="0" fontId="16" fillId="4" borderId="12" xfId="53" applyFont="1" applyFill="1" applyBorder="1" applyAlignment="1">
      <alignment vertical="center"/>
    </xf>
    <xf numFmtId="0" fontId="13" fillId="4" borderId="12" xfId="53" applyFont="1" applyFill="1" applyBorder="1" applyAlignment="1">
      <alignment horizontal="center" vertical="center"/>
    </xf>
    <xf numFmtId="0" fontId="16" fillId="4" borderId="13" xfId="54" applyFont="1" applyFill="1" applyBorder="1" applyAlignment="1" applyProtection="1">
      <alignment horizontal="center" vertical="center"/>
    </xf>
    <xf numFmtId="0" fontId="16" fillId="4" borderId="2" xfId="54" applyFont="1" applyFill="1" applyBorder="1" applyAlignment="1">
      <alignment horizontal="center" vertical="center"/>
    </xf>
    <xf numFmtId="0" fontId="18" fillId="0" borderId="7" xfId="58" applyFont="1" applyBorder="1" applyAlignment="1">
      <alignment horizontal="center"/>
    </xf>
    <xf numFmtId="0" fontId="18" fillId="0" borderId="2" xfId="58" applyFont="1" applyBorder="1" applyAlignment="1">
      <alignment horizontal="center"/>
    </xf>
    <xf numFmtId="0" fontId="19" fillId="0" borderId="2" xfId="58" applyFont="1" applyBorder="1" applyAlignment="1">
      <alignment horizontal="center"/>
    </xf>
    <xf numFmtId="0" fontId="18" fillId="0" borderId="4" xfId="58" applyFont="1" applyBorder="1" applyAlignment="1">
      <alignment horizontal="center"/>
    </xf>
    <xf numFmtId="176" fontId="20" fillId="0" borderId="2" xfId="58" applyNumberFormat="1" applyFont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1" fillId="0" borderId="2" xfId="58" applyNumberFormat="1" applyFont="1" applyBorder="1" applyAlignment="1">
      <alignment horizontal="center"/>
    </xf>
    <xf numFmtId="49" fontId="19" fillId="5" borderId="4" xfId="59" applyNumberFormat="1" applyFont="1" applyFill="1" applyBorder="1" applyAlignment="1">
      <alignment horizontal="center" vertical="center"/>
    </xf>
    <xf numFmtId="49" fontId="19" fillId="6" borderId="4" xfId="59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0" borderId="2" xfId="58" applyNumberFormat="1" applyFont="1" applyBorder="1" applyAlignment="1">
      <alignment horizontal="center"/>
    </xf>
    <xf numFmtId="0" fontId="20" fillId="4" borderId="2" xfId="61" applyFont="1" applyFill="1" applyBorder="1" applyAlignment="1">
      <alignment horizontal="center" wrapText="1"/>
    </xf>
    <xf numFmtId="0" fontId="20" fillId="4" borderId="2" xfId="61" applyFont="1" applyFill="1" applyBorder="1" applyAlignment="1">
      <alignment horizontal="center"/>
    </xf>
    <xf numFmtId="0" fontId="20" fillId="4" borderId="2" xfId="62" applyFont="1" applyFill="1" applyBorder="1" applyAlignment="1">
      <alignment horizontal="center" vertical="center"/>
    </xf>
    <xf numFmtId="0" fontId="22" fillId="4" borderId="14" xfId="55" applyFont="1" applyFill="1" applyBorder="1" applyAlignment="1">
      <alignment horizontal="center"/>
    </xf>
    <xf numFmtId="176" fontId="17" fillId="4" borderId="14" xfId="55" applyNumberFormat="1" applyFont="1" applyFill="1" applyBorder="1" applyAlignment="1">
      <alignment horizontal="center"/>
    </xf>
    <xf numFmtId="0" fontId="22" fillId="4" borderId="14" xfId="58" applyFont="1" applyFill="1" applyBorder="1" applyAlignment="1">
      <alignment horizontal="center"/>
    </xf>
    <xf numFmtId="0" fontId="3" fillId="4" borderId="13" xfId="58" applyFont="1" applyFill="1" applyBorder="1" applyAlignment="1">
      <alignment horizontal="center"/>
    </xf>
    <xf numFmtId="176" fontId="17" fillId="4" borderId="2" xfId="55" applyNumberFormat="1" applyFont="1" applyFill="1" applyBorder="1" applyAlignment="1">
      <alignment horizontal="center"/>
    </xf>
    <xf numFmtId="0" fontId="0" fillId="4" borderId="0" xfId="55" applyFont="1" applyFill="1">
      <alignment vertical="center"/>
    </xf>
    <xf numFmtId="49" fontId="15" fillId="4" borderId="0" xfId="54" applyNumberFormat="1" applyFont="1" applyFill="1" applyBorder="1" applyAlignment="1">
      <alignment horizontal="center"/>
    </xf>
    <xf numFmtId="0" fontId="13" fillId="4" borderId="15" xfId="54" applyFont="1" applyFill="1" applyBorder="1" applyAlignment="1">
      <alignment horizontal="center"/>
    </xf>
    <xf numFmtId="0" fontId="16" fillId="4" borderId="15" xfId="53" applyFont="1" applyFill="1" applyBorder="1" applyAlignment="1">
      <alignment horizontal="left" vertical="center"/>
    </xf>
    <xf numFmtId="49" fontId="13" fillId="4" borderId="15" xfId="53" applyNumberFormat="1" applyFont="1" applyFill="1" applyBorder="1" applyAlignment="1">
      <alignment horizontal="center" vertical="center"/>
    </xf>
    <xf numFmtId="49" fontId="13" fillId="4" borderId="16" xfId="53" applyNumberFormat="1" applyFont="1" applyFill="1" applyBorder="1" applyAlignment="1">
      <alignment horizontal="center" vertical="center"/>
    </xf>
    <xf numFmtId="0" fontId="13" fillId="4" borderId="2" xfId="54" applyFont="1" applyFill="1" applyBorder="1" applyAlignment="1">
      <alignment horizontal="center"/>
    </xf>
    <xf numFmtId="0" fontId="16" fillId="4" borderId="2" xfId="54" applyFont="1" applyFill="1" applyBorder="1" applyAlignment="1" applyProtection="1">
      <alignment horizontal="center" vertical="center"/>
    </xf>
    <xf numFmtId="49" fontId="16" fillId="4" borderId="2" xfId="54" applyNumberFormat="1" applyFont="1" applyFill="1" applyBorder="1" applyAlignment="1" applyProtection="1">
      <alignment horizontal="center" vertical="center"/>
    </xf>
    <xf numFmtId="49" fontId="16" fillId="4" borderId="5" xfId="54" applyNumberFormat="1" applyFont="1" applyFill="1" applyBorder="1" applyAlignment="1" applyProtection="1">
      <alignment horizontal="center" vertical="center"/>
    </xf>
    <xf numFmtId="0" fontId="13" fillId="4" borderId="2" xfId="54" applyFont="1" applyFill="1" applyBorder="1" applyAlignment="1" applyProtection="1">
      <alignment horizontal="center" vertical="center"/>
    </xf>
    <xf numFmtId="49" fontId="0" fillId="4" borderId="2" xfId="0" applyNumberFormat="1" applyFont="1" applyFill="1" applyBorder="1" applyAlignment="1">
      <alignment horizontal="center"/>
    </xf>
    <xf numFmtId="49" fontId="23" fillId="4" borderId="2" xfId="0" applyNumberFormat="1" applyFont="1" applyFill="1" applyBorder="1" applyAlignment="1">
      <alignment horizontal="center"/>
    </xf>
    <xf numFmtId="49" fontId="3" fillId="4" borderId="2" xfId="39" applyNumberFormat="1" applyFont="1" applyFill="1" applyBorder="1" applyAlignment="1">
      <alignment horizontal="center" vertical="center"/>
    </xf>
    <xf numFmtId="49" fontId="16" fillId="4" borderId="2" xfId="55" applyNumberFormat="1" applyFont="1" applyFill="1" applyBorder="1" applyAlignment="1">
      <alignment horizontal="center" vertical="center"/>
    </xf>
    <xf numFmtId="49" fontId="16" fillId="4" borderId="5" xfId="55" applyNumberFormat="1" applyFont="1" applyFill="1" applyBorder="1" applyAlignment="1">
      <alignment horizontal="center" vertical="center"/>
    </xf>
    <xf numFmtId="49" fontId="13" fillId="4" borderId="2" xfId="55" applyNumberFormat="1" applyFont="1" applyFill="1" applyBorder="1" applyAlignment="1">
      <alignment horizontal="center" vertical="center"/>
    </xf>
    <xf numFmtId="49" fontId="13" fillId="4" borderId="5" xfId="55" applyNumberFormat="1" applyFont="1" applyFill="1" applyBorder="1" applyAlignment="1">
      <alignment horizontal="center" vertical="center"/>
    </xf>
    <xf numFmtId="0" fontId="20" fillId="4" borderId="2" xfId="53" applyFont="1" applyFill="1" applyBorder="1" applyAlignment="1">
      <alignment horizontal="center" vertical="center"/>
    </xf>
    <xf numFmtId="0" fontId="18" fillId="4" borderId="2" xfId="61" applyFont="1" applyFill="1" applyBorder="1" applyAlignment="1">
      <alignment horizontal="center"/>
    </xf>
    <xf numFmtId="0" fontId="7" fillId="4" borderId="2" xfId="61" applyFont="1" applyFill="1" applyBorder="1" applyAlignment="1">
      <alignment horizontal="center"/>
    </xf>
    <xf numFmtId="0" fontId="13" fillId="4" borderId="1" xfId="54" applyFont="1" applyFill="1" applyBorder="1" applyAlignment="1">
      <alignment horizontal="center"/>
    </xf>
    <xf numFmtId="0" fontId="3" fillId="4" borderId="2" xfId="58" applyFont="1" applyFill="1" applyBorder="1" applyAlignment="1">
      <alignment horizontal="center"/>
    </xf>
    <xf numFmtId="0" fontId="0" fillId="4" borderId="1" xfId="55" applyFont="1" applyFill="1" applyBorder="1">
      <alignment vertical="center"/>
    </xf>
    <xf numFmtId="0" fontId="24" fillId="4" borderId="2" xfId="55" applyFont="1" applyFill="1" applyBorder="1">
      <alignment vertical="center"/>
    </xf>
    <xf numFmtId="49" fontId="24" fillId="4" borderId="2" xfId="55" applyNumberFormat="1" applyFont="1" applyFill="1" applyBorder="1">
      <alignment vertical="center"/>
    </xf>
    <xf numFmtId="0" fontId="16" fillId="4" borderId="0" xfId="54" applyFont="1" applyFill="1"/>
    <xf numFmtId="49" fontId="16" fillId="4" borderId="0" xfId="54" applyNumberFormat="1" applyFont="1" applyFill="1"/>
    <xf numFmtId="49" fontId="13" fillId="4" borderId="17" xfId="53" applyNumberFormat="1" applyFont="1" applyFill="1" applyBorder="1" applyAlignment="1">
      <alignment horizontal="center" vertical="center"/>
    </xf>
    <xf numFmtId="49" fontId="16" fillId="4" borderId="18" xfId="54" applyNumberFormat="1" applyFont="1" applyFill="1" applyBorder="1" applyAlignment="1" applyProtection="1">
      <alignment horizontal="center" vertical="center"/>
    </xf>
    <xf numFmtId="49" fontId="13" fillId="4" borderId="2" xfId="54" applyNumberFormat="1" applyFont="1" applyFill="1" applyBorder="1" applyAlignment="1">
      <alignment horizontal="center"/>
    </xf>
    <xf numFmtId="0" fontId="12" fillId="0" borderId="0" xfId="53" applyFill="1" applyAlignment="1">
      <alignment horizontal="left" vertical="center"/>
    </xf>
    <xf numFmtId="0" fontId="12" fillId="0" borderId="0" xfId="53" applyFill="1" applyBorder="1" applyAlignment="1">
      <alignment horizontal="left" vertical="center"/>
    </xf>
    <xf numFmtId="0" fontId="12" fillId="0" borderId="0" xfId="53" applyFont="1" applyFill="1" applyAlignment="1">
      <alignment horizontal="left" vertical="center"/>
    </xf>
    <xf numFmtId="0" fontId="25" fillId="0" borderId="19" xfId="53" applyFont="1" applyFill="1" applyBorder="1" applyAlignment="1">
      <alignment horizontal="center" vertical="top"/>
    </xf>
    <xf numFmtId="0" fontId="26" fillId="0" borderId="20" xfId="53" applyFont="1" applyFill="1" applyBorder="1" applyAlignment="1">
      <alignment horizontal="left" vertical="center"/>
    </xf>
    <xf numFmtId="0" fontId="27" fillId="0" borderId="10" xfId="53" applyFont="1" applyFill="1" applyBorder="1" applyAlignment="1">
      <alignment horizontal="center" vertical="center"/>
    </xf>
    <xf numFmtId="0" fontId="26" fillId="0" borderId="10" xfId="53" applyFont="1" applyFill="1" applyBorder="1" applyAlignment="1">
      <alignment horizontal="center" vertical="center"/>
    </xf>
    <xf numFmtId="0" fontId="17" fillId="4" borderId="21" xfId="53" applyFont="1" applyFill="1" applyBorder="1" applyAlignment="1">
      <alignment horizontal="left" vertical="center"/>
    </xf>
    <xf numFmtId="0" fontId="17" fillId="4" borderId="22" xfId="53" applyFont="1" applyFill="1" applyBorder="1" applyAlignment="1">
      <alignment horizontal="left" vertical="center"/>
    </xf>
    <xf numFmtId="0" fontId="28" fillId="0" borderId="10" xfId="53" applyFont="1" applyFill="1" applyBorder="1" applyAlignment="1">
      <alignment horizontal="center" vertical="center"/>
    </xf>
    <xf numFmtId="0" fontId="26" fillId="0" borderId="23" xfId="53" applyFont="1" applyFill="1" applyBorder="1" applyAlignment="1">
      <alignment vertical="center"/>
    </xf>
    <xf numFmtId="0" fontId="27" fillId="0" borderId="21" xfId="53" applyFont="1" applyFill="1" applyBorder="1" applyAlignment="1">
      <alignment horizontal="center" vertical="center"/>
    </xf>
    <xf numFmtId="0" fontId="26" fillId="0" borderId="21" xfId="53" applyFont="1" applyFill="1" applyBorder="1" applyAlignment="1">
      <alignment vertical="center"/>
    </xf>
    <xf numFmtId="58" fontId="28" fillId="0" borderId="21" xfId="53" applyNumberFormat="1" applyFont="1" applyFill="1" applyBorder="1" applyAlignment="1">
      <alignment horizontal="center" vertical="center" wrapText="1"/>
    </xf>
    <xf numFmtId="0" fontId="28" fillId="0" borderId="21" xfId="53" applyFont="1" applyFill="1" applyBorder="1" applyAlignment="1">
      <alignment horizontal="center" vertical="center" wrapText="1"/>
    </xf>
    <xf numFmtId="0" fontId="26" fillId="0" borderId="21" xfId="53" applyFont="1" applyFill="1" applyBorder="1" applyAlignment="1">
      <alignment horizontal="center" vertical="center"/>
    </xf>
    <xf numFmtId="0" fontId="26" fillId="0" borderId="23" xfId="53" applyFont="1" applyFill="1" applyBorder="1" applyAlignment="1">
      <alignment horizontal="left" vertical="center"/>
    </xf>
    <xf numFmtId="0" fontId="27" fillId="0" borderId="21" xfId="53" applyFont="1" applyFill="1" applyBorder="1" applyAlignment="1">
      <alignment horizontal="right" vertical="center"/>
    </xf>
    <xf numFmtId="0" fontId="26" fillId="0" borderId="21" xfId="53" applyFont="1" applyFill="1" applyBorder="1" applyAlignment="1">
      <alignment horizontal="left" vertical="center"/>
    </xf>
    <xf numFmtId="0" fontId="28" fillId="0" borderId="21" xfId="53" applyFont="1" applyFill="1" applyBorder="1" applyAlignment="1">
      <alignment horizontal="center" vertical="center"/>
    </xf>
    <xf numFmtId="0" fontId="26" fillId="0" borderId="24" xfId="53" applyFont="1" applyFill="1" applyBorder="1" applyAlignment="1">
      <alignment vertical="center"/>
    </xf>
    <xf numFmtId="0" fontId="27" fillId="0" borderId="25" xfId="53" applyFont="1" applyFill="1" applyBorder="1" applyAlignment="1">
      <alignment horizontal="right" vertical="center"/>
    </xf>
    <xf numFmtId="0" fontId="26" fillId="0" borderId="25" xfId="53" applyFont="1" applyFill="1" applyBorder="1" applyAlignment="1">
      <alignment vertical="center"/>
    </xf>
    <xf numFmtId="0" fontId="28" fillId="0" borderId="25" xfId="53" applyFont="1" applyFill="1" applyBorder="1" applyAlignment="1">
      <alignment vertical="center"/>
    </xf>
    <xf numFmtId="0" fontId="28" fillId="4" borderId="25" xfId="53" applyFont="1" applyFill="1" applyBorder="1" applyAlignment="1">
      <alignment horizontal="left" vertical="center"/>
    </xf>
    <xf numFmtId="0" fontId="26" fillId="0" borderId="25" xfId="53" applyFont="1" applyFill="1" applyBorder="1" applyAlignment="1">
      <alignment horizontal="left" vertical="center"/>
    </xf>
    <xf numFmtId="0" fontId="26" fillId="0" borderId="0" xfId="53" applyFont="1" applyFill="1" applyBorder="1" applyAlignment="1">
      <alignment vertical="center"/>
    </xf>
    <xf numFmtId="0" fontId="28" fillId="0" borderId="0" xfId="53" applyFont="1" applyFill="1" applyBorder="1" applyAlignment="1">
      <alignment vertical="center"/>
    </xf>
    <xf numFmtId="0" fontId="28" fillId="0" borderId="0" xfId="53" applyFont="1" applyFill="1" applyAlignment="1">
      <alignment horizontal="left" vertical="center"/>
    </xf>
    <xf numFmtId="0" fontId="26" fillId="0" borderId="20" xfId="53" applyFont="1" applyFill="1" applyBorder="1" applyAlignment="1">
      <alignment vertical="center"/>
    </xf>
    <xf numFmtId="0" fontId="26" fillId="0" borderId="10" xfId="53" applyFont="1" applyFill="1" applyBorder="1" applyAlignment="1">
      <alignment vertical="center"/>
    </xf>
    <xf numFmtId="0" fontId="26" fillId="5" borderId="26" xfId="53" applyFont="1" applyFill="1" applyBorder="1" applyAlignment="1">
      <alignment horizontal="left" vertical="center"/>
    </xf>
    <xf numFmtId="0" fontId="26" fillId="5" borderId="27" xfId="53" applyFont="1" applyFill="1" applyBorder="1" applyAlignment="1">
      <alignment horizontal="left" vertical="center"/>
    </xf>
    <xf numFmtId="0" fontId="28" fillId="0" borderId="21" xfId="53" applyFont="1" applyFill="1" applyBorder="1" applyAlignment="1">
      <alignment horizontal="left" vertical="center"/>
    </xf>
    <xf numFmtId="0" fontId="28" fillId="0" borderId="21" xfId="53" applyFont="1" applyFill="1" applyBorder="1" applyAlignment="1">
      <alignment vertical="center"/>
    </xf>
    <xf numFmtId="0" fontId="28" fillId="0" borderId="28" xfId="53" applyFont="1" applyFill="1" applyBorder="1" applyAlignment="1">
      <alignment horizontal="center" vertical="center"/>
    </xf>
    <xf numFmtId="0" fontId="28" fillId="0" borderId="29" xfId="53" applyFont="1" applyFill="1" applyBorder="1" applyAlignment="1">
      <alignment horizontal="center" vertical="center"/>
    </xf>
    <xf numFmtId="0" fontId="29" fillId="0" borderId="30" xfId="53" applyFont="1" applyFill="1" applyBorder="1" applyAlignment="1">
      <alignment horizontal="left" vertical="center"/>
    </xf>
    <xf numFmtId="0" fontId="29" fillId="0" borderId="29" xfId="53" applyFont="1" applyFill="1" applyBorder="1" applyAlignment="1">
      <alignment horizontal="left" vertical="center"/>
    </xf>
    <xf numFmtId="0" fontId="28" fillId="0" borderId="25" xfId="53" applyFont="1" applyFill="1" applyBorder="1" applyAlignment="1">
      <alignment horizontal="left" vertical="center"/>
    </xf>
    <xf numFmtId="0" fontId="28" fillId="0" borderId="0" xfId="53" applyFont="1" applyFill="1" applyBorder="1" applyAlignment="1">
      <alignment horizontal="left" vertical="center"/>
    </xf>
    <xf numFmtId="0" fontId="26" fillId="0" borderId="10" xfId="53" applyFont="1" applyFill="1" applyBorder="1" applyAlignment="1">
      <alignment horizontal="left" vertical="center"/>
    </xf>
    <xf numFmtId="0" fontId="28" fillId="0" borderId="23" xfId="53" applyFont="1" applyFill="1" applyBorder="1" applyAlignment="1">
      <alignment horizontal="left" vertical="center"/>
    </xf>
    <xf numFmtId="0" fontId="28" fillId="0" borderId="30" xfId="53" applyFont="1" applyFill="1" applyBorder="1" applyAlignment="1">
      <alignment horizontal="left" vertical="center"/>
    </xf>
    <xf numFmtId="0" fontId="28" fillId="0" borderId="29" xfId="53" applyFont="1" applyFill="1" applyBorder="1" applyAlignment="1">
      <alignment horizontal="left" vertical="center"/>
    </xf>
    <xf numFmtId="0" fontId="28" fillId="0" borderId="23" xfId="53" applyFont="1" applyFill="1" applyBorder="1" applyAlignment="1">
      <alignment horizontal="left" vertical="center" wrapText="1"/>
    </xf>
    <xf numFmtId="0" fontId="28" fillId="0" borderId="21" xfId="53" applyFont="1" applyFill="1" applyBorder="1" applyAlignment="1">
      <alignment horizontal="left" vertical="center" wrapText="1"/>
    </xf>
    <xf numFmtId="0" fontId="26" fillId="0" borderId="24" xfId="53" applyFont="1" applyFill="1" applyBorder="1" applyAlignment="1">
      <alignment horizontal="left" vertical="center"/>
    </xf>
    <xf numFmtId="0" fontId="12" fillId="0" borderId="25" xfId="53" applyFill="1" applyBorder="1" applyAlignment="1">
      <alignment horizontal="center" vertical="center"/>
    </xf>
    <xf numFmtId="0" fontId="26" fillId="0" borderId="31" xfId="53" applyFont="1" applyFill="1" applyBorder="1" applyAlignment="1">
      <alignment horizontal="center" vertical="center"/>
    </xf>
    <xf numFmtId="0" fontId="26" fillId="0" borderId="32" xfId="53" applyFont="1" applyFill="1" applyBorder="1" applyAlignment="1">
      <alignment horizontal="left" vertical="center"/>
    </xf>
    <xf numFmtId="0" fontId="26" fillId="0" borderId="27" xfId="53" applyFont="1" applyFill="1" applyBorder="1" applyAlignment="1">
      <alignment horizontal="left" vertical="center"/>
    </xf>
    <xf numFmtId="0" fontId="26" fillId="0" borderId="33" xfId="53" applyFont="1" applyFill="1" applyBorder="1" applyAlignment="1">
      <alignment horizontal="left" vertical="center"/>
    </xf>
    <xf numFmtId="0" fontId="26" fillId="0" borderId="34" xfId="53" applyFont="1" applyFill="1" applyBorder="1" applyAlignment="1">
      <alignment horizontal="left" vertical="center"/>
    </xf>
    <xf numFmtId="0" fontId="12" fillId="0" borderId="30" xfId="53" applyFont="1" applyFill="1" applyBorder="1" applyAlignment="1">
      <alignment horizontal="left" vertical="center"/>
    </xf>
    <xf numFmtId="0" fontId="12" fillId="0" borderId="29" xfId="53" applyFont="1" applyFill="1" applyBorder="1" applyAlignment="1">
      <alignment horizontal="left" vertical="center"/>
    </xf>
    <xf numFmtId="0" fontId="30" fillId="0" borderId="30" xfId="53" applyFont="1" applyFill="1" applyBorder="1" applyAlignment="1">
      <alignment horizontal="left" vertical="center"/>
    </xf>
    <xf numFmtId="0" fontId="28" fillId="0" borderId="35" xfId="53" applyFont="1" applyFill="1" applyBorder="1" applyAlignment="1">
      <alignment horizontal="left" vertical="center"/>
    </xf>
    <xf numFmtId="0" fontId="28" fillId="0" borderId="36" xfId="53" applyFont="1" applyFill="1" applyBorder="1" applyAlignment="1">
      <alignment horizontal="left" vertical="center"/>
    </xf>
    <xf numFmtId="0" fontId="29" fillId="0" borderId="20" xfId="53" applyFont="1" applyFill="1" applyBorder="1" applyAlignment="1">
      <alignment horizontal="left" vertical="center"/>
    </xf>
    <xf numFmtId="0" fontId="29" fillId="0" borderId="10" xfId="53" applyFont="1" applyFill="1" applyBorder="1" applyAlignment="1">
      <alignment horizontal="left" vertical="center"/>
    </xf>
    <xf numFmtId="0" fontId="26" fillId="0" borderId="28" xfId="53" applyFont="1" applyFill="1" applyBorder="1" applyAlignment="1">
      <alignment horizontal="left" vertical="center"/>
    </xf>
    <xf numFmtId="0" fontId="26" fillId="0" borderId="37" xfId="53" applyFont="1" applyFill="1" applyBorder="1" applyAlignment="1">
      <alignment horizontal="left" vertical="center"/>
    </xf>
    <xf numFmtId="0" fontId="28" fillId="0" borderId="25" xfId="53" applyFont="1" applyFill="1" applyBorder="1" applyAlignment="1">
      <alignment horizontal="center" vertical="center"/>
    </xf>
    <xf numFmtId="49" fontId="28" fillId="0" borderId="25" xfId="53" applyNumberFormat="1" applyFont="1" applyFill="1" applyBorder="1" applyAlignment="1">
      <alignment vertical="center"/>
    </xf>
    <xf numFmtId="0" fontId="26" fillId="0" borderId="25" xfId="53" applyFont="1" applyFill="1" applyBorder="1" applyAlignment="1">
      <alignment horizontal="center" vertical="center"/>
    </xf>
    <xf numFmtId="0" fontId="28" fillId="0" borderId="11" xfId="53" applyFont="1" applyFill="1" applyBorder="1" applyAlignment="1">
      <alignment horizontal="center" vertical="center"/>
    </xf>
    <xf numFmtId="0" fontId="26" fillId="0" borderId="22" xfId="53" applyFont="1" applyFill="1" applyBorder="1" applyAlignment="1">
      <alignment horizontal="center" vertical="center"/>
    </xf>
    <xf numFmtId="0" fontId="28" fillId="0" borderId="22" xfId="53" applyFont="1" applyFill="1" applyBorder="1" applyAlignment="1">
      <alignment horizontal="left" vertical="center"/>
    </xf>
    <xf numFmtId="0" fontId="28" fillId="0" borderId="38" xfId="53" applyFont="1" applyFill="1" applyBorder="1" applyAlignment="1">
      <alignment horizontal="left" vertical="center"/>
    </xf>
    <xf numFmtId="0" fontId="26" fillId="5" borderId="39" xfId="53" applyFont="1" applyFill="1" applyBorder="1" applyAlignment="1">
      <alignment horizontal="left" vertical="center"/>
    </xf>
    <xf numFmtId="0" fontId="28" fillId="0" borderId="40" xfId="53" applyFont="1" applyFill="1" applyBorder="1" applyAlignment="1">
      <alignment horizontal="center" vertical="center"/>
    </xf>
    <xf numFmtId="0" fontId="29" fillId="0" borderId="40" xfId="53" applyFont="1" applyFill="1" applyBorder="1" applyAlignment="1">
      <alignment horizontal="left" vertical="center"/>
    </xf>
    <xf numFmtId="0" fontId="26" fillId="0" borderId="11" xfId="53" applyFont="1" applyFill="1" applyBorder="1" applyAlignment="1">
      <alignment horizontal="left" vertical="center"/>
    </xf>
    <xf numFmtId="0" fontId="26" fillId="0" borderId="22" xfId="53" applyFont="1" applyFill="1" applyBorder="1" applyAlignment="1">
      <alignment horizontal="left" vertical="center"/>
    </xf>
    <xf numFmtId="0" fontId="28" fillId="0" borderId="40" xfId="53" applyFont="1" applyFill="1" applyBorder="1" applyAlignment="1">
      <alignment horizontal="left" vertical="center"/>
    </xf>
    <xf numFmtId="0" fontId="28" fillId="0" borderId="22" xfId="53" applyFont="1" applyFill="1" applyBorder="1" applyAlignment="1">
      <alignment horizontal="left" vertical="center" wrapText="1"/>
    </xf>
    <xf numFmtId="0" fontId="12" fillId="0" borderId="38" xfId="53" applyFill="1" applyBorder="1" applyAlignment="1">
      <alignment horizontal="center" vertical="center"/>
    </xf>
    <xf numFmtId="0" fontId="26" fillId="0" borderId="39" xfId="53" applyFont="1" applyFill="1" applyBorder="1" applyAlignment="1">
      <alignment horizontal="left" vertical="center"/>
    </xf>
    <xf numFmtId="0" fontId="26" fillId="0" borderId="41" xfId="53" applyFont="1" applyFill="1" applyBorder="1" applyAlignment="1">
      <alignment horizontal="left" vertical="center"/>
    </xf>
    <xf numFmtId="0" fontId="12" fillId="0" borderId="40" xfId="53" applyFont="1" applyFill="1" applyBorder="1" applyAlignment="1">
      <alignment horizontal="left" vertical="center"/>
    </xf>
    <xf numFmtId="0" fontId="28" fillId="0" borderId="42" xfId="53" applyFont="1" applyFill="1" applyBorder="1" applyAlignment="1">
      <alignment horizontal="left" vertical="center"/>
    </xf>
    <xf numFmtId="0" fontId="29" fillId="0" borderId="11" xfId="53" applyFont="1" applyFill="1" applyBorder="1" applyAlignment="1">
      <alignment horizontal="left" vertical="center"/>
    </xf>
    <xf numFmtId="0" fontId="28" fillId="0" borderId="38" xfId="53" applyFont="1" applyFill="1" applyBorder="1" applyAlignment="1">
      <alignment horizontal="center" vertical="center"/>
    </xf>
    <xf numFmtId="0" fontId="16" fillId="4" borderId="0" xfId="54" applyFont="1" applyFill="1" applyBorder="1" applyAlignment="1">
      <alignment horizontal="center"/>
    </xf>
    <xf numFmtId="0" fontId="13" fillId="4" borderId="0" xfId="54" applyFont="1" applyFill="1" applyBorder="1" applyAlignment="1">
      <alignment horizontal="center"/>
    </xf>
    <xf numFmtId="0" fontId="18" fillId="4" borderId="2" xfId="58" applyFont="1" applyFill="1" applyBorder="1" applyAlignment="1">
      <alignment horizontal="center"/>
    </xf>
    <xf numFmtId="0" fontId="20" fillId="4" borderId="2" xfId="39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3" fillId="4" borderId="3" xfId="58" applyFont="1" applyFill="1" applyBorder="1" applyAlignment="1">
      <alignment horizontal="center"/>
    </xf>
    <xf numFmtId="176" fontId="7" fillId="4" borderId="3" xfId="58" applyNumberFormat="1" applyFont="1" applyFill="1" applyBorder="1" applyAlignment="1">
      <alignment horizontal="center"/>
    </xf>
    <xf numFmtId="49" fontId="3" fillId="4" borderId="8" xfId="59" applyNumberFormat="1" applyFont="1" applyFill="1" applyBorder="1" applyAlignment="1">
      <alignment horizontal="center" vertical="center"/>
    </xf>
    <xf numFmtId="176" fontId="17" fillId="4" borderId="3" xfId="55" applyNumberFormat="1" applyFont="1" applyFill="1" applyBorder="1" applyAlignment="1">
      <alignment horizontal="center"/>
    </xf>
    <xf numFmtId="0" fontId="13" fillId="4" borderId="12" xfId="54" applyFont="1" applyFill="1" applyBorder="1" applyAlignment="1"/>
    <xf numFmtId="0" fontId="16" fillId="4" borderId="12" xfId="53" applyFont="1" applyFill="1" applyBorder="1" applyAlignment="1">
      <alignment horizontal="left" vertical="center"/>
    </xf>
    <xf numFmtId="0" fontId="13" fillId="4" borderId="43" xfId="53" applyFont="1" applyFill="1" applyBorder="1" applyAlignment="1">
      <alignment horizontal="center" vertical="center"/>
    </xf>
    <xf numFmtId="0" fontId="13" fillId="4" borderId="2" xfId="54" applyFont="1" applyFill="1" applyBorder="1" applyAlignment="1"/>
    <xf numFmtId="0" fontId="16" fillId="4" borderId="44" xfId="54" applyFont="1" applyFill="1" applyBorder="1" applyAlignment="1" applyProtection="1">
      <alignment horizontal="center" vertical="center"/>
    </xf>
    <xf numFmtId="0" fontId="3" fillId="4" borderId="7" xfId="58" applyFont="1" applyFill="1" applyBorder="1" applyAlignment="1">
      <alignment horizontal="center"/>
    </xf>
    <xf numFmtId="0" fontId="3" fillId="4" borderId="44" xfId="58" applyFont="1" applyFill="1" applyBorder="1" applyAlignment="1">
      <alignment horizontal="center"/>
    </xf>
    <xf numFmtId="49" fontId="13" fillId="4" borderId="44" xfId="55" applyNumberFormat="1" applyFont="1" applyFill="1" applyBorder="1" applyAlignment="1">
      <alignment horizontal="center" vertical="center"/>
    </xf>
    <xf numFmtId="14" fontId="31" fillId="4" borderId="0" xfId="54" applyNumberFormat="1" applyFont="1" applyFill="1"/>
    <xf numFmtId="14" fontId="16" fillId="4" borderId="0" xfId="54" applyNumberFormat="1" applyFont="1" applyFill="1"/>
    <xf numFmtId="0" fontId="12" fillId="0" borderId="0" xfId="53" applyFont="1" applyAlignment="1">
      <alignment horizontal="left" vertical="center"/>
    </xf>
    <xf numFmtId="0" fontId="32" fillId="0" borderId="19" xfId="53" applyFont="1" applyBorder="1" applyAlignment="1">
      <alignment horizontal="center" vertical="top"/>
    </xf>
    <xf numFmtId="0" fontId="30" fillId="0" borderId="45" xfId="53" applyFont="1" applyBorder="1" applyAlignment="1">
      <alignment horizontal="left" vertical="center"/>
    </xf>
    <xf numFmtId="0" fontId="27" fillId="0" borderId="46" xfId="53" applyFont="1" applyBorder="1" applyAlignment="1">
      <alignment horizontal="center" vertical="center"/>
    </xf>
    <xf numFmtId="0" fontId="30" fillId="0" borderId="46" xfId="53" applyFont="1" applyBorder="1" applyAlignment="1">
      <alignment horizontal="center" vertical="center"/>
    </xf>
    <xf numFmtId="0" fontId="29" fillId="0" borderId="46" xfId="53" applyFont="1" applyBorder="1" applyAlignment="1">
      <alignment horizontal="left" vertical="center"/>
    </xf>
    <xf numFmtId="0" fontId="29" fillId="0" borderId="20" xfId="53" applyFont="1" applyBorder="1" applyAlignment="1">
      <alignment horizontal="center" vertical="center"/>
    </xf>
    <xf numFmtId="0" fontId="29" fillId="0" borderId="10" xfId="53" applyFont="1" applyBorder="1" applyAlignment="1">
      <alignment horizontal="center" vertical="center"/>
    </xf>
    <xf numFmtId="0" fontId="29" fillId="0" borderId="11" xfId="53" applyFont="1" applyBorder="1" applyAlignment="1">
      <alignment horizontal="center" vertical="center"/>
    </xf>
    <xf numFmtId="0" fontId="30" fillId="0" borderId="20" xfId="53" applyFont="1" applyBorder="1" applyAlignment="1">
      <alignment horizontal="center" vertical="center"/>
    </xf>
    <xf numFmtId="0" fontId="30" fillId="0" borderId="10" xfId="53" applyFont="1" applyBorder="1" applyAlignment="1">
      <alignment horizontal="center" vertical="center"/>
    </xf>
    <xf numFmtId="0" fontId="30" fillId="0" borderId="11" xfId="53" applyFont="1" applyBorder="1" applyAlignment="1">
      <alignment horizontal="center" vertical="center"/>
    </xf>
    <xf numFmtId="0" fontId="30" fillId="0" borderId="20" xfId="53" applyFont="1" applyFill="1" applyBorder="1" applyAlignment="1">
      <alignment horizontal="center" vertical="center"/>
    </xf>
    <xf numFmtId="0" fontId="29" fillId="0" borderId="23" xfId="53" applyFont="1" applyBorder="1" applyAlignment="1">
      <alignment horizontal="left" vertical="center"/>
    </xf>
    <xf numFmtId="0" fontId="29" fillId="0" borderId="21" xfId="53" applyFont="1" applyBorder="1" applyAlignment="1">
      <alignment horizontal="left" vertical="center"/>
    </xf>
    <xf numFmtId="14" fontId="27" fillId="0" borderId="21" xfId="53" applyNumberFormat="1" applyFont="1" applyBorder="1" applyAlignment="1">
      <alignment horizontal="center" vertical="center"/>
    </xf>
    <xf numFmtId="14" fontId="27" fillId="0" borderId="22" xfId="53" applyNumberFormat="1" applyFont="1" applyBorder="1" applyAlignment="1">
      <alignment horizontal="center" vertical="center"/>
    </xf>
    <xf numFmtId="0" fontId="29" fillId="0" borderId="23" xfId="53" applyFont="1" applyFill="1" applyBorder="1" applyAlignment="1">
      <alignment horizontal="left" vertical="center"/>
    </xf>
    <xf numFmtId="0" fontId="29" fillId="0" borderId="23" xfId="53" applyFont="1" applyBorder="1" applyAlignment="1">
      <alignment vertical="center"/>
    </xf>
    <xf numFmtId="0" fontId="27" fillId="0" borderId="21" xfId="53" applyFont="1" applyBorder="1" applyAlignment="1">
      <alignment horizontal="left" vertical="center"/>
    </xf>
    <xf numFmtId="0" fontId="27" fillId="0" borderId="22" xfId="53" applyFont="1" applyBorder="1" applyAlignment="1">
      <alignment horizontal="left" vertical="center"/>
    </xf>
    <xf numFmtId="0" fontId="27" fillId="0" borderId="21" xfId="53" applyFont="1" applyBorder="1" applyAlignment="1">
      <alignment vertical="center"/>
    </xf>
    <xf numFmtId="0" fontId="27" fillId="0" borderId="22" xfId="53" applyFont="1" applyBorder="1" applyAlignment="1">
      <alignment vertical="center"/>
    </xf>
    <xf numFmtId="0" fontId="29" fillId="0" borderId="21" xfId="53" applyFont="1" applyBorder="1" applyAlignment="1">
      <alignment vertical="center"/>
    </xf>
    <xf numFmtId="14" fontId="27" fillId="0" borderId="21" xfId="53" applyNumberFormat="1" applyFont="1" applyFill="1" applyBorder="1" applyAlignment="1">
      <alignment horizontal="center" vertical="center"/>
    </xf>
    <xf numFmtId="14" fontId="27" fillId="0" borderId="22" xfId="53" applyNumberFormat="1" applyFont="1" applyFill="1" applyBorder="1" applyAlignment="1">
      <alignment horizontal="center" vertical="center"/>
    </xf>
    <xf numFmtId="0" fontId="27" fillId="0" borderId="28" xfId="53" applyFont="1" applyBorder="1" applyAlignment="1">
      <alignment horizontal="left" vertical="center"/>
    </xf>
    <xf numFmtId="0" fontId="27" fillId="0" borderId="40" xfId="53" applyFont="1" applyBorder="1" applyAlignment="1">
      <alignment horizontal="left" vertical="center"/>
    </xf>
    <xf numFmtId="0" fontId="12" fillId="0" borderId="21" xfId="53" applyFont="1" applyBorder="1" applyAlignment="1">
      <alignment vertical="center"/>
    </xf>
    <xf numFmtId="0" fontId="33" fillId="0" borderId="24" xfId="53" applyFont="1" applyBorder="1" applyAlignment="1">
      <alignment vertical="center"/>
    </xf>
    <xf numFmtId="0" fontId="27" fillId="0" borderId="25" xfId="53" applyFont="1" applyBorder="1" applyAlignment="1">
      <alignment horizontal="center" vertical="center"/>
    </xf>
    <xf numFmtId="0" fontId="27" fillId="0" borderId="38" xfId="53" applyFont="1" applyBorder="1" applyAlignment="1">
      <alignment horizontal="center" vertical="center"/>
    </xf>
    <xf numFmtId="0" fontId="29" fillId="0" borderId="24" xfId="53" applyFont="1" applyBorder="1" applyAlignment="1">
      <alignment horizontal="left" vertical="center"/>
    </xf>
    <xf numFmtId="0" fontId="29" fillId="0" borderId="25" xfId="53" applyFont="1" applyBorder="1" applyAlignment="1">
      <alignment horizontal="left" vertical="center"/>
    </xf>
    <xf numFmtId="0" fontId="29" fillId="0" borderId="24" xfId="53" applyFont="1" applyFill="1" applyBorder="1" applyAlignment="1">
      <alignment horizontal="left" vertical="center"/>
    </xf>
    <xf numFmtId="0" fontId="30" fillId="0" borderId="0" xfId="53" applyFont="1" applyBorder="1" applyAlignment="1">
      <alignment horizontal="left" vertical="center"/>
    </xf>
    <xf numFmtId="0" fontId="29" fillId="0" borderId="20" xfId="53" applyFont="1" applyBorder="1" applyAlignment="1">
      <alignment vertical="center"/>
    </xf>
    <xf numFmtId="0" fontId="12" fillId="0" borderId="10" xfId="53" applyFont="1" applyBorder="1" applyAlignment="1">
      <alignment horizontal="left" vertical="center"/>
    </xf>
    <xf numFmtId="0" fontId="27" fillId="0" borderId="10" xfId="53" applyFont="1" applyBorder="1" applyAlignment="1">
      <alignment horizontal="left" vertical="center"/>
    </xf>
    <xf numFmtId="0" fontId="12" fillId="0" borderId="10" xfId="53" applyFont="1" applyBorder="1" applyAlignment="1">
      <alignment vertical="center"/>
    </xf>
    <xf numFmtId="0" fontId="29" fillId="0" borderId="10" xfId="53" applyFont="1" applyBorder="1" applyAlignment="1">
      <alignment vertical="center"/>
    </xf>
    <xf numFmtId="0" fontId="12" fillId="0" borderId="21" xfId="53" applyFont="1" applyBorder="1" applyAlignment="1">
      <alignment horizontal="left" vertical="center"/>
    </xf>
    <xf numFmtId="0" fontId="29" fillId="0" borderId="0" xfId="53" applyFont="1" applyBorder="1" applyAlignment="1">
      <alignment horizontal="left" vertical="center"/>
    </xf>
    <xf numFmtId="0" fontId="28" fillId="0" borderId="20" xfId="53" applyFont="1" applyBorder="1" applyAlignment="1">
      <alignment horizontal="left" vertical="center"/>
    </xf>
    <xf numFmtId="0" fontId="28" fillId="0" borderId="10" xfId="53" applyFont="1" applyBorder="1" applyAlignment="1">
      <alignment horizontal="left" vertical="center"/>
    </xf>
    <xf numFmtId="0" fontId="28" fillId="0" borderId="30" xfId="53" applyFont="1" applyBorder="1" applyAlignment="1">
      <alignment horizontal="left" vertical="center"/>
    </xf>
    <xf numFmtId="0" fontId="28" fillId="0" borderId="29" xfId="53" applyFont="1" applyBorder="1" applyAlignment="1">
      <alignment horizontal="left" vertical="center"/>
    </xf>
    <xf numFmtId="0" fontId="28" fillId="0" borderId="37" xfId="53" applyFont="1" applyBorder="1" applyAlignment="1">
      <alignment horizontal="left" vertical="center"/>
    </xf>
    <xf numFmtId="0" fontId="28" fillId="0" borderId="28" xfId="53" applyFont="1" applyBorder="1" applyAlignment="1">
      <alignment horizontal="left" vertical="center"/>
    </xf>
    <xf numFmtId="0" fontId="27" fillId="0" borderId="24" xfId="53" applyFont="1" applyBorder="1" applyAlignment="1">
      <alignment horizontal="left" vertical="center"/>
    </xf>
    <xf numFmtId="0" fontId="27" fillId="0" borderId="25" xfId="53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7" fillId="0" borderId="21" xfId="53" applyFont="1" applyFill="1" applyBorder="1" applyAlignment="1">
      <alignment horizontal="left" vertical="center"/>
    </xf>
    <xf numFmtId="0" fontId="29" fillId="0" borderId="24" xfId="53" applyFont="1" applyBorder="1" applyAlignment="1">
      <alignment horizontal="center" vertical="center"/>
    </xf>
    <xf numFmtId="0" fontId="29" fillId="0" borderId="25" xfId="53" applyFont="1" applyBorder="1" applyAlignment="1">
      <alignment horizontal="center" vertical="center"/>
    </xf>
    <xf numFmtId="0" fontId="29" fillId="0" borderId="23" xfId="53" applyFont="1" applyBorder="1" applyAlignment="1">
      <alignment horizontal="center" vertical="center"/>
    </xf>
    <xf numFmtId="0" fontId="29" fillId="0" borderId="21" xfId="53" applyFont="1" applyBorder="1" applyAlignment="1">
      <alignment horizontal="center" vertical="center"/>
    </xf>
    <xf numFmtId="0" fontId="26" fillId="0" borderId="21" xfId="53" applyFont="1" applyBorder="1" applyAlignment="1">
      <alignment horizontal="left" vertical="center"/>
    </xf>
    <xf numFmtId="0" fontId="29" fillId="0" borderId="35" xfId="53" applyFont="1" applyFill="1" applyBorder="1" applyAlignment="1">
      <alignment horizontal="left" vertical="center"/>
    </xf>
    <xf numFmtId="0" fontId="29" fillId="0" borderId="36" xfId="53" applyFont="1" applyFill="1" applyBorder="1" applyAlignment="1">
      <alignment horizontal="left" vertical="center"/>
    </xf>
    <xf numFmtId="0" fontId="30" fillId="0" borderId="0" xfId="53" applyFont="1" applyFill="1" applyBorder="1" applyAlignment="1">
      <alignment horizontal="left" vertical="center"/>
    </xf>
    <xf numFmtId="0" fontId="27" fillId="0" borderId="32" xfId="53" applyFont="1" applyFill="1" applyBorder="1" applyAlignment="1">
      <alignment horizontal="left" vertical="center"/>
    </xf>
    <xf numFmtId="0" fontId="27" fillId="0" borderId="27" xfId="53" applyFont="1" applyFill="1" applyBorder="1" applyAlignment="1">
      <alignment horizontal="left" vertical="center"/>
    </xf>
    <xf numFmtId="0" fontId="27" fillId="0" borderId="30" xfId="53" applyFont="1" applyFill="1" applyBorder="1" applyAlignment="1">
      <alignment horizontal="left" vertical="center"/>
    </xf>
    <xf numFmtId="0" fontId="27" fillId="0" borderId="29" xfId="53" applyFont="1" applyFill="1" applyBorder="1" applyAlignment="1">
      <alignment horizontal="left" vertical="center"/>
    </xf>
    <xf numFmtId="0" fontId="29" fillId="0" borderId="30" xfId="53" applyFont="1" applyBorder="1" applyAlignment="1">
      <alignment horizontal="left" vertical="center"/>
    </xf>
    <xf numFmtId="0" fontId="29" fillId="0" borderId="29" xfId="53" applyFont="1" applyBorder="1" applyAlignment="1">
      <alignment horizontal="left" vertical="center"/>
    </xf>
    <xf numFmtId="0" fontId="30" fillId="0" borderId="47" xfId="53" applyFont="1" applyBorder="1" applyAlignment="1">
      <alignment vertical="center"/>
    </xf>
    <xf numFmtId="0" fontId="27" fillId="0" borderId="48" xfId="53" applyFont="1" applyBorder="1" applyAlignment="1">
      <alignment horizontal="center" vertical="center"/>
    </xf>
    <xf numFmtId="0" fontId="30" fillId="0" borderId="48" xfId="53" applyFont="1" applyBorder="1" applyAlignment="1">
      <alignment vertical="center"/>
    </xf>
    <xf numFmtId="0" fontId="27" fillId="0" borderId="48" xfId="53" applyFont="1" applyBorder="1" applyAlignment="1">
      <alignment vertical="center"/>
    </xf>
    <xf numFmtId="58" fontId="12" fillId="0" borderId="48" xfId="53" applyNumberFormat="1" applyFont="1" applyBorder="1" applyAlignment="1">
      <alignment vertical="center"/>
    </xf>
    <xf numFmtId="0" fontId="30" fillId="0" borderId="48" xfId="53" applyFont="1" applyBorder="1" applyAlignment="1">
      <alignment horizontal="center" vertical="center"/>
    </xf>
    <xf numFmtId="0" fontId="30" fillId="0" borderId="49" xfId="53" applyFont="1" applyFill="1" applyBorder="1" applyAlignment="1">
      <alignment horizontal="left" vertical="center"/>
    </xf>
    <xf numFmtId="0" fontId="30" fillId="0" borderId="48" xfId="53" applyFont="1" applyFill="1" applyBorder="1" applyAlignment="1">
      <alignment horizontal="left" vertical="center"/>
    </xf>
    <xf numFmtId="0" fontId="30" fillId="0" borderId="50" xfId="53" applyFont="1" applyFill="1" applyBorder="1" applyAlignment="1">
      <alignment horizontal="center" vertical="center"/>
    </xf>
    <xf numFmtId="0" fontId="30" fillId="0" borderId="51" xfId="53" applyFont="1" applyFill="1" applyBorder="1" applyAlignment="1">
      <alignment horizontal="center" vertical="center"/>
    </xf>
    <xf numFmtId="0" fontId="30" fillId="0" borderId="24" xfId="53" applyFont="1" applyFill="1" applyBorder="1" applyAlignment="1">
      <alignment horizontal="center" vertical="center"/>
    </xf>
    <xf numFmtId="0" fontId="30" fillId="0" borderId="25" xfId="53" applyFont="1" applyFill="1" applyBorder="1" applyAlignment="1">
      <alignment horizontal="center" vertical="center"/>
    </xf>
    <xf numFmtId="0" fontId="12" fillId="0" borderId="46" xfId="53" applyFont="1" applyBorder="1" applyAlignment="1">
      <alignment horizontal="center" vertical="center"/>
    </xf>
    <xf numFmtId="0" fontId="12" fillId="0" borderId="52" xfId="53" applyFont="1" applyBorder="1" applyAlignment="1">
      <alignment horizontal="center" vertical="center"/>
    </xf>
    <xf numFmtId="0" fontId="30" fillId="0" borderId="10" xfId="53" applyFont="1" applyFill="1" applyBorder="1" applyAlignment="1">
      <alignment horizontal="center" vertical="center"/>
    </xf>
    <xf numFmtId="0" fontId="30" fillId="0" borderId="11" xfId="53" applyFont="1" applyFill="1" applyBorder="1" applyAlignment="1">
      <alignment horizontal="center" vertical="center"/>
    </xf>
    <xf numFmtId="0" fontId="29" fillId="0" borderId="21" xfId="53" applyFont="1" applyFill="1" applyBorder="1" applyAlignment="1">
      <alignment horizontal="left" vertical="center"/>
    </xf>
    <xf numFmtId="0" fontId="27" fillId="0" borderId="22" xfId="53" applyFont="1" applyFill="1" applyBorder="1" applyAlignment="1">
      <alignment horizontal="left" vertical="center"/>
    </xf>
    <xf numFmtId="0" fontId="29" fillId="0" borderId="25" xfId="53" applyFont="1" applyFill="1" applyBorder="1" applyAlignment="1">
      <alignment horizontal="left" vertical="center"/>
    </xf>
    <xf numFmtId="0" fontId="27" fillId="0" borderId="25" xfId="53" applyFont="1" applyFill="1" applyBorder="1" applyAlignment="1">
      <alignment horizontal="left" vertical="center"/>
    </xf>
    <xf numFmtId="0" fontId="27" fillId="0" borderId="38" xfId="53" applyFont="1" applyFill="1" applyBorder="1" applyAlignment="1">
      <alignment horizontal="left" vertical="center"/>
    </xf>
    <xf numFmtId="0" fontId="27" fillId="0" borderId="11" xfId="53" applyFont="1" applyBorder="1" applyAlignment="1">
      <alignment horizontal="left" vertical="center"/>
    </xf>
    <xf numFmtId="0" fontId="29" fillId="0" borderId="38" xfId="53" applyFont="1" applyBorder="1" applyAlignment="1">
      <alignment horizontal="left" vertical="center"/>
    </xf>
    <xf numFmtId="0" fontId="26" fillId="0" borderId="10" xfId="53" applyFont="1" applyBorder="1" applyAlignment="1">
      <alignment horizontal="left" vertical="center"/>
    </xf>
    <xf numFmtId="0" fontId="26" fillId="0" borderId="11" xfId="53" applyFont="1" applyBorder="1" applyAlignment="1">
      <alignment horizontal="left" vertical="center"/>
    </xf>
    <xf numFmtId="0" fontId="26" fillId="0" borderId="28" xfId="53" applyFont="1" applyBorder="1" applyAlignment="1">
      <alignment horizontal="left" vertical="center"/>
    </xf>
    <xf numFmtId="0" fontId="26" fillId="0" borderId="29" xfId="53" applyFont="1" applyBorder="1" applyAlignment="1">
      <alignment horizontal="left" vertical="center"/>
    </xf>
    <xf numFmtId="0" fontId="26" fillId="0" borderId="40" xfId="53" applyFont="1" applyBorder="1" applyAlignment="1">
      <alignment horizontal="left" vertical="center"/>
    </xf>
    <xf numFmtId="0" fontId="27" fillId="0" borderId="38" xfId="53" applyFont="1" applyBorder="1" applyAlignment="1">
      <alignment horizontal="left" vertical="center"/>
    </xf>
    <xf numFmtId="0" fontId="29" fillId="0" borderId="38" xfId="53" applyFont="1" applyBorder="1" applyAlignment="1">
      <alignment horizontal="center" vertical="center"/>
    </xf>
    <xf numFmtId="0" fontId="26" fillId="0" borderId="22" xfId="53" applyFont="1" applyBorder="1" applyAlignment="1">
      <alignment horizontal="left" vertical="center"/>
    </xf>
    <xf numFmtId="0" fontId="29" fillId="0" borderId="42" xfId="53" applyFont="1" applyFill="1" applyBorder="1" applyAlignment="1">
      <alignment horizontal="left" vertical="center"/>
    </xf>
    <xf numFmtId="0" fontId="27" fillId="0" borderId="39" xfId="53" applyFont="1" applyFill="1" applyBorder="1" applyAlignment="1">
      <alignment horizontal="left" vertical="center"/>
    </xf>
    <xf numFmtId="0" fontId="12" fillId="0" borderId="53" xfId="53" applyFont="1" applyBorder="1" applyAlignment="1">
      <alignment horizontal="left" vertical="center"/>
    </xf>
    <xf numFmtId="0" fontId="27" fillId="0" borderId="40" xfId="53" applyFont="1" applyFill="1" applyBorder="1" applyAlignment="1">
      <alignment horizontal="left" vertical="center"/>
    </xf>
    <xf numFmtId="0" fontId="30" fillId="0" borderId="53" xfId="53" applyFont="1" applyFill="1" applyBorder="1" applyAlignment="1">
      <alignment horizontal="left" vertical="center"/>
    </xf>
    <xf numFmtId="0" fontId="29" fillId="0" borderId="40" xfId="53" applyFont="1" applyBorder="1" applyAlignment="1">
      <alignment horizontal="left" vertical="center"/>
    </xf>
    <xf numFmtId="0" fontId="27" fillId="0" borderId="54" xfId="53" applyFont="1" applyBorder="1" applyAlignment="1">
      <alignment horizontal="center" vertical="center"/>
    </xf>
    <xf numFmtId="0" fontId="30" fillId="0" borderId="55" xfId="53" applyFont="1" applyFill="1" applyBorder="1" applyAlignment="1">
      <alignment horizontal="left" vertical="center"/>
    </xf>
    <xf numFmtId="0" fontId="30" fillId="0" borderId="56" xfId="53" applyFont="1" applyFill="1" applyBorder="1" applyAlignment="1">
      <alignment horizontal="center" vertical="center"/>
    </xf>
    <xf numFmtId="0" fontId="30" fillId="0" borderId="38" xfId="53" applyFont="1" applyFill="1" applyBorder="1" applyAlignment="1">
      <alignment horizontal="center" vertical="center"/>
    </xf>
    <xf numFmtId="0" fontId="12" fillId="0" borderId="48" xfId="53" applyFont="1" applyBorder="1" applyAlignment="1">
      <alignment horizontal="center" vertical="center"/>
    </xf>
    <xf numFmtId="0" fontId="12" fillId="0" borderId="54" xfId="53" applyFont="1" applyBorder="1" applyAlignment="1">
      <alignment horizontal="center" vertical="center"/>
    </xf>
    <xf numFmtId="0" fontId="7" fillId="4" borderId="2" xfId="39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3" fillId="4" borderId="44" xfId="54" applyFont="1" applyFill="1" applyBorder="1" applyAlignment="1" applyProtection="1">
      <alignment horizontal="center" vertical="center"/>
    </xf>
    <xf numFmtId="0" fontId="16" fillId="4" borderId="2" xfId="55" applyFont="1" applyFill="1" applyBorder="1" applyAlignment="1">
      <alignment horizontal="center" vertical="center"/>
    </xf>
    <xf numFmtId="0" fontId="16" fillId="4" borderId="44" xfId="55" applyFont="1" applyFill="1" applyBorder="1" applyAlignment="1">
      <alignment horizontal="center" vertical="center"/>
    </xf>
    <xf numFmtId="49" fontId="16" fillId="4" borderId="44" xfId="55" applyNumberFormat="1" applyFont="1" applyFill="1" applyBorder="1" applyAlignment="1">
      <alignment horizontal="center" vertical="center"/>
    </xf>
    <xf numFmtId="0" fontId="12" fillId="0" borderId="0" xfId="53" applyFont="1" applyBorder="1" applyAlignment="1">
      <alignment horizontal="left" vertical="center"/>
    </xf>
    <xf numFmtId="0" fontId="34" fillId="0" borderId="19" xfId="53" applyFont="1" applyBorder="1" applyAlignment="1">
      <alignment horizontal="center" vertical="top"/>
    </xf>
    <xf numFmtId="0" fontId="29" fillId="0" borderId="57" xfId="53" applyFont="1" applyBorder="1" applyAlignment="1">
      <alignment horizontal="left" vertical="center"/>
    </xf>
    <xf numFmtId="0" fontId="29" fillId="0" borderId="31" xfId="53" applyFont="1" applyBorder="1" applyAlignment="1">
      <alignment horizontal="left" vertical="center"/>
    </xf>
    <xf numFmtId="0" fontId="30" fillId="0" borderId="49" xfId="53" applyFont="1" applyBorder="1" applyAlignment="1">
      <alignment horizontal="left" vertical="center"/>
    </xf>
    <xf numFmtId="0" fontId="30" fillId="0" borderId="48" xfId="53" applyFont="1" applyBorder="1" applyAlignment="1">
      <alignment horizontal="left" vertical="center"/>
    </xf>
    <xf numFmtId="0" fontId="29" fillId="0" borderId="50" xfId="53" applyFont="1" applyBorder="1" applyAlignment="1">
      <alignment vertical="center"/>
    </xf>
    <xf numFmtId="0" fontId="12" fillId="0" borderId="51" xfId="53" applyFont="1" applyBorder="1" applyAlignment="1">
      <alignment horizontal="left" vertical="center"/>
    </xf>
    <xf numFmtId="0" fontId="27" fillId="0" borderId="51" xfId="53" applyFont="1" applyBorder="1" applyAlignment="1">
      <alignment horizontal="left" vertical="center"/>
    </xf>
    <xf numFmtId="0" fontId="12" fillId="0" borderId="51" xfId="53" applyFont="1" applyBorder="1" applyAlignment="1">
      <alignment vertical="center"/>
    </xf>
    <xf numFmtId="0" fontId="29" fillId="0" borderId="51" xfId="53" applyFont="1" applyBorder="1" applyAlignment="1">
      <alignment vertical="center"/>
    </xf>
    <xf numFmtId="0" fontId="29" fillId="0" borderId="50" xfId="53" applyFont="1" applyBorder="1" applyAlignment="1">
      <alignment horizontal="center" vertical="center"/>
    </xf>
    <xf numFmtId="0" fontId="27" fillId="0" borderId="51" xfId="53" applyFont="1" applyBorder="1" applyAlignment="1">
      <alignment horizontal="center" vertical="center"/>
    </xf>
    <xf numFmtId="0" fontId="29" fillId="0" borderId="51" xfId="53" applyFont="1" applyBorder="1" applyAlignment="1">
      <alignment horizontal="center" vertical="center"/>
    </xf>
    <xf numFmtId="0" fontId="12" fillId="0" borderId="51" xfId="53" applyFont="1" applyBorder="1" applyAlignment="1">
      <alignment horizontal="center" vertical="center"/>
    </xf>
    <xf numFmtId="0" fontId="27" fillId="0" borderId="21" xfId="53" applyFont="1" applyBorder="1" applyAlignment="1">
      <alignment horizontal="center" vertical="center"/>
    </xf>
    <xf numFmtId="0" fontId="12" fillId="0" borderId="21" xfId="53" applyFont="1" applyBorder="1" applyAlignment="1">
      <alignment horizontal="center" vertical="center"/>
    </xf>
    <xf numFmtId="0" fontId="29" fillId="0" borderId="35" xfId="53" applyFont="1" applyBorder="1" applyAlignment="1">
      <alignment horizontal="left" vertical="center" wrapText="1"/>
    </xf>
    <xf numFmtId="0" fontId="29" fillId="0" borderId="36" xfId="53" applyFont="1" applyBorder="1" applyAlignment="1">
      <alignment horizontal="left" vertical="center" wrapText="1"/>
    </xf>
    <xf numFmtId="0" fontId="29" fillId="0" borderId="50" xfId="53" applyFont="1" applyBorder="1" applyAlignment="1">
      <alignment horizontal="left" vertical="center"/>
    </xf>
    <xf numFmtId="0" fontId="29" fillId="0" borderId="51" xfId="53" applyFont="1" applyBorder="1" applyAlignment="1">
      <alignment horizontal="left" vertical="center"/>
    </xf>
    <xf numFmtId="0" fontId="35" fillId="0" borderId="58" xfId="53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/>
    </xf>
    <xf numFmtId="9" fontId="27" fillId="0" borderId="21" xfId="53" applyNumberFormat="1" applyFont="1" applyBorder="1" applyAlignment="1">
      <alignment horizontal="center" vertical="center"/>
    </xf>
    <xf numFmtId="0" fontId="27" fillId="0" borderId="23" xfId="53" applyFont="1" applyBorder="1" applyAlignment="1">
      <alignment horizontal="left" vertical="center"/>
    </xf>
    <xf numFmtId="0" fontId="30" fillId="0" borderId="49" xfId="0" applyFont="1" applyBorder="1" applyAlignment="1">
      <alignment horizontal="left" vertical="center"/>
    </xf>
    <xf numFmtId="0" fontId="30" fillId="0" borderId="48" xfId="0" applyFont="1" applyBorder="1" applyAlignment="1">
      <alignment horizontal="left" vertical="center"/>
    </xf>
    <xf numFmtId="9" fontId="27" fillId="0" borderId="32" xfId="53" applyNumberFormat="1" applyFont="1" applyBorder="1" applyAlignment="1">
      <alignment horizontal="left" vertical="center"/>
    </xf>
    <xf numFmtId="9" fontId="27" fillId="0" borderId="27" xfId="53" applyNumberFormat="1" applyFont="1" applyBorder="1" applyAlignment="1">
      <alignment horizontal="left" vertical="center"/>
    </xf>
    <xf numFmtId="9" fontId="27" fillId="0" borderId="35" xfId="53" applyNumberFormat="1" applyFont="1" applyBorder="1" applyAlignment="1">
      <alignment horizontal="left" vertical="center"/>
    </xf>
    <xf numFmtId="9" fontId="27" fillId="0" borderId="36" xfId="53" applyNumberFormat="1" applyFont="1" applyBorder="1" applyAlignment="1">
      <alignment horizontal="left" vertical="center"/>
    </xf>
    <xf numFmtId="0" fontId="26" fillId="0" borderId="50" xfId="53" applyFont="1" applyFill="1" applyBorder="1" applyAlignment="1">
      <alignment horizontal="left" vertical="center"/>
    </xf>
    <xf numFmtId="0" fontId="26" fillId="0" borderId="51" xfId="53" applyFont="1" applyFill="1" applyBorder="1" applyAlignment="1">
      <alignment horizontal="left" vertical="center"/>
    </xf>
    <xf numFmtId="0" fontId="26" fillId="0" borderId="59" xfId="53" applyFont="1" applyFill="1" applyBorder="1" applyAlignment="1">
      <alignment horizontal="left" vertical="center"/>
    </xf>
    <xf numFmtId="0" fontId="26" fillId="0" borderId="36" xfId="53" applyFont="1" applyFill="1" applyBorder="1" applyAlignment="1">
      <alignment horizontal="left" vertical="center"/>
    </xf>
    <xf numFmtId="0" fontId="30" fillId="0" borderId="31" xfId="53" applyFont="1" applyFill="1" applyBorder="1" applyAlignment="1">
      <alignment horizontal="left" vertical="center"/>
    </xf>
    <xf numFmtId="0" fontId="27" fillId="0" borderId="33" xfId="53" applyFont="1" applyFill="1" applyBorder="1" applyAlignment="1">
      <alignment horizontal="left" vertical="center"/>
    </xf>
    <xf numFmtId="0" fontId="27" fillId="0" borderId="34" xfId="53" applyFont="1" applyFill="1" applyBorder="1" applyAlignment="1">
      <alignment horizontal="left" vertical="center"/>
    </xf>
    <xf numFmtId="0" fontId="30" fillId="0" borderId="45" xfId="53" applyFont="1" applyBorder="1" applyAlignment="1">
      <alignment vertical="center"/>
    </xf>
    <xf numFmtId="0" fontId="17" fillId="0" borderId="48" xfId="53" applyFont="1" applyBorder="1" applyAlignment="1">
      <alignment horizontal="center" vertical="center"/>
    </xf>
    <xf numFmtId="0" fontId="30" fillId="0" borderId="46" xfId="53" applyFont="1" applyBorder="1" applyAlignment="1">
      <alignment vertical="center"/>
    </xf>
    <xf numFmtId="0" fontId="27" fillId="0" borderId="60" xfId="53" applyFont="1" applyBorder="1" applyAlignment="1">
      <alignment vertical="center"/>
    </xf>
    <xf numFmtId="0" fontId="30" fillId="0" borderId="60" xfId="53" applyFont="1" applyBorder="1" applyAlignment="1">
      <alignment vertical="center"/>
    </xf>
    <xf numFmtId="58" fontId="12" fillId="0" borderId="46" xfId="53" applyNumberFormat="1" applyFont="1" applyBorder="1" applyAlignment="1">
      <alignment vertical="center"/>
    </xf>
    <xf numFmtId="0" fontId="30" fillId="0" borderId="31" xfId="53" applyFont="1" applyBorder="1" applyAlignment="1">
      <alignment horizontal="center" vertical="center"/>
    </xf>
    <xf numFmtId="0" fontId="27" fillId="0" borderId="57" xfId="53" applyFont="1" applyFill="1" applyBorder="1" applyAlignment="1">
      <alignment horizontal="left" vertical="center"/>
    </xf>
    <xf numFmtId="0" fontId="27" fillId="0" borderId="31" xfId="53" applyFont="1" applyFill="1" applyBorder="1" applyAlignment="1">
      <alignment horizontal="left" vertical="center"/>
    </xf>
    <xf numFmtId="0" fontId="12" fillId="0" borderId="60" xfId="53" applyFont="1" applyBorder="1" applyAlignment="1">
      <alignment vertical="center"/>
    </xf>
    <xf numFmtId="0" fontId="29" fillId="0" borderId="61" xfId="53" applyFont="1" applyBorder="1" applyAlignment="1">
      <alignment horizontal="left" vertical="center"/>
    </xf>
    <xf numFmtId="0" fontId="30" fillId="0" borderId="55" xfId="53" applyFont="1" applyBorder="1" applyAlignment="1">
      <alignment horizontal="left" vertical="center"/>
    </xf>
    <xf numFmtId="0" fontId="27" fillId="0" borderId="56" xfId="53" applyFont="1" applyBorder="1" applyAlignment="1">
      <alignment horizontal="left" vertical="center"/>
    </xf>
    <xf numFmtId="0" fontId="29" fillId="0" borderId="0" xfId="53" applyFont="1" applyBorder="1" applyAlignment="1">
      <alignment vertical="center"/>
    </xf>
    <xf numFmtId="0" fontId="29" fillId="0" borderId="42" xfId="53" applyFont="1" applyBorder="1" applyAlignment="1">
      <alignment horizontal="left" vertical="center" wrapText="1"/>
    </xf>
    <xf numFmtId="0" fontId="29" fillId="0" borderId="56" xfId="53" applyFont="1" applyBorder="1" applyAlignment="1">
      <alignment horizontal="left" vertical="center"/>
    </xf>
    <xf numFmtId="0" fontId="36" fillId="0" borderId="22" xfId="53" applyFont="1" applyBorder="1" applyAlignment="1">
      <alignment horizontal="left" vertical="center"/>
    </xf>
    <xf numFmtId="0" fontId="28" fillId="0" borderId="22" xfId="53" applyFont="1" applyBorder="1" applyAlignment="1">
      <alignment horizontal="left" vertical="center"/>
    </xf>
    <xf numFmtId="0" fontId="30" fillId="0" borderId="55" xfId="0" applyFont="1" applyBorder="1" applyAlignment="1">
      <alignment horizontal="left" vertical="center"/>
    </xf>
    <xf numFmtId="9" fontId="27" fillId="0" borderId="39" xfId="53" applyNumberFormat="1" applyFont="1" applyBorder="1" applyAlignment="1">
      <alignment horizontal="left" vertical="center"/>
    </xf>
    <xf numFmtId="9" fontId="27" fillId="0" borderId="42" xfId="53" applyNumberFormat="1" applyFont="1" applyBorder="1" applyAlignment="1">
      <alignment horizontal="left" vertical="center"/>
    </xf>
    <xf numFmtId="0" fontId="26" fillId="0" borderId="56" xfId="53" applyFont="1" applyFill="1" applyBorder="1" applyAlignment="1">
      <alignment horizontal="left" vertical="center"/>
    </xf>
    <xf numFmtId="0" fontId="26" fillId="0" borderId="42" xfId="53" applyFont="1" applyFill="1" applyBorder="1" applyAlignment="1">
      <alignment horizontal="left" vertical="center"/>
    </xf>
    <xf numFmtId="0" fontId="27" fillId="0" borderId="41" xfId="53" applyFont="1" applyFill="1" applyBorder="1" applyAlignment="1">
      <alignment horizontal="left" vertical="center"/>
    </xf>
    <xf numFmtId="0" fontId="30" fillId="0" borderId="62" xfId="53" applyFont="1" applyBorder="1" applyAlignment="1">
      <alignment horizontal="center" vertical="center"/>
    </xf>
    <xf numFmtId="0" fontId="27" fillId="0" borderId="60" xfId="53" applyFont="1" applyBorder="1" applyAlignment="1">
      <alignment horizontal="center" vertical="center"/>
    </xf>
    <xf numFmtId="0" fontId="27" fillId="0" borderId="61" xfId="53" applyFont="1" applyBorder="1" applyAlignment="1">
      <alignment horizontal="center" vertical="center"/>
    </xf>
    <xf numFmtId="0" fontId="27" fillId="0" borderId="61" xfId="53" applyFont="1" applyFill="1" applyBorder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8" fillId="0" borderId="13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38" fillId="7" borderId="7" xfId="0" applyFont="1" applyFill="1" applyBorder="1" applyAlignment="1">
      <alignment horizontal="center" vertical="center"/>
    </xf>
    <xf numFmtId="0" fontId="38" fillId="7" borderId="2" xfId="0" applyFont="1" applyFill="1" applyBorder="1"/>
    <xf numFmtId="0" fontId="0" fillId="0" borderId="13" xfId="0" applyBorder="1"/>
    <xf numFmtId="0" fontId="0" fillId="7" borderId="2" xfId="0" applyFill="1" applyBorder="1"/>
    <xf numFmtId="0" fontId="0" fillId="0" borderId="63" xfId="0" applyBorder="1"/>
    <xf numFmtId="0" fontId="0" fillId="0" borderId="14" xfId="0" applyBorder="1"/>
    <xf numFmtId="0" fontId="0" fillId="7" borderId="14" xfId="0" applyFill="1" applyBorder="1"/>
    <xf numFmtId="0" fontId="0" fillId="8" borderId="0" xfId="0" applyFill="1"/>
    <xf numFmtId="0" fontId="37" fillId="0" borderId="43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/>
    </xf>
    <xf numFmtId="0" fontId="38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9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9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69 2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72" xfId="56"/>
    <cellStyle name="常规 5" xfId="57"/>
    <cellStyle name="常规 23" xfId="58"/>
    <cellStyle name="常规_110509_2006-09-28 2" xfId="59"/>
    <cellStyle name="常规 11 17" xfId="60"/>
    <cellStyle name="常规 23 2 3" xfId="61"/>
    <cellStyle name="常规 40 5 2" xfId="62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70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70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92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92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48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48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4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67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67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7" customWidth="1"/>
    <col min="3" max="3" width="10.125" customWidth="1"/>
  </cols>
  <sheetData>
    <row r="1" ht="21" customHeight="1" spans="1:2">
      <c r="A1" s="478"/>
      <c r="B1" s="479" t="s">
        <v>0</v>
      </c>
    </row>
    <row r="2" spans="1:2">
      <c r="A2" s="9">
        <v>1</v>
      </c>
      <c r="B2" s="480" t="s">
        <v>1</v>
      </c>
    </row>
    <row r="3" spans="1:2">
      <c r="A3" s="9">
        <v>2</v>
      </c>
      <c r="B3" s="480" t="s">
        <v>2</v>
      </c>
    </row>
    <row r="4" spans="1:2">
      <c r="A4" s="9">
        <v>3</v>
      </c>
      <c r="B4" s="480" t="s">
        <v>3</v>
      </c>
    </row>
    <row r="5" spans="1:2">
      <c r="A5" s="9">
        <v>4</v>
      </c>
      <c r="B5" s="480" t="s">
        <v>4</v>
      </c>
    </row>
    <row r="6" spans="1:2">
      <c r="A6" s="9">
        <v>5</v>
      </c>
      <c r="B6" s="480" t="s">
        <v>5</v>
      </c>
    </row>
    <row r="7" spans="1:2">
      <c r="A7" s="9">
        <v>6</v>
      </c>
      <c r="B7" s="480" t="s">
        <v>6</v>
      </c>
    </row>
    <row r="8" s="476" customFormat="1" ht="15" customHeight="1" spans="1:2">
      <c r="A8" s="481">
        <v>7</v>
      </c>
      <c r="B8" s="482" t="s">
        <v>7</v>
      </c>
    </row>
    <row r="9" ht="18.95" customHeight="1" spans="1:2">
      <c r="A9" s="478"/>
      <c r="B9" s="483" t="s">
        <v>8</v>
      </c>
    </row>
    <row r="10" ht="15.95" customHeight="1" spans="1:2">
      <c r="A10" s="9">
        <v>1</v>
      </c>
      <c r="B10" s="484" t="s">
        <v>9</v>
      </c>
    </row>
    <row r="11" spans="1:2">
      <c r="A11" s="9">
        <v>2</v>
      </c>
      <c r="B11" s="480" t="s">
        <v>10</v>
      </c>
    </row>
    <row r="12" spans="1:2">
      <c r="A12" s="9">
        <v>3</v>
      </c>
      <c r="B12" s="482" t="s">
        <v>11</v>
      </c>
    </row>
    <row r="13" spans="1:2">
      <c r="A13" s="9">
        <v>4</v>
      </c>
      <c r="B13" s="480" t="s">
        <v>12</v>
      </c>
    </row>
    <row r="14" spans="1:2">
      <c r="A14" s="9">
        <v>5</v>
      </c>
      <c r="B14" s="480" t="s">
        <v>13</v>
      </c>
    </row>
    <row r="15" spans="1:2">
      <c r="A15" s="9">
        <v>6</v>
      </c>
      <c r="B15" s="480" t="s">
        <v>14</v>
      </c>
    </row>
    <row r="16" spans="1:2">
      <c r="A16" s="9">
        <v>7</v>
      </c>
      <c r="B16" s="480" t="s">
        <v>15</v>
      </c>
    </row>
    <row r="17" spans="1:2">
      <c r="A17" s="9">
        <v>8</v>
      </c>
      <c r="B17" s="480" t="s">
        <v>16</v>
      </c>
    </row>
    <row r="18" spans="1:2">
      <c r="A18" s="9">
        <v>9</v>
      </c>
      <c r="B18" s="480" t="s">
        <v>17</v>
      </c>
    </row>
    <row r="19" spans="1:2">
      <c r="A19" s="9"/>
      <c r="B19" s="480"/>
    </row>
    <row r="20" ht="20.25" spans="1:2">
      <c r="A20" s="478"/>
      <c r="B20" s="479" t="s">
        <v>18</v>
      </c>
    </row>
    <row r="21" spans="1:2">
      <c r="A21" s="9">
        <v>1</v>
      </c>
      <c r="B21" s="485" t="s">
        <v>19</v>
      </c>
    </row>
    <row r="22" spans="1:2">
      <c r="A22" s="9">
        <v>2</v>
      </c>
      <c r="B22" s="480" t="s">
        <v>20</v>
      </c>
    </row>
    <row r="23" spans="1:2">
      <c r="A23" s="9">
        <v>3</v>
      </c>
      <c r="B23" s="480" t="s">
        <v>21</v>
      </c>
    </row>
    <row r="24" spans="1:2">
      <c r="A24" s="9">
        <v>4</v>
      </c>
      <c r="B24" s="480" t="s">
        <v>22</v>
      </c>
    </row>
    <row r="25" spans="1:2">
      <c r="A25" s="9">
        <v>5</v>
      </c>
      <c r="B25" s="480" t="s">
        <v>23</v>
      </c>
    </row>
    <row r="26" spans="1:2">
      <c r="A26" s="9">
        <v>6</v>
      </c>
      <c r="B26" s="480" t="s">
        <v>24</v>
      </c>
    </row>
    <row r="27" spans="1:2">
      <c r="A27" s="9">
        <v>7</v>
      </c>
      <c r="B27" s="480" t="s">
        <v>25</v>
      </c>
    </row>
    <row r="28" spans="1:2">
      <c r="A28" s="9"/>
      <c r="B28" s="480"/>
    </row>
    <row r="29" ht="20.25" spans="1:2">
      <c r="A29" s="478"/>
      <c r="B29" s="479" t="s">
        <v>26</v>
      </c>
    </row>
    <row r="30" spans="1:2">
      <c r="A30" s="9">
        <v>1</v>
      </c>
      <c r="B30" s="485" t="s">
        <v>27</v>
      </c>
    </row>
    <row r="31" spans="1:2">
      <c r="A31" s="9">
        <v>2</v>
      </c>
      <c r="B31" s="480" t="s">
        <v>28</v>
      </c>
    </row>
    <row r="32" spans="1:2">
      <c r="A32" s="9">
        <v>3</v>
      </c>
      <c r="B32" s="480" t="s">
        <v>29</v>
      </c>
    </row>
    <row r="33" ht="28.5" spans="1:2">
      <c r="A33" s="9">
        <v>4</v>
      </c>
      <c r="B33" s="480" t="s">
        <v>30</v>
      </c>
    </row>
    <row r="34" spans="1:2">
      <c r="A34" s="9">
        <v>5</v>
      </c>
      <c r="B34" s="480" t="s">
        <v>31</v>
      </c>
    </row>
    <row r="35" spans="1:2">
      <c r="A35" s="9">
        <v>6</v>
      </c>
      <c r="B35" s="480" t="s">
        <v>32</v>
      </c>
    </row>
    <row r="36" spans="1:2">
      <c r="A36" s="9">
        <v>7</v>
      </c>
      <c r="B36" s="480" t="s">
        <v>33</v>
      </c>
    </row>
    <row r="37" spans="1:2">
      <c r="A37" s="9"/>
      <c r="B37" s="480"/>
    </row>
    <row r="39" spans="1:2">
      <c r="A39" s="486" t="s">
        <v>34</v>
      </c>
      <c r="B39" s="4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44" customWidth="1"/>
    <col min="2" max="2" width="11" style="104" customWidth="1"/>
    <col min="3" max="3" width="19" style="44" customWidth="1"/>
    <col min="4" max="4" width="10" style="44" customWidth="1"/>
    <col min="5" max="5" width="14.25" style="44" customWidth="1"/>
    <col min="6" max="6" width="11.25" style="44" customWidth="1"/>
    <col min="7" max="7" width="8" style="44" customWidth="1"/>
    <col min="8" max="8" width="11.75" style="44" customWidth="1"/>
    <col min="9" max="12" width="10" style="44" customWidth="1"/>
    <col min="13" max="14" width="9.25" style="44" customWidth="1"/>
    <col min="15" max="15" width="10.75" style="44" customWidth="1"/>
    <col min="16" max="16384" width="9" style="44"/>
  </cols>
  <sheetData>
    <row r="1" customFormat="1" ht="29.25" spans="1:15">
      <c r="A1" s="45" t="s">
        <v>338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="39" customFormat="1" ht="16.5" spans="1:15">
      <c r="A2" s="51" t="s">
        <v>339</v>
      </c>
      <c r="B2" s="46" t="s">
        <v>340</v>
      </c>
      <c r="C2" s="46" t="s">
        <v>341</v>
      </c>
      <c r="D2" s="46" t="s">
        <v>342</v>
      </c>
      <c r="E2" s="46" t="s">
        <v>343</v>
      </c>
      <c r="F2" s="46" t="s">
        <v>344</v>
      </c>
      <c r="G2" s="46" t="s">
        <v>345</v>
      </c>
      <c r="H2" s="46" t="s">
        <v>346</v>
      </c>
      <c r="I2" s="51" t="s">
        <v>347</v>
      </c>
      <c r="J2" s="51" t="s">
        <v>348</v>
      </c>
      <c r="K2" s="51" t="s">
        <v>349</v>
      </c>
      <c r="L2" s="51" t="s">
        <v>350</v>
      </c>
      <c r="M2" s="51" t="s">
        <v>351</v>
      </c>
      <c r="N2" s="46" t="s">
        <v>352</v>
      </c>
      <c r="O2" s="46" t="s">
        <v>353</v>
      </c>
    </row>
    <row r="3" s="39" customFormat="1" ht="16.5" spans="1:15">
      <c r="A3" s="51"/>
      <c r="B3" s="49"/>
      <c r="C3" s="49"/>
      <c r="D3" s="49"/>
      <c r="E3" s="49"/>
      <c r="F3" s="49"/>
      <c r="G3" s="49"/>
      <c r="H3" s="49"/>
      <c r="I3" s="51" t="s">
        <v>354</v>
      </c>
      <c r="J3" s="51" t="s">
        <v>354</v>
      </c>
      <c r="K3" s="51" t="s">
        <v>354</v>
      </c>
      <c r="L3" s="51" t="s">
        <v>354</v>
      </c>
      <c r="M3" s="51" t="s">
        <v>354</v>
      </c>
      <c r="N3" s="49"/>
      <c r="O3" s="49"/>
    </row>
    <row r="4" s="40" customFormat="1" spans="1:15">
      <c r="A4" s="89">
        <v>1</v>
      </c>
      <c r="B4" s="90" t="s">
        <v>355</v>
      </c>
      <c r="C4" s="62" t="s">
        <v>356</v>
      </c>
      <c r="D4" s="89" t="s">
        <v>124</v>
      </c>
      <c r="E4" s="89" t="s">
        <v>63</v>
      </c>
      <c r="F4" s="62" t="s">
        <v>54</v>
      </c>
      <c r="G4" s="62"/>
      <c r="H4" s="62"/>
      <c r="I4" s="62">
        <v>1</v>
      </c>
      <c r="J4" s="62"/>
      <c r="K4" s="62">
        <v>2</v>
      </c>
      <c r="L4" s="62"/>
      <c r="M4" s="62">
        <v>1</v>
      </c>
      <c r="N4" s="62">
        <f t="shared" ref="N4:N6" si="0">SUM(I4:M4)</f>
        <v>4</v>
      </c>
      <c r="O4" s="62" t="s">
        <v>357</v>
      </c>
    </row>
    <row r="5" s="40" customFormat="1" spans="1:15">
      <c r="A5" s="89">
        <v>2</v>
      </c>
      <c r="B5" s="90" t="s">
        <v>358</v>
      </c>
      <c r="C5" s="62" t="s">
        <v>356</v>
      </c>
      <c r="D5" s="89" t="s">
        <v>222</v>
      </c>
      <c r="E5" s="89" t="s">
        <v>63</v>
      </c>
      <c r="F5" s="62" t="s">
        <v>54</v>
      </c>
      <c r="G5" s="62"/>
      <c r="H5" s="89"/>
      <c r="I5" s="62"/>
      <c r="J5" s="62">
        <v>2</v>
      </c>
      <c r="K5" s="62"/>
      <c r="L5" s="62"/>
      <c r="M5" s="62">
        <v>2</v>
      </c>
      <c r="N5" s="62">
        <f t="shared" si="0"/>
        <v>4</v>
      </c>
      <c r="O5" s="62" t="s">
        <v>357</v>
      </c>
    </row>
    <row r="6" s="40" customFormat="1" spans="1:15">
      <c r="A6" s="89">
        <v>3</v>
      </c>
      <c r="B6" s="90" t="s">
        <v>359</v>
      </c>
      <c r="C6" s="62" t="s">
        <v>356</v>
      </c>
      <c r="D6" s="89" t="s">
        <v>360</v>
      </c>
      <c r="E6" s="89" t="s">
        <v>63</v>
      </c>
      <c r="F6" s="62" t="s">
        <v>54</v>
      </c>
      <c r="G6" s="62"/>
      <c r="H6" s="89"/>
      <c r="I6" s="62"/>
      <c r="J6" s="62"/>
      <c r="K6" s="62">
        <v>1</v>
      </c>
      <c r="L6" s="62"/>
      <c r="M6" s="62"/>
      <c r="N6" s="62">
        <f t="shared" si="0"/>
        <v>1</v>
      </c>
      <c r="O6" s="62" t="s">
        <v>357</v>
      </c>
    </row>
    <row r="7" s="40" customFormat="1" spans="1:15">
      <c r="A7" s="89">
        <v>4</v>
      </c>
      <c r="B7" s="90" t="s">
        <v>361</v>
      </c>
      <c r="C7" s="62" t="s">
        <v>356</v>
      </c>
      <c r="D7" s="89" t="s">
        <v>125</v>
      </c>
      <c r="E7" s="89" t="s">
        <v>63</v>
      </c>
      <c r="F7" s="62" t="s">
        <v>54</v>
      </c>
      <c r="G7" s="89"/>
      <c r="H7" s="89"/>
      <c r="I7" s="62">
        <v>1</v>
      </c>
      <c r="J7" s="89"/>
      <c r="K7" s="89"/>
      <c r="L7" s="89"/>
      <c r="M7" s="89"/>
      <c r="N7" s="62"/>
      <c r="O7" s="62" t="s">
        <v>357</v>
      </c>
    </row>
    <row r="8" s="40" customFormat="1" spans="1:15">
      <c r="A8" s="89">
        <v>5</v>
      </c>
      <c r="B8" s="90" t="s">
        <v>362</v>
      </c>
      <c r="C8" s="62" t="s">
        <v>356</v>
      </c>
      <c r="D8" s="89" t="s">
        <v>223</v>
      </c>
      <c r="E8" s="89" t="s">
        <v>63</v>
      </c>
      <c r="F8" s="62" t="s">
        <v>54</v>
      </c>
      <c r="G8" s="89"/>
      <c r="H8" s="89"/>
      <c r="I8" s="89"/>
      <c r="J8" s="62">
        <v>1</v>
      </c>
      <c r="K8" s="89"/>
      <c r="L8" s="89"/>
      <c r="M8" s="89"/>
      <c r="N8" s="62"/>
      <c r="O8" s="62" t="s">
        <v>357</v>
      </c>
    </row>
    <row r="9" s="40" customFormat="1" spans="1:15">
      <c r="A9" s="89"/>
      <c r="B9" s="62"/>
      <c r="C9" s="62"/>
      <c r="D9" s="89"/>
      <c r="E9" s="89"/>
      <c r="F9" s="62"/>
      <c r="G9" s="89"/>
      <c r="H9" s="89"/>
      <c r="I9" s="89"/>
      <c r="J9" s="89"/>
      <c r="K9" s="62"/>
      <c r="L9" s="89"/>
      <c r="M9" s="89"/>
      <c r="N9" s="62"/>
      <c r="O9" s="62"/>
    </row>
    <row r="10" s="40" customFormat="1" spans="1:15">
      <c r="A10" s="89"/>
      <c r="B10" s="62"/>
      <c r="C10" s="62"/>
      <c r="D10" s="89"/>
      <c r="E10" s="89"/>
      <c r="F10" s="62"/>
      <c r="G10" s="62"/>
      <c r="H10" s="89"/>
      <c r="I10" s="62"/>
      <c r="J10" s="62"/>
      <c r="K10" s="62"/>
      <c r="L10" s="62"/>
      <c r="M10" s="62"/>
      <c r="N10" s="62"/>
      <c r="O10" s="62"/>
    </row>
    <row r="11" s="40" customFormat="1" spans="1:15">
      <c r="A11" s="89"/>
      <c r="B11" s="62"/>
      <c r="C11" s="62"/>
      <c r="D11" s="89"/>
      <c r="E11" s="89"/>
      <c r="F11" s="62"/>
      <c r="G11" s="89"/>
      <c r="H11" s="89"/>
      <c r="I11" s="89"/>
      <c r="J11" s="89"/>
      <c r="K11" s="89"/>
      <c r="L11" s="89"/>
      <c r="M11" s="89"/>
      <c r="N11" s="62"/>
      <c r="O11" s="62"/>
    </row>
    <row r="12" s="40" customFormat="1" spans="1:15">
      <c r="A12" s="89"/>
      <c r="B12" s="62"/>
      <c r="C12" s="62"/>
      <c r="D12" s="89"/>
      <c r="E12" s="89"/>
      <c r="F12" s="62"/>
      <c r="G12" s="89"/>
      <c r="H12" s="89"/>
      <c r="I12" s="89"/>
      <c r="J12" s="89"/>
      <c r="K12" s="89"/>
      <c r="L12" s="89"/>
      <c r="M12" s="89"/>
      <c r="N12" s="62"/>
      <c r="O12" s="62"/>
    </row>
    <row r="13" s="40" customFormat="1" spans="1:15">
      <c r="A13" s="89"/>
      <c r="B13" s="62"/>
      <c r="C13" s="62"/>
      <c r="D13" s="89"/>
      <c r="E13" s="89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="40" customFormat="1" spans="1:15">
      <c r="A14" s="89"/>
      <c r="B14" s="62"/>
      <c r="C14" s="62"/>
      <c r="D14" s="89"/>
      <c r="E14" s="89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="40" customFormat="1" spans="1:15">
      <c r="A15" s="89"/>
      <c r="B15" s="62"/>
      <c r="C15" s="62"/>
      <c r="D15" s="89"/>
      <c r="E15" s="89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="40" customFormat="1" spans="1:15">
      <c r="A16" s="89"/>
      <c r="B16" s="62"/>
      <c r="C16" s="62"/>
      <c r="D16" s="89"/>
      <c r="E16" s="89"/>
      <c r="F16" s="62"/>
      <c r="G16" s="62"/>
      <c r="H16" s="62"/>
      <c r="I16" s="89"/>
      <c r="J16" s="89"/>
      <c r="K16" s="89"/>
      <c r="L16" s="89"/>
      <c r="M16" s="89"/>
      <c r="N16" s="62"/>
      <c r="O16" s="62"/>
    </row>
    <row r="17" s="40" customFormat="1" spans="1:15">
      <c r="A17" s="89"/>
      <c r="B17" s="62"/>
      <c r="C17" s="62"/>
      <c r="D17" s="89"/>
      <c r="E17" s="89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="40" customFormat="1" spans="1:15">
      <c r="A18" s="89"/>
      <c r="B18" s="62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="40" customFormat="1" spans="1:15">
      <c r="A19" s="89"/>
      <c r="B19" s="62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="42" customFormat="1" ht="18.75" spans="1:15">
      <c r="A20" s="69" t="s">
        <v>363</v>
      </c>
      <c r="B20" s="105"/>
      <c r="C20" s="70"/>
      <c r="D20" s="71"/>
      <c r="E20" s="72"/>
      <c r="F20" s="74"/>
      <c r="G20" s="74"/>
      <c r="H20" s="74"/>
      <c r="I20" s="73"/>
      <c r="J20" s="69" t="s">
        <v>364</v>
      </c>
      <c r="K20" s="70"/>
      <c r="L20" s="70"/>
      <c r="M20" s="71"/>
      <c r="N20" s="70"/>
      <c r="O20" s="84"/>
    </row>
    <row r="21" s="44" customFormat="1" ht="16.5" spans="1:15">
      <c r="A21" s="75" t="s">
        <v>365</v>
      </c>
      <c r="B21" s="10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6 O3:O5 O7:O9 O1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44" customWidth="1"/>
    <col min="2" max="2" width="9.625" style="44" customWidth="1"/>
    <col min="3" max="3" width="8.125" style="86" customWidth="1"/>
    <col min="4" max="4" width="24.375" style="44" customWidth="1"/>
    <col min="5" max="5" width="12.25" style="44" customWidth="1"/>
    <col min="6" max="6" width="14.25" style="44" customWidth="1"/>
    <col min="7" max="10" width="10" style="44" customWidth="1"/>
    <col min="11" max="11" width="9.25" style="44" customWidth="1"/>
    <col min="12" max="13" width="10.75" style="44" customWidth="1"/>
    <col min="14" max="16384" width="9" style="44"/>
  </cols>
  <sheetData>
    <row r="1" customFormat="1" ht="29.25" spans="1:13">
      <c r="A1" s="45" t="s">
        <v>366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="39" customFormat="1" ht="16.5" customHeight="1" spans="1:13">
      <c r="A2" s="46" t="s">
        <v>339</v>
      </c>
      <c r="B2" s="46" t="s">
        <v>344</v>
      </c>
      <c r="C2" s="87" t="s">
        <v>340</v>
      </c>
      <c r="D2" s="46" t="s">
        <v>341</v>
      </c>
      <c r="E2" s="46" t="s">
        <v>342</v>
      </c>
      <c r="F2" s="46" t="s">
        <v>343</v>
      </c>
      <c r="G2" s="47" t="s">
        <v>367</v>
      </c>
      <c r="H2" s="77"/>
      <c r="I2" s="47" t="s">
        <v>368</v>
      </c>
      <c r="J2" s="77"/>
      <c r="K2" s="96" t="s">
        <v>369</v>
      </c>
      <c r="L2" s="97" t="s">
        <v>370</v>
      </c>
      <c r="M2" s="98" t="s">
        <v>371</v>
      </c>
    </row>
    <row r="3" s="39" customFormat="1" ht="16.5" customHeight="1" spans="1:13">
      <c r="A3" s="49"/>
      <c r="B3" s="49"/>
      <c r="C3" s="88"/>
      <c r="D3" s="49"/>
      <c r="E3" s="49"/>
      <c r="F3" s="49"/>
      <c r="G3" s="51" t="s">
        <v>372</v>
      </c>
      <c r="H3" s="51" t="s">
        <v>373</v>
      </c>
      <c r="I3" s="51" t="s">
        <v>372</v>
      </c>
      <c r="J3" s="51" t="s">
        <v>373</v>
      </c>
      <c r="K3" s="99"/>
      <c r="L3" s="100"/>
      <c r="M3" s="101"/>
    </row>
    <row r="4" s="40" customFormat="1" spans="1:13">
      <c r="A4" s="89"/>
      <c r="B4" s="90" t="s">
        <v>54</v>
      </c>
      <c r="C4" s="90" t="s">
        <v>355</v>
      </c>
      <c r="D4" s="62" t="s">
        <v>356</v>
      </c>
      <c r="E4" s="89" t="s">
        <v>124</v>
      </c>
      <c r="F4" s="89" t="s">
        <v>63</v>
      </c>
      <c r="G4" s="91" t="s">
        <v>374</v>
      </c>
      <c r="H4" s="92">
        <v>0.02</v>
      </c>
      <c r="I4" s="92"/>
      <c r="J4" s="92"/>
      <c r="K4" s="92"/>
      <c r="L4" s="62"/>
      <c r="M4" s="62" t="s">
        <v>357</v>
      </c>
    </row>
    <row r="5" s="40" customFormat="1" spans="1:13">
      <c r="A5" s="89"/>
      <c r="B5" s="90" t="s">
        <v>54</v>
      </c>
      <c r="C5" s="90" t="s">
        <v>358</v>
      </c>
      <c r="D5" s="62" t="s">
        <v>356</v>
      </c>
      <c r="E5" s="89" t="s">
        <v>222</v>
      </c>
      <c r="F5" s="89" t="s">
        <v>63</v>
      </c>
      <c r="G5" s="91" t="s">
        <v>374</v>
      </c>
      <c r="H5" s="92">
        <v>0.02</v>
      </c>
      <c r="I5" s="92"/>
      <c r="J5" s="92"/>
      <c r="K5" s="92"/>
      <c r="L5" s="62"/>
      <c r="M5" s="62" t="s">
        <v>357</v>
      </c>
    </row>
    <row r="6" s="40" customFormat="1" spans="1:13">
      <c r="A6" s="89"/>
      <c r="B6" s="90" t="s">
        <v>54</v>
      </c>
      <c r="C6" s="90" t="s">
        <v>359</v>
      </c>
      <c r="D6" s="62" t="s">
        <v>356</v>
      </c>
      <c r="E6" s="89" t="s">
        <v>360</v>
      </c>
      <c r="F6" s="89" t="s">
        <v>63</v>
      </c>
      <c r="G6" s="91" t="s">
        <v>374</v>
      </c>
      <c r="H6" s="92">
        <v>0.02</v>
      </c>
      <c r="I6" s="92"/>
      <c r="J6" s="92"/>
      <c r="K6" s="92"/>
      <c r="L6" s="62"/>
      <c r="M6" s="62" t="s">
        <v>357</v>
      </c>
    </row>
    <row r="7" s="40" customFormat="1" spans="1:13">
      <c r="A7" s="89"/>
      <c r="B7" s="90" t="s">
        <v>54</v>
      </c>
      <c r="C7" s="90" t="s">
        <v>361</v>
      </c>
      <c r="D7" s="62" t="s">
        <v>356</v>
      </c>
      <c r="E7" s="89" t="s">
        <v>125</v>
      </c>
      <c r="F7" s="89" t="s">
        <v>63</v>
      </c>
      <c r="G7" s="91" t="s">
        <v>374</v>
      </c>
      <c r="H7" s="92">
        <v>0.02</v>
      </c>
      <c r="I7" s="89"/>
      <c r="J7" s="89"/>
      <c r="K7" s="89"/>
      <c r="L7" s="89"/>
      <c r="M7" s="62"/>
    </row>
    <row r="8" s="40" customFormat="1" spans="1:13">
      <c r="A8" s="89"/>
      <c r="B8" s="90" t="s">
        <v>54</v>
      </c>
      <c r="C8" s="90" t="s">
        <v>362</v>
      </c>
      <c r="D8" s="62" t="s">
        <v>356</v>
      </c>
      <c r="E8" s="89" t="s">
        <v>223</v>
      </c>
      <c r="F8" s="89" t="s">
        <v>63</v>
      </c>
      <c r="G8" s="91" t="s">
        <v>374</v>
      </c>
      <c r="H8" s="92">
        <v>0.02</v>
      </c>
      <c r="I8" s="89"/>
      <c r="J8" s="89"/>
      <c r="K8" s="89"/>
      <c r="L8" s="89"/>
      <c r="M8" s="62"/>
    </row>
    <row r="9" s="40" customFormat="1" spans="1:13">
      <c r="A9" s="89"/>
      <c r="B9" s="62"/>
      <c r="C9" s="89"/>
      <c r="D9" s="62"/>
      <c r="E9" s="89"/>
      <c r="F9" s="89"/>
      <c r="G9" s="91"/>
      <c r="H9" s="92"/>
      <c r="I9" s="92"/>
      <c r="J9" s="92"/>
      <c r="K9" s="92"/>
      <c r="L9" s="62"/>
      <c r="M9" s="62"/>
    </row>
    <row r="10" s="40" customFormat="1" spans="1:13">
      <c r="A10" s="89"/>
      <c r="B10" s="62"/>
      <c r="C10" s="89"/>
      <c r="D10" s="62"/>
      <c r="E10" s="89"/>
      <c r="F10" s="89"/>
      <c r="G10" s="91"/>
      <c r="H10" s="92"/>
      <c r="I10" s="92"/>
      <c r="J10" s="92"/>
      <c r="K10" s="92"/>
      <c r="L10" s="62"/>
      <c r="M10" s="62"/>
    </row>
    <row r="11" s="40" customFormat="1" spans="1:13">
      <c r="A11" s="89"/>
      <c r="B11" s="62"/>
      <c r="C11" s="89"/>
      <c r="D11" s="62"/>
      <c r="E11" s="89"/>
      <c r="F11" s="89"/>
      <c r="G11" s="91"/>
      <c r="H11" s="92"/>
      <c r="I11" s="89"/>
      <c r="J11" s="89"/>
      <c r="K11" s="89"/>
      <c r="L11" s="89"/>
      <c r="M11" s="62"/>
    </row>
    <row r="12" s="40" customFormat="1" spans="1:13">
      <c r="A12" s="89"/>
      <c r="B12" s="62"/>
      <c r="C12" s="89"/>
      <c r="D12" s="62"/>
      <c r="E12" s="89"/>
      <c r="F12" s="89"/>
      <c r="G12" s="91"/>
      <c r="H12" s="92"/>
      <c r="I12" s="89"/>
      <c r="J12" s="89"/>
      <c r="K12" s="89"/>
      <c r="L12" s="89"/>
      <c r="M12" s="62"/>
    </row>
    <row r="13" s="40" customFormat="1" spans="1:13">
      <c r="A13" s="89"/>
      <c r="B13" s="62"/>
      <c r="C13" s="89"/>
      <c r="D13" s="62"/>
      <c r="E13" s="89"/>
      <c r="F13" s="89"/>
      <c r="G13" s="91"/>
      <c r="H13" s="92"/>
      <c r="I13" s="92"/>
      <c r="J13" s="92"/>
      <c r="K13" s="92"/>
      <c r="L13" s="62"/>
      <c r="M13" s="62"/>
    </row>
    <row r="14" s="40" customFormat="1" spans="1:13">
      <c r="A14" s="89"/>
      <c r="B14" s="62"/>
      <c r="C14" s="89"/>
      <c r="D14" s="62"/>
      <c r="E14" s="89"/>
      <c r="F14" s="89"/>
      <c r="G14" s="91"/>
      <c r="H14" s="92"/>
      <c r="I14" s="92"/>
      <c r="J14" s="92"/>
      <c r="K14" s="92"/>
      <c r="L14" s="62"/>
      <c r="M14" s="62"/>
    </row>
    <row r="15" s="40" customFormat="1" spans="1:13">
      <c r="A15" s="89"/>
      <c r="B15" s="62"/>
      <c r="C15" s="89"/>
      <c r="D15" s="62"/>
      <c r="E15" s="89"/>
      <c r="F15" s="89"/>
      <c r="G15" s="91"/>
      <c r="H15" s="92"/>
      <c r="I15" s="92"/>
      <c r="J15" s="92"/>
      <c r="K15" s="92"/>
      <c r="L15" s="62"/>
      <c r="M15" s="62"/>
    </row>
    <row r="16" s="40" customFormat="1" spans="1:13">
      <c r="A16" s="89"/>
      <c r="B16" s="62"/>
      <c r="C16" s="89"/>
      <c r="D16" s="62"/>
      <c r="E16" s="89"/>
      <c r="F16" s="89"/>
      <c r="G16" s="91"/>
      <c r="H16" s="92"/>
      <c r="I16" s="92"/>
      <c r="J16" s="92"/>
      <c r="K16" s="92"/>
      <c r="L16" s="62"/>
      <c r="M16" s="62"/>
    </row>
    <row r="17" s="40" customFormat="1" spans="1:13">
      <c r="A17" s="89"/>
      <c r="B17" s="62"/>
      <c r="C17" s="93"/>
      <c r="D17" s="62"/>
      <c r="E17" s="62"/>
      <c r="F17" s="89"/>
      <c r="G17" s="91"/>
      <c r="H17" s="92"/>
      <c r="I17" s="92"/>
      <c r="J17" s="92"/>
      <c r="K17" s="92"/>
      <c r="L17" s="62"/>
      <c r="M17" s="62"/>
    </row>
    <row r="18" s="40" customFormat="1" ht="16.5" customHeight="1" spans="1:13">
      <c r="A18" s="89"/>
      <c r="B18" s="89"/>
      <c r="C18" s="93"/>
      <c r="D18" s="89"/>
      <c r="E18" s="89"/>
      <c r="F18" s="89"/>
      <c r="G18" s="89"/>
      <c r="H18" s="89"/>
      <c r="I18" s="89"/>
      <c r="J18" s="89"/>
      <c r="K18" s="89"/>
      <c r="L18" s="89"/>
      <c r="M18" s="89"/>
    </row>
    <row r="19" s="40" customFormat="1" spans="1:13">
      <c r="A19" s="89"/>
      <c r="B19" s="89"/>
      <c r="C19" s="93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="42" customFormat="1" ht="18.75" spans="1:13">
      <c r="A20" s="69" t="s">
        <v>375</v>
      </c>
      <c r="B20" s="70"/>
      <c r="C20" s="70"/>
      <c r="D20" s="70"/>
      <c r="E20" s="71"/>
      <c r="F20" s="72"/>
      <c r="G20" s="73"/>
      <c r="H20" s="69" t="s">
        <v>376</v>
      </c>
      <c r="I20" s="70"/>
      <c r="J20" s="70"/>
      <c r="K20" s="71"/>
      <c r="L20" s="102"/>
      <c r="M20" s="84"/>
    </row>
    <row r="21" s="85" customFormat="1" ht="16.5" spans="1:13">
      <c r="A21" s="94" t="s">
        <v>377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103"/>
    </row>
    <row r="22" s="85" customFormat="1" spans="1:13">
      <c r="A22" s="44"/>
      <c r="B22" s="44"/>
      <c r="C22" s="86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="85" customFormat="1" spans="1:13">
      <c r="A23" s="44"/>
      <c r="B23" s="44"/>
      <c r="C23" s="86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="85" customFormat="1" spans="1:13">
      <c r="A24" s="44"/>
      <c r="B24" s="44"/>
      <c r="C24" s="86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="85" customFormat="1" spans="1:13">
      <c r="A25" s="44"/>
      <c r="B25" s="44"/>
      <c r="C25" s="86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="85" customFormat="1" spans="1:13">
      <c r="A26" s="44"/>
      <c r="B26" s="44"/>
      <c r="C26" s="86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="85" customFormat="1" spans="1:13">
      <c r="A27" s="44"/>
      <c r="B27" s="44"/>
      <c r="C27" s="86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="85" customFormat="1" spans="1:13">
      <c r="A28" s="44"/>
      <c r="B28" s="44"/>
      <c r="C28" s="86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="85" customFormat="1" spans="1:13">
      <c r="A29" s="44"/>
      <c r="B29" s="44"/>
      <c r="C29" s="86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="85" customFormat="1" spans="1:13">
      <c r="A30" s="44"/>
      <c r="B30" s="44"/>
      <c r="C30" s="86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="85" customFormat="1" spans="1:13">
      <c r="A31" s="44"/>
      <c r="B31" s="44"/>
      <c r="C31" s="86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="2" customFormat="1" spans="1:13">
      <c r="A32" s="44"/>
      <c r="B32" s="44"/>
      <c r="C32" s="86"/>
      <c r="D32" s="44"/>
      <c r="E32" s="44"/>
      <c r="F32" s="44"/>
      <c r="G32" s="44"/>
      <c r="H32" s="44"/>
      <c r="I32" s="44"/>
      <c r="J32" s="44"/>
      <c r="K32" s="44"/>
      <c r="L32" s="44"/>
      <c r="M32" s="44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workbookViewId="0">
      <selection activeCell="A1" sqref="$A1:$XFD1048576"/>
    </sheetView>
  </sheetViews>
  <sheetFormatPr defaultColWidth="9" defaultRowHeight="14.25"/>
  <cols>
    <col min="1" max="2" width="8.75" style="44" customWidth="1"/>
    <col min="3" max="3" width="12.25" style="44" customWidth="1"/>
    <col min="4" max="4" width="12.75" style="44" customWidth="1"/>
    <col min="5" max="5" width="12.25" style="44" customWidth="1"/>
    <col min="6" max="6" width="14.25" style="44" customWidth="1"/>
    <col min="7" max="7" width="11.75" style="44" customWidth="1"/>
    <col min="8" max="8" width="13.375" style="44" customWidth="1"/>
    <col min="9" max="9" width="7.75" style="44" customWidth="1"/>
    <col min="10" max="10" width="10.25" style="44" customWidth="1"/>
    <col min="11" max="12" width="8.25" style="44" customWidth="1"/>
    <col min="13" max="13" width="10.375" style="44" customWidth="1"/>
    <col min="14" max="14" width="11.4333333333333" style="44" customWidth="1"/>
    <col min="15" max="15" width="8.25" style="44" customWidth="1"/>
    <col min="16" max="16" width="7.3" style="44" customWidth="1"/>
    <col min="17" max="17" width="11.5" style="44" customWidth="1"/>
    <col min="18" max="19" width="8.25" style="44" customWidth="1"/>
    <col min="20" max="20" width="14.3" style="44" customWidth="1"/>
    <col min="21" max="21" width="7.75" style="44" customWidth="1"/>
    <col min="22" max="22" width="7" style="44" customWidth="1"/>
    <col min="23" max="23" width="8.5" style="44" customWidth="1"/>
    <col min="24" max="16384" width="9" style="44"/>
  </cols>
  <sheetData>
    <row r="1" s="38" customFormat="1" ht="29.25" spans="1:23">
      <c r="A1" s="45" t="s">
        <v>378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="39" customFormat="1" ht="16.15" customHeight="1" spans="1:23">
      <c r="A2" s="46" t="s">
        <v>379</v>
      </c>
      <c r="B2" s="46" t="s">
        <v>344</v>
      </c>
      <c r="C2" s="46" t="s">
        <v>340</v>
      </c>
      <c r="D2" s="46" t="s">
        <v>341</v>
      </c>
      <c r="E2" s="46" t="s">
        <v>342</v>
      </c>
      <c r="F2" s="46" t="s">
        <v>343</v>
      </c>
      <c r="G2" s="47" t="s">
        <v>380</v>
      </c>
      <c r="H2" s="48"/>
      <c r="I2" s="77"/>
      <c r="J2" s="47" t="s">
        <v>381</v>
      </c>
      <c r="K2" s="48"/>
      <c r="L2" s="77"/>
      <c r="M2" s="47" t="s">
        <v>382</v>
      </c>
      <c r="N2" s="48"/>
      <c r="O2" s="77"/>
      <c r="P2" s="47" t="s">
        <v>383</v>
      </c>
      <c r="Q2" s="48"/>
      <c r="R2" s="77"/>
      <c r="S2" s="48" t="s">
        <v>384</v>
      </c>
      <c r="T2" s="48"/>
      <c r="U2" s="77"/>
      <c r="V2" s="80" t="s">
        <v>385</v>
      </c>
      <c r="W2" s="80" t="s">
        <v>353</v>
      </c>
    </row>
    <row r="3" s="39" customFormat="1" ht="16.5" spans="1:23">
      <c r="A3" s="49"/>
      <c r="B3" s="50"/>
      <c r="C3" s="50"/>
      <c r="D3" s="50"/>
      <c r="E3" s="50"/>
      <c r="F3" s="50"/>
      <c r="G3" s="51" t="s">
        <v>386</v>
      </c>
      <c r="H3" s="51" t="s">
        <v>69</v>
      </c>
      <c r="I3" s="51" t="s">
        <v>344</v>
      </c>
      <c r="J3" s="51" t="s">
        <v>386</v>
      </c>
      <c r="K3" s="51" t="s">
        <v>69</v>
      </c>
      <c r="L3" s="51" t="s">
        <v>344</v>
      </c>
      <c r="M3" s="51" t="s">
        <v>386</v>
      </c>
      <c r="N3" s="51" t="s">
        <v>69</v>
      </c>
      <c r="O3" s="51" t="s">
        <v>344</v>
      </c>
      <c r="P3" s="51" t="s">
        <v>386</v>
      </c>
      <c r="Q3" s="51" t="s">
        <v>69</v>
      </c>
      <c r="R3" s="51" t="s">
        <v>344</v>
      </c>
      <c r="S3" s="51" t="s">
        <v>386</v>
      </c>
      <c r="T3" s="51" t="s">
        <v>69</v>
      </c>
      <c r="U3" s="51" t="s">
        <v>344</v>
      </c>
      <c r="V3" s="81"/>
      <c r="W3" s="81"/>
    </row>
    <row r="4" s="40" customFormat="1" ht="43" customHeight="1" spans="1:23">
      <c r="A4" s="52" t="s">
        <v>387</v>
      </c>
      <c r="B4" s="52" t="s">
        <v>388</v>
      </c>
      <c r="C4" s="53" t="s">
        <v>359</v>
      </c>
      <c r="D4" s="54" t="s">
        <v>356</v>
      </c>
      <c r="E4" s="52" t="s">
        <v>360</v>
      </c>
      <c r="F4" s="52" t="s">
        <v>63</v>
      </c>
      <c r="G4" s="55"/>
      <c r="H4" s="55" t="s">
        <v>389</v>
      </c>
      <c r="I4" s="55" t="s">
        <v>54</v>
      </c>
      <c r="J4" s="55"/>
      <c r="K4" s="78" t="s">
        <v>390</v>
      </c>
      <c r="L4" s="55" t="s">
        <v>54</v>
      </c>
      <c r="N4" s="79" t="s">
        <v>391</v>
      </c>
      <c r="O4" s="55" t="s">
        <v>54</v>
      </c>
      <c r="P4" s="55"/>
      <c r="Q4" s="79" t="s">
        <v>392</v>
      </c>
      <c r="R4" s="55" t="s">
        <v>393</v>
      </c>
      <c r="S4" s="55" t="s">
        <v>394</v>
      </c>
      <c r="T4" s="79" t="s">
        <v>395</v>
      </c>
      <c r="U4" s="55" t="s">
        <v>396</v>
      </c>
      <c r="V4" s="52" t="s">
        <v>397</v>
      </c>
      <c r="W4" s="62"/>
    </row>
    <row r="5" s="41" customFormat="1" ht="16.5" spans="1:23">
      <c r="A5" s="56"/>
      <c r="B5" s="56"/>
      <c r="C5" s="57"/>
      <c r="D5" s="58"/>
      <c r="E5" s="56"/>
      <c r="F5" s="56"/>
      <c r="G5" s="47" t="s">
        <v>398</v>
      </c>
      <c r="H5" s="48"/>
      <c r="I5" s="77"/>
      <c r="J5" s="47" t="s">
        <v>399</v>
      </c>
      <c r="K5" s="48"/>
      <c r="L5" s="77"/>
      <c r="M5" s="47" t="s">
        <v>400</v>
      </c>
      <c r="N5" s="48"/>
      <c r="O5" s="77"/>
      <c r="P5" s="47" t="s">
        <v>401</v>
      </c>
      <c r="Q5" s="48"/>
      <c r="R5" s="77"/>
      <c r="S5" s="48" t="s">
        <v>402</v>
      </c>
      <c r="T5" s="48"/>
      <c r="U5" s="77"/>
      <c r="V5" s="82"/>
      <c r="W5" s="83"/>
    </row>
    <row r="6" s="41" customFormat="1" ht="16.5" spans="1:23">
      <c r="A6" s="56"/>
      <c r="B6" s="56"/>
      <c r="C6" s="57"/>
      <c r="D6" s="58"/>
      <c r="E6" s="56"/>
      <c r="F6" s="56"/>
      <c r="G6" s="51" t="s">
        <v>386</v>
      </c>
      <c r="H6" s="51" t="s">
        <v>69</v>
      </c>
      <c r="I6" s="51" t="s">
        <v>344</v>
      </c>
      <c r="J6" s="51" t="s">
        <v>386</v>
      </c>
      <c r="K6" s="51" t="s">
        <v>69</v>
      </c>
      <c r="L6" s="51" t="s">
        <v>344</v>
      </c>
      <c r="M6" s="51" t="s">
        <v>386</v>
      </c>
      <c r="N6" s="51" t="s">
        <v>69</v>
      </c>
      <c r="O6" s="51" t="s">
        <v>344</v>
      </c>
      <c r="P6" s="51" t="s">
        <v>386</v>
      </c>
      <c r="Q6" s="51" t="s">
        <v>69</v>
      </c>
      <c r="R6" s="51" t="s">
        <v>344</v>
      </c>
      <c r="S6" s="51" t="s">
        <v>386</v>
      </c>
      <c r="T6" s="51" t="s">
        <v>69</v>
      </c>
      <c r="U6" s="51" t="s">
        <v>344</v>
      </c>
      <c r="V6" s="82"/>
      <c r="W6" s="83"/>
    </row>
    <row r="7" s="40" customFormat="1" spans="1:23">
      <c r="A7" s="59"/>
      <c r="B7" s="59"/>
      <c r="C7" s="60"/>
      <c r="D7" s="61"/>
      <c r="E7" s="59"/>
      <c r="F7" s="59"/>
      <c r="G7" s="62" t="s">
        <v>403</v>
      </c>
      <c r="H7" s="63" t="s">
        <v>404</v>
      </c>
      <c r="I7" s="55" t="s">
        <v>54</v>
      </c>
      <c r="J7" s="62"/>
      <c r="K7" s="62" t="s">
        <v>405</v>
      </c>
      <c r="L7" s="55" t="s">
        <v>54</v>
      </c>
      <c r="M7" s="62" t="s">
        <v>406</v>
      </c>
      <c r="N7" s="62" t="s">
        <v>407</v>
      </c>
      <c r="O7" s="55" t="s">
        <v>54</v>
      </c>
      <c r="P7" s="62"/>
      <c r="Q7" s="62" t="s">
        <v>408</v>
      </c>
      <c r="R7" s="55" t="s">
        <v>54</v>
      </c>
      <c r="S7" s="62"/>
      <c r="T7" s="62" t="s">
        <v>409</v>
      </c>
      <c r="U7" s="55" t="s">
        <v>410</v>
      </c>
      <c r="V7" s="59"/>
      <c r="W7" s="62"/>
    </row>
    <row r="8" s="41" customFormat="1" ht="16.5" spans="1:23">
      <c r="A8" s="56"/>
      <c r="B8" s="56"/>
      <c r="C8" s="57"/>
      <c r="D8" s="58"/>
      <c r="E8" s="56"/>
      <c r="F8" s="56"/>
      <c r="G8" s="47" t="s">
        <v>411</v>
      </c>
      <c r="H8" s="48"/>
      <c r="I8" s="77"/>
      <c r="J8" s="47" t="s">
        <v>412</v>
      </c>
      <c r="K8" s="48"/>
      <c r="L8" s="77"/>
      <c r="M8" s="47" t="s">
        <v>413</v>
      </c>
      <c r="N8" s="48"/>
      <c r="O8" s="77"/>
      <c r="P8" s="47" t="s">
        <v>414</v>
      </c>
      <c r="Q8" s="48"/>
      <c r="R8" s="77"/>
      <c r="S8" s="48" t="s">
        <v>415</v>
      </c>
      <c r="T8" s="48"/>
      <c r="U8" s="77"/>
      <c r="V8" s="82"/>
      <c r="W8" s="83"/>
    </row>
    <row r="9" s="41" customFormat="1" ht="16.5" spans="1:23">
      <c r="A9" s="56"/>
      <c r="B9" s="56"/>
      <c r="C9" s="57"/>
      <c r="D9" s="58"/>
      <c r="E9" s="56"/>
      <c r="F9" s="56"/>
      <c r="G9" s="51" t="s">
        <v>386</v>
      </c>
      <c r="H9" s="51" t="s">
        <v>69</v>
      </c>
      <c r="I9" s="51" t="s">
        <v>344</v>
      </c>
      <c r="J9" s="51" t="s">
        <v>386</v>
      </c>
      <c r="K9" s="51" t="s">
        <v>69</v>
      </c>
      <c r="L9" s="51" t="s">
        <v>344</v>
      </c>
      <c r="M9" s="51" t="s">
        <v>386</v>
      </c>
      <c r="N9" s="51" t="s">
        <v>69</v>
      </c>
      <c r="O9" s="51" t="s">
        <v>344</v>
      </c>
      <c r="P9" s="51" t="s">
        <v>386</v>
      </c>
      <c r="Q9" s="51" t="s">
        <v>69</v>
      </c>
      <c r="R9" s="51" t="s">
        <v>344</v>
      </c>
      <c r="S9" s="51" t="s">
        <v>386</v>
      </c>
      <c r="T9" s="51" t="s">
        <v>69</v>
      </c>
      <c r="U9" s="51" t="s">
        <v>344</v>
      </c>
      <c r="V9" s="82"/>
      <c r="W9" s="83"/>
    </row>
    <row r="10" s="40" customFormat="1" spans="1:23">
      <c r="A10" s="59"/>
      <c r="B10" s="59"/>
      <c r="C10" s="60"/>
      <c r="D10" s="61"/>
      <c r="E10" s="59"/>
      <c r="F10" s="59"/>
      <c r="G10" s="62"/>
      <c r="H10" s="62" t="s">
        <v>416</v>
      </c>
      <c r="I10" s="55" t="s">
        <v>410</v>
      </c>
      <c r="J10" s="62"/>
      <c r="K10" s="62" t="s">
        <v>417</v>
      </c>
      <c r="L10" s="55" t="s">
        <v>54</v>
      </c>
      <c r="M10" s="62"/>
      <c r="N10" s="62" t="s">
        <v>418</v>
      </c>
      <c r="O10" s="55" t="s">
        <v>54</v>
      </c>
      <c r="P10" s="62" t="s">
        <v>419</v>
      </c>
      <c r="Q10" s="62" t="s">
        <v>420</v>
      </c>
      <c r="R10" s="55" t="s">
        <v>421</v>
      </c>
      <c r="S10" s="62"/>
      <c r="T10" s="62" t="s">
        <v>422</v>
      </c>
      <c r="U10" s="55" t="s">
        <v>54</v>
      </c>
      <c r="V10" s="59"/>
      <c r="W10" s="62"/>
    </row>
    <row r="11" s="38" customFormat="1" ht="16.5" spans="1:23">
      <c r="A11" s="56"/>
      <c r="B11" s="56"/>
      <c r="C11" s="57"/>
      <c r="D11" s="58"/>
      <c r="E11" s="56"/>
      <c r="F11" s="56"/>
      <c r="G11" s="47" t="s">
        <v>411</v>
      </c>
      <c r="H11" s="48"/>
      <c r="I11" s="77"/>
      <c r="J11" s="47" t="s">
        <v>412</v>
      </c>
      <c r="K11" s="48"/>
      <c r="L11" s="77"/>
      <c r="M11" s="47" t="s">
        <v>413</v>
      </c>
      <c r="N11" s="48"/>
      <c r="O11" s="77"/>
      <c r="P11" s="47" t="s">
        <v>414</v>
      </c>
      <c r="Q11" s="48"/>
      <c r="R11" s="77"/>
      <c r="S11" s="48" t="s">
        <v>415</v>
      </c>
      <c r="T11" s="48"/>
      <c r="U11" s="77"/>
      <c r="V11" s="82"/>
      <c r="W11" s="83"/>
    </row>
    <row r="12" s="38" customFormat="1" ht="16.5" spans="1:23">
      <c r="A12" s="56"/>
      <c r="B12" s="56"/>
      <c r="C12" s="57"/>
      <c r="D12" s="58"/>
      <c r="E12" s="56"/>
      <c r="F12" s="56"/>
      <c r="G12" s="51" t="s">
        <v>386</v>
      </c>
      <c r="H12" s="51" t="s">
        <v>69</v>
      </c>
      <c r="I12" s="51" t="s">
        <v>344</v>
      </c>
      <c r="J12" s="51" t="s">
        <v>386</v>
      </c>
      <c r="K12" s="51" t="s">
        <v>69</v>
      </c>
      <c r="L12" s="51" t="s">
        <v>344</v>
      </c>
      <c r="M12" s="51" t="s">
        <v>386</v>
      </c>
      <c r="N12" s="51" t="s">
        <v>69</v>
      </c>
      <c r="O12" s="51" t="s">
        <v>344</v>
      </c>
      <c r="P12" s="51" t="s">
        <v>386</v>
      </c>
      <c r="Q12" s="51" t="s">
        <v>69</v>
      </c>
      <c r="R12" s="51" t="s">
        <v>344</v>
      </c>
      <c r="S12" s="51" t="s">
        <v>386</v>
      </c>
      <c r="T12" s="51" t="s">
        <v>69</v>
      </c>
      <c r="U12" s="51" t="s">
        <v>344</v>
      </c>
      <c r="V12" s="82"/>
      <c r="W12" s="83"/>
    </row>
    <row r="13" s="40" customFormat="1" spans="1:23">
      <c r="A13" s="59"/>
      <c r="B13" s="59"/>
      <c r="C13" s="60"/>
      <c r="D13" s="61"/>
      <c r="E13" s="59"/>
      <c r="F13" s="59"/>
      <c r="G13" s="62"/>
      <c r="H13" s="62"/>
      <c r="I13" s="55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59"/>
      <c r="W13" s="62"/>
    </row>
    <row r="14" s="40" customFormat="1" ht="27" spans="1:23">
      <c r="A14" s="52" t="s">
        <v>423</v>
      </c>
      <c r="B14" s="52" t="s">
        <v>388</v>
      </c>
      <c r="C14" s="53" t="s">
        <v>361</v>
      </c>
      <c r="D14" s="54" t="s">
        <v>356</v>
      </c>
      <c r="E14" s="52" t="s">
        <v>125</v>
      </c>
      <c r="F14" s="52" t="s">
        <v>63</v>
      </c>
      <c r="G14" s="55"/>
      <c r="H14" s="55" t="s">
        <v>389</v>
      </c>
      <c r="I14" s="55" t="s">
        <v>54</v>
      </c>
      <c r="J14" s="55"/>
      <c r="K14" s="78" t="s">
        <v>390</v>
      </c>
      <c r="L14" s="55" t="s">
        <v>54</v>
      </c>
      <c r="N14" s="79" t="s">
        <v>391</v>
      </c>
      <c r="O14" s="55" t="s">
        <v>54</v>
      </c>
      <c r="P14" s="55"/>
      <c r="Q14" s="79" t="s">
        <v>392</v>
      </c>
      <c r="R14" s="55" t="s">
        <v>393</v>
      </c>
      <c r="S14" s="55" t="s">
        <v>394</v>
      </c>
      <c r="T14" s="79" t="s">
        <v>395</v>
      </c>
      <c r="U14" s="55" t="s">
        <v>396</v>
      </c>
      <c r="V14" s="52" t="s">
        <v>397</v>
      </c>
      <c r="W14" s="62"/>
    </row>
    <row r="15" s="40" customFormat="1" ht="16.5" spans="1:23">
      <c r="A15" s="56"/>
      <c r="B15" s="56"/>
      <c r="C15" s="57"/>
      <c r="D15" s="58"/>
      <c r="E15" s="56"/>
      <c r="F15" s="56"/>
      <c r="G15" s="47" t="s">
        <v>398</v>
      </c>
      <c r="H15" s="48"/>
      <c r="I15" s="77"/>
      <c r="J15" s="47" t="s">
        <v>399</v>
      </c>
      <c r="K15" s="48"/>
      <c r="L15" s="77"/>
      <c r="M15" s="47" t="s">
        <v>400</v>
      </c>
      <c r="N15" s="48"/>
      <c r="O15" s="77"/>
      <c r="P15" s="47" t="s">
        <v>401</v>
      </c>
      <c r="Q15" s="48"/>
      <c r="R15" s="77"/>
      <c r="S15" s="48" t="s">
        <v>402</v>
      </c>
      <c r="T15" s="48"/>
      <c r="U15" s="77"/>
      <c r="V15" s="82"/>
      <c r="W15" s="62"/>
    </row>
    <row r="16" s="40" customFormat="1" ht="16.5" spans="1:23">
      <c r="A16" s="56"/>
      <c r="B16" s="56"/>
      <c r="C16" s="57"/>
      <c r="D16" s="58"/>
      <c r="E16" s="56"/>
      <c r="F16" s="56"/>
      <c r="G16" s="51" t="s">
        <v>386</v>
      </c>
      <c r="H16" s="51" t="s">
        <v>69</v>
      </c>
      <c r="I16" s="51" t="s">
        <v>344</v>
      </c>
      <c r="J16" s="51" t="s">
        <v>386</v>
      </c>
      <c r="K16" s="51" t="s">
        <v>69</v>
      </c>
      <c r="L16" s="51" t="s">
        <v>344</v>
      </c>
      <c r="M16" s="51" t="s">
        <v>386</v>
      </c>
      <c r="N16" s="51" t="s">
        <v>69</v>
      </c>
      <c r="O16" s="51" t="s">
        <v>344</v>
      </c>
      <c r="P16" s="51" t="s">
        <v>386</v>
      </c>
      <c r="Q16" s="51" t="s">
        <v>69</v>
      </c>
      <c r="R16" s="51" t="s">
        <v>344</v>
      </c>
      <c r="S16" s="51" t="s">
        <v>386</v>
      </c>
      <c r="T16" s="51" t="s">
        <v>69</v>
      </c>
      <c r="U16" s="51" t="s">
        <v>344</v>
      </c>
      <c r="V16" s="82"/>
      <c r="W16" s="62"/>
    </row>
    <row r="17" s="40" customFormat="1" spans="1:23">
      <c r="A17" s="59"/>
      <c r="B17" s="59"/>
      <c r="C17" s="60"/>
      <c r="D17" s="61"/>
      <c r="E17" s="59"/>
      <c r="F17" s="59"/>
      <c r="G17" s="62" t="s">
        <v>403</v>
      </c>
      <c r="H17" s="63" t="s">
        <v>404</v>
      </c>
      <c r="I17" s="55" t="s">
        <v>54</v>
      </c>
      <c r="J17" s="62"/>
      <c r="K17" s="62" t="s">
        <v>405</v>
      </c>
      <c r="L17" s="55" t="s">
        <v>54</v>
      </c>
      <c r="M17" s="62" t="s">
        <v>406</v>
      </c>
      <c r="N17" s="62" t="s">
        <v>407</v>
      </c>
      <c r="O17" s="55" t="s">
        <v>54</v>
      </c>
      <c r="P17" s="62"/>
      <c r="Q17" s="62" t="s">
        <v>408</v>
      </c>
      <c r="R17" s="55" t="s">
        <v>54</v>
      </c>
      <c r="S17" s="62"/>
      <c r="T17" s="62" t="s">
        <v>409</v>
      </c>
      <c r="U17" s="55" t="s">
        <v>410</v>
      </c>
      <c r="V17" s="59"/>
      <c r="W17" s="62"/>
    </row>
    <row r="18" s="40" customFormat="1" ht="16.5" spans="1:23">
      <c r="A18" s="56"/>
      <c r="B18" s="56"/>
      <c r="C18" s="57"/>
      <c r="D18" s="58"/>
      <c r="E18" s="56"/>
      <c r="F18" s="56"/>
      <c r="G18" s="47" t="s">
        <v>411</v>
      </c>
      <c r="H18" s="48"/>
      <c r="I18" s="77"/>
      <c r="J18" s="47" t="s">
        <v>412</v>
      </c>
      <c r="K18" s="48"/>
      <c r="L18" s="77"/>
      <c r="M18" s="47" t="s">
        <v>413</v>
      </c>
      <c r="N18" s="48"/>
      <c r="O18" s="77"/>
      <c r="P18" s="47" t="s">
        <v>414</v>
      </c>
      <c r="Q18" s="48"/>
      <c r="R18" s="77"/>
      <c r="S18" s="48" t="s">
        <v>415</v>
      </c>
      <c r="T18" s="48"/>
      <c r="U18" s="77"/>
      <c r="V18" s="82"/>
      <c r="W18" s="62"/>
    </row>
    <row r="19" s="42" customFormat="1" ht="16.5" spans="1:23">
      <c r="A19" s="56"/>
      <c r="B19" s="56"/>
      <c r="C19" s="57"/>
      <c r="D19" s="58"/>
      <c r="E19" s="56"/>
      <c r="F19" s="56"/>
      <c r="G19" s="51" t="s">
        <v>386</v>
      </c>
      <c r="H19" s="51" t="s">
        <v>69</v>
      </c>
      <c r="I19" s="51" t="s">
        <v>344</v>
      </c>
      <c r="J19" s="51" t="s">
        <v>386</v>
      </c>
      <c r="K19" s="51" t="s">
        <v>69</v>
      </c>
      <c r="L19" s="51" t="s">
        <v>344</v>
      </c>
      <c r="M19" s="51" t="s">
        <v>386</v>
      </c>
      <c r="N19" s="51" t="s">
        <v>69</v>
      </c>
      <c r="O19" s="51" t="s">
        <v>344</v>
      </c>
      <c r="P19" s="51" t="s">
        <v>386</v>
      </c>
      <c r="Q19" s="51" t="s">
        <v>69</v>
      </c>
      <c r="R19" s="51" t="s">
        <v>344</v>
      </c>
      <c r="S19" s="51" t="s">
        <v>386</v>
      </c>
      <c r="T19" s="51" t="s">
        <v>69</v>
      </c>
      <c r="U19" s="51" t="s">
        <v>344</v>
      </c>
      <c r="V19" s="82"/>
      <c r="W19" s="65"/>
    </row>
    <row r="20" s="42" customFormat="1" spans="1:23">
      <c r="A20" s="59"/>
      <c r="B20" s="59"/>
      <c r="C20" s="60"/>
      <c r="D20" s="61"/>
      <c r="E20" s="59"/>
      <c r="F20" s="59"/>
      <c r="G20" s="62"/>
      <c r="H20" s="62" t="s">
        <v>416</v>
      </c>
      <c r="I20" s="55" t="s">
        <v>410</v>
      </c>
      <c r="J20" s="62"/>
      <c r="K20" s="62" t="s">
        <v>417</v>
      </c>
      <c r="L20" s="55" t="s">
        <v>54</v>
      </c>
      <c r="M20" s="62"/>
      <c r="N20" s="62" t="s">
        <v>418</v>
      </c>
      <c r="O20" s="55" t="s">
        <v>54</v>
      </c>
      <c r="P20" s="62" t="s">
        <v>419</v>
      </c>
      <c r="Q20" s="62" t="s">
        <v>420</v>
      </c>
      <c r="R20" s="55" t="s">
        <v>421</v>
      </c>
      <c r="S20" s="62"/>
      <c r="T20" s="62" t="s">
        <v>422</v>
      </c>
      <c r="U20" s="55" t="s">
        <v>54</v>
      </c>
      <c r="V20" s="59"/>
      <c r="W20" s="65"/>
    </row>
    <row r="21" s="42" customFormat="1" ht="16.5" spans="1:23">
      <c r="A21" s="56"/>
      <c r="B21" s="56"/>
      <c r="C21" s="57"/>
      <c r="D21" s="58"/>
      <c r="E21" s="56"/>
      <c r="F21" s="56"/>
      <c r="G21" s="47" t="s">
        <v>411</v>
      </c>
      <c r="H21" s="48"/>
      <c r="I21" s="77"/>
      <c r="J21" s="47" t="s">
        <v>412</v>
      </c>
      <c r="K21" s="48"/>
      <c r="L21" s="77"/>
      <c r="M21" s="47" t="s">
        <v>413</v>
      </c>
      <c r="N21" s="48"/>
      <c r="O21" s="77"/>
      <c r="P21" s="47" t="s">
        <v>414</v>
      </c>
      <c r="Q21" s="48"/>
      <c r="R21" s="77"/>
      <c r="S21" s="48" t="s">
        <v>415</v>
      </c>
      <c r="T21" s="48"/>
      <c r="U21" s="77"/>
      <c r="V21" s="82"/>
      <c r="W21" s="65"/>
    </row>
    <row r="22" s="42" customFormat="1" ht="16.5" spans="1:23">
      <c r="A22" s="56"/>
      <c r="B22" s="56"/>
      <c r="C22" s="57"/>
      <c r="D22" s="58"/>
      <c r="E22" s="56"/>
      <c r="F22" s="56"/>
      <c r="G22" s="51" t="s">
        <v>386</v>
      </c>
      <c r="H22" s="51" t="s">
        <v>69</v>
      </c>
      <c r="I22" s="51" t="s">
        <v>344</v>
      </c>
      <c r="J22" s="51" t="s">
        <v>386</v>
      </c>
      <c r="K22" s="51" t="s">
        <v>69</v>
      </c>
      <c r="L22" s="51" t="s">
        <v>344</v>
      </c>
      <c r="M22" s="51" t="s">
        <v>386</v>
      </c>
      <c r="N22" s="51" t="s">
        <v>69</v>
      </c>
      <c r="O22" s="51" t="s">
        <v>344</v>
      </c>
      <c r="P22" s="51" t="s">
        <v>386</v>
      </c>
      <c r="Q22" s="51" t="s">
        <v>69</v>
      </c>
      <c r="R22" s="51" t="s">
        <v>344</v>
      </c>
      <c r="S22" s="51" t="s">
        <v>386</v>
      </c>
      <c r="T22" s="51" t="s">
        <v>69</v>
      </c>
      <c r="U22" s="51" t="s">
        <v>344</v>
      </c>
      <c r="V22" s="82"/>
      <c r="W22" s="65"/>
    </row>
    <row r="23" s="42" customFormat="1" spans="1:23">
      <c r="A23" s="59"/>
      <c r="B23" s="59"/>
      <c r="C23" s="60"/>
      <c r="D23" s="61"/>
      <c r="E23" s="59"/>
      <c r="F23" s="59"/>
      <c r="G23" s="62"/>
      <c r="H23" s="62"/>
      <c r="I23" s="55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59"/>
      <c r="W23" s="65"/>
    </row>
    <row r="24" s="42" customFormat="1" spans="1:23">
      <c r="A24" s="64"/>
      <c r="B24" s="64"/>
      <c r="C24" s="64"/>
      <c r="D24" s="64"/>
      <c r="E24" s="64"/>
      <c r="F24" s="6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</row>
    <row r="25" s="42" customFormat="1" spans="1:23">
      <c r="A25" s="66"/>
      <c r="B25" s="66"/>
      <c r="C25" s="66"/>
      <c r="D25" s="66"/>
      <c r="E25" s="66"/>
      <c r="F25" s="66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="42" customFormat="1" spans="1:23">
      <c r="A26" s="64"/>
      <c r="B26" s="64"/>
      <c r="C26" s="64"/>
      <c r="D26" s="64"/>
      <c r="E26" s="64"/>
      <c r="F26" s="64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="38" customFormat="1" spans="1:23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</row>
    <row r="28" s="42" customFormat="1" ht="18.75" spans="1:23">
      <c r="A28" s="69" t="s">
        <v>375</v>
      </c>
      <c r="B28" s="70"/>
      <c r="C28" s="70"/>
      <c r="D28" s="70"/>
      <c r="E28" s="71"/>
      <c r="F28" s="72"/>
      <c r="G28" s="73"/>
      <c r="H28" s="74"/>
      <c r="I28" s="74"/>
      <c r="J28" s="69" t="s">
        <v>364</v>
      </c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1"/>
      <c r="V28" s="70"/>
      <c r="W28" s="84"/>
    </row>
    <row r="29" s="43" customFormat="1" ht="16.5" spans="1:23">
      <c r="A29" s="75" t="s">
        <v>424</v>
      </c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</row>
    <row r="30" s="43" customFormat="1" spans="1:2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="43" customFormat="1" spans="1:2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="43" customFormat="1" spans="1:2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="43" customFormat="1" spans="1:2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="43" customFormat="1" spans="1:2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</row>
    <row r="35" s="43" customFormat="1" spans="1:2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s="43" customFormat="1" spans="1:2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="43" customFormat="1" spans="1:2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</row>
    <row r="38" s="38" customFormat="1" spans="1:2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</row>
    <row r="39" s="38" customFormat="1" spans="1:2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</row>
    <row r="40" s="38" customFormat="1" spans="1:2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</row>
    <row r="41" s="38" customFormat="1" spans="1:2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29" t="s">
        <v>426</v>
      </c>
      <c r="B2" s="30" t="s">
        <v>427</v>
      </c>
      <c r="C2" s="31" t="s">
        <v>386</v>
      </c>
      <c r="D2" s="31" t="s">
        <v>342</v>
      </c>
      <c r="E2" s="32" t="s">
        <v>343</v>
      </c>
      <c r="F2" s="32" t="s">
        <v>344</v>
      </c>
      <c r="G2" s="33" t="s">
        <v>428</v>
      </c>
      <c r="H2" s="33" t="s">
        <v>429</v>
      </c>
      <c r="I2" s="33" t="s">
        <v>430</v>
      </c>
      <c r="J2" s="33" t="s">
        <v>429</v>
      </c>
      <c r="K2" s="33" t="s">
        <v>431</v>
      </c>
      <c r="L2" s="33" t="s">
        <v>429</v>
      </c>
      <c r="M2" s="32" t="s">
        <v>385</v>
      </c>
      <c r="N2" s="32" t="s">
        <v>353</v>
      </c>
    </row>
    <row r="3" s="20" customFormat="1" ht="16.5" spans="1:14">
      <c r="A3" s="34"/>
      <c r="B3" s="25"/>
      <c r="C3" s="23"/>
      <c r="D3" s="23"/>
      <c r="E3" s="23"/>
      <c r="F3" s="23"/>
      <c r="G3" s="35"/>
      <c r="H3" s="23"/>
      <c r="I3" s="36"/>
      <c r="J3" s="23"/>
      <c r="K3" s="23"/>
      <c r="L3" s="23"/>
      <c r="M3" s="23"/>
      <c r="N3" s="23"/>
    </row>
    <row r="4" s="20" customFormat="1" ht="16.5" spans="1:14">
      <c r="A4" s="34"/>
      <c r="B4" s="25"/>
      <c r="C4" s="23"/>
      <c r="D4" s="23"/>
      <c r="E4" s="23"/>
      <c r="F4" s="23"/>
      <c r="G4" s="35"/>
      <c r="H4" s="23"/>
      <c r="I4" s="36"/>
      <c r="J4" s="23"/>
      <c r="K4" s="23"/>
      <c r="L4" s="23"/>
      <c r="M4" s="23"/>
      <c r="N4" s="23"/>
    </row>
    <row r="5" s="20" customFormat="1" ht="16.5" spans="1:14">
      <c r="A5" s="34"/>
      <c r="B5" s="25"/>
      <c r="C5" s="23"/>
      <c r="D5" s="23"/>
      <c r="E5" s="23"/>
      <c r="F5" s="23"/>
      <c r="G5" s="35"/>
      <c r="H5" s="23"/>
      <c r="I5" s="36"/>
      <c r="J5" s="23"/>
      <c r="K5" s="23"/>
      <c r="L5" s="23"/>
      <c r="M5" s="23"/>
      <c r="N5" s="23"/>
    </row>
    <row r="6" s="20" customFormat="1" ht="16.5" spans="1:14">
      <c r="A6" s="34"/>
      <c r="B6" s="25"/>
      <c r="C6" s="23"/>
      <c r="D6" s="23"/>
      <c r="E6" s="23"/>
      <c r="F6" s="23"/>
      <c r="G6" s="35"/>
      <c r="H6" s="23"/>
      <c r="I6" s="36"/>
      <c r="J6" s="23"/>
      <c r="K6" s="23"/>
      <c r="L6" s="23"/>
      <c r="M6" s="23"/>
      <c r="N6" s="23"/>
    </row>
    <row r="7" s="20" customFormat="1" ht="16.5" spans="1:14">
      <c r="A7" s="34"/>
      <c r="B7" s="25"/>
      <c r="C7" s="23"/>
      <c r="D7" s="23"/>
      <c r="E7" s="23"/>
      <c r="F7" s="23"/>
      <c r="G7" s="35"/>
      <c r="H7" s="23"/>
      <c r="I7" s="36"/>
      <c r="J7" s="23"/>
      <c r="K7" s="23"/>
      <c r="L7" s="23"/>
      <c r="M7" s="23"/>
      <c r="N7" s="23"/>
    </row>
    <row r="8" s="20" customFormat="1" ht="16.5" spans="1:14">
      <c r="A8" s="34"/>
      <c r="B8" s="25"/>
      <c r="C8" s="23"/>
      <c r="D8" s="23"/>
      <c r="E8" s="23"/>
      <c r="F8" s="23"/>
      <c r="G8" s="35"/>
      <c r="H8" s="23"/>
      <c r="I8" s="36"/>
      <c r="J8" s="23"/>
      <c r="K8" s="23"/>
      <c r="L8" s="23"/>
      <c r="M8" s="23"/>
      <c r="N8" s="23"/>
    </row>
    <row r="9" s="20" customFormat="1" ht="16.5" spans="1:14">
      <c r="A9" s="34"/>
      <c r="B9" s="25"/>
      <c r="C9" s="23"/>
      <c r="D9" s="23"/>
      <c r="E9" s="23"/>
      <c r="F9" s="23"/>
      <c r="G9" s="35"/>
      <c r="H9" s="23"/>
      <c r="I9" s="36"/>
      <c r="J9" s="23"/>
      <c r="K9" s="23"/>
      <c r="L9" s="23"/>
      <c r="M9" s="23"/>
      <c r="N9" s="23"/>
    </row>
    <row r="10" s="20" customFormat="1" ht="16.5" spans="1:14">
      <c r="A10" s="34"/>
      <c r="B10" s="25"/>
      <c r="C10" s="23"/>
      <c r="D10" s="23"/>
      <c r="E10" s="23"/>
      <c r="F10" s="23"/>
      <c r="G10" s="35"/>
      <c r="H10" s="23"/>
      <c r="I10" s="36"/>
      <c r="J10" s="23"/>
      <c r="K10" s="23"/>
      <c r="L10" s="23"/>
      <c r="M10" s="23"/>
      <c r="N10" s="23"/>
    </row>
    <row r="11" s="20" customFormat="1" ht="16.5" spans="1:14">
      <c r="A11" s="34"/>
      <c r="B11" s="25"/>
      <c r="C11" s="23"/>
      <c r="D11" s="23"/>
      <c r="E11" s="23"/>
      <c r="F11" s="23"/>
      <c r="G11" s="35"/>
      <c r="H11" s="23"/>
      <c r="I11" s="36"/>
      <c r="J11" s="23"/>
      <c r="K11" s="23"/>
      <c r="L11" s="23"/>
      <c r="M11" s="23"/>
      <c r="N11" s="23"/>
    </row>
    <row r="12" customFormat="1" ht="16.5" spans="1:14">
      <c r="A12" s="34"/>
      <c r="B12" s="25"/>
      <c r="C12" s="23"/>
      <c r="D12" s="23"/>
      <c r="E12" s="23"/>
      <c r="F12" s="23"/>
      <c r="G12" s="35"/>
      <c r="H12" s="23"/>
      <c r="I12" s="36"/>
      <c r="J12" s="23"/>
      <c r="K12" s="10"/>
      <c r="L12" s="10"/>
      <c r="M12" s="23"/>
      <c r="N12" s="10"/>
    </row>
    <row r="13" customFormat="1" ht="16.5" spans="1:14">
      <c r="A13" s="34"/>
      <c r="B13" s="25"/>
      <c r="C13" s="23"/>
      <c r="D13" s="23"/>
      <c r="E13" s="23"/>
      <c r="F13" s="23"/>
      <c r="G13" s="36"/>
      <c r="H13" s="23"/>
      <c r="I13" s="36"/>
      <c r="J13" s="23"/>
      <c r="K13" s="10"/>
      <c r="L13" s="10"/>
      <c r="M13" s="23"/>
      <c r="N13" s="10"/>
    </row>
    <row r="14" customFormat="1" ht="16.5" spans="1:14">
      <c r="A14" s="34"/>
      <c r="B14" s="25"/>
      <c r="C14" s="23"/>
      <c r="D14" s="23"/>
      <c r="E14" s="23"/>
      <c r="F14" s="23"/>
      <c r="G14" s="35"/>
      <c r="H14" s="23"/>
      <c r="I14" s="36"/>
      <c r="J14" s="23"/>
      <c r="K14" s="9"/>
      <c r="L14" s="9"/>
      <c r="M14" s="23"/>
      <c r="N14" s="9"/>
    </row>
    <row r="15" customFormat="1" ht="16.5" spans="1:14">
      <c r="A15" s="34"/>
      <c r="B15" s="25"/>
      <c r="C15" s="23"/>
      <c r="D15" s="23"/>
      <c r="E15" s="23"/>
      <c r="F15" s="23"/>
      <c r="G15" s="35"/>
      <c r="H15" s="23"/>
      <c r="I15" s="36"/>
      <c r="J15" s="23"/>
      <c r="K15" s="9"/>
      <c r="L15" s="9"/>
      <c r="M15" s="23"/>
      <c r="N15" s="9"/>
    </row>
    <row r="16" s="20" customFormat="1" ht="16.5" spans="1:14">
      <c r="A16" s="34"/>
      <c r="B16" s="25"/>
      <c r="C16" s="23"/>
      <c r="D16" s="23"/>
      <c r="E16" s="23"/>
      <c r="F16" s="23"/>
      <c r="G16" s="35"/>
      <c r="H16" s="23"/>
      <c r="I16" s="36"/>
      <c r="J16" s="23"/>
      <c r="K16" s="23"/>
      <c r="L16" s="23"/>
      <c r="M16" s="23"/>
      <c r="N16" s="23"/>
    </row>
    <row r="17" s="20" customFormat="1" ht="16.5" spans="1:14">
      <c r="A17" s="34"/>
      <c r="B17" s="25"/>
      <c r="C17" s="23"/>
      <c r="D17" s="23"/>
      <c r="E17" s="23"/>
      <c r="F17" s="23"/>
      <c r="G17" s="35"/>
      <c r="H17" s="23"/>
      <c r="I17" s="36"/>
      <c r="J17" s="23"/>
      <c r="K17" s="23"/>
      <c r="L17" s="23"/>
      <c r="M17" s="23"/>
      <c r="N17" s="23"/>
    </row>
    <row r="18" s="20" customFormat="1" ht="16.5" spans="1:14">
      <c r="A18" s="34"/>
      <c r="B18" s="25"/>
      <c r="C18" s="23"/>
      <c r="D18" s="23"/>
      <c r="E18" s="23"/>
      <c r="F18" s="23"/>
      <c r="G18" s="35"/>
      <c r="H18" s="23"/>
      <c r="I18" s="36"/>
      <c r="J18" s="23"/>
      <c r="K18" s="23"/>
      <c r="L18" s="23"/>
      <c r="M18" s="23"/>
      <c r="N18" s="23"/>
    </row>
    <row r="19" s="20" customFormat="1" ht="16.5" spans="1:14">
      <c r="A19" s="34"/>
      <c r="B19" s="25"/>
      <c r="C19" s="23"/>
      <c r="D19" s="23"/>
      <c r="E19" s="23"/>
      <c r="F19" s="23"/>
      <c r="G19" s="35"/>
      <c r="H19" s="23"/>
      <c r="I19" s="36"/>
      <c r="J19" s="23"/>
      <c r="K19" s="23"/>
      <c r="L19" s="23"/>
      <c r="M19" s="23"/>
      <c r="N19" s="23"/>
    </row>
    <row r="20" s="20" customFormat="1" ht="16.5" spans="1:14">
      <c r="A20" s="34"/>
      <c r="B20" s="25"/>
      <c r="C20" s="23"/>
      <c r="D20" s="23"/>
      <c r="E20" s="23"/>
      <c r="F20" s="23"/>
      <c r="G20" s="36"/>
      <c r="H20" s="23"/>
      <c r="I20" s="36"/>
      <c r="J20" s="23"/>
      <c r="K20" s="23"/>
      <c r="L20" s="23"/>
      <c r="M20" s="23"/>
      <c r="N20" s="23"/>
    </row>
    <row r="21" s="20" customFormat="1" ht="16.5" spans="1:14">
      <c r="A21" s="34"/>
      <c r="B21" s="25"/>
      <c r="C21" s="23"/>
      <c r="D21" s="23"/>
      <c r="E21" s="23"/>
      <c r="F21" s="23"/>
      <c r="G21" s="36"/>
      <c r="H21" s="23"/>
      <c r="I21" s="36"/>
      <c r="J21" s="23"/>
      <c r="K21" s="23"/>
      <c r="L21" s="23"/>
      <c r="M21" s="23"/>
      <c r="N21" s="23"/>
    </row>
    <row r="22" s="20" customFormat="1" ht="16.5" spans="1:14">
      <c r="A22" s="34"/>
      <c r="B22" s="25"/>
      <c r="C22" s="23"/>
      <c r="D22" s="23"/>
      <c r="E22" s="23"/>
      <c r="F22" s="23"/>
      <c r="G22" s="36"/>
      <c r="H22" s="23"/>
      <c r="I22" s="36"/>
      <c r="J22" s="23"/>
      <c r="K22" s="23"/>
      <c r="L22" s="23"/>
      <c r="M22" s="23"/>
      <c r="N22" s="23"/>
    </row>
    <row r="23" customFormat="1" spans="1: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customFormat="1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="2" customFormat="1" ht="18.75" spans="1:14">
      <c r="A25" s="11" t="s">
        <v>375</v>
      </c>
      <c r="B25" s="12"/>
      <c r="C25" s="12"/>
      <c r="D25" s="13"/>
      <c r="E25" s="14"/>
      <c r="F25" s="37"/>
      <c r="G25" s="28"/>
      <c r="H25" s="37"/>
      <c r="I25" s="11" t="s">
        <v>432</v>
      </c>
      <c r="J25" s="12"/>
      <c r="K25" s="12"/>
      <c r="L25" s="12"/>
      <c r="M25" s="12"/>
      <c r="N25" s="19"/>
    </row>
    <row r="26" customFormat="1" ht="16.5" spans="1:14">
      <c r="A26" s="15" t="s">
        <v>433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</sheetData>
  <mergeCells count="5">
    <mergeCell ref="A1:N1"/>
    <mergeCell ref="A25:D25"/>
    <mergeCell ref="E25:G25"/>
    <mergeCell ref="I25:K25"/>
    <mergeCell ref="A26:N26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434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379</v>
      </c>
      <c r="B2" s="5" t="s">
        <v>344</v>
      </c>
      <c r="C2" s="5" t="s">
        <v>340</v>
      </c>
      <c r="D2" s="5" t="s">
        <v>341</v>
      </c>
      <c r="E2" s="5" t="s">
        <v>342</v>
      </c>
      <c r="F2" s="5" t="s">
        <v>343</v>
      </c>
      <c r="G2" s="4" t="s">
        <v>435</v>
      </c>
      <c r="H2" s="4" t="s">
        <v>436</v>
      </c>
      <c r="I2" s="4" t="s">
        <v>437</v>
      </c>
      <c r="J2" s="4" t="s">
        <v>438</v>
      </c>
      <c r="K2" s="5" t="s">
        <v>385</v>
      </c>
      <c r="L2" s="5" t="s">
        <v>353</v>
      </c>
    </row>
    <row r="3" s="20" customFormat="1" ht="16.5" spans="1:12">
      <c r="A3" s="21" t="s">
        <v>387</v>
      </c>
      <c r="B3" s="21"/>
      <c r="C3" s="22"/>
      <c r="D3" s="22"/>
      <c r="E3" s="22"/>
      <c r="F3" s="22"/>
      <c r="G3" s="23"/>
      <c r="H3" s="23"/>
      <c r="I3" s="23"/>
      <c r="J3" s="23"/>
      <c r="K3" s="23"/>
      <c r="L3" s="23"/>
    </row>
    <row r="4" s="20" customFormat="1" ht="16.5" spans="1:12">
      <c r="A4" s="21" t="s">
        <v>387</v>
      </c>
      <c r="B4" s="21"/>
      <c r="C4" s="22"/>
      <c r="D4" s="22"/>
      <c r="E4" s="22"/>
      <c r="F4" s="22"/>
      <c r="G4" s="23"/>
      <c r="H4" s="23"/>
      <c r="I4" s="23"/>
      <c r="J4" s="23"/>
      <c r="K4" s="23"/>
      <c r="L4" s="23"/>
    </row>
    <row r="5" s="20" customFormat="1" ht="16.5" spans="1:12">
      <c r="A5" s="24" t="s">
        <v>423</v>
      </c>
      <c r="B5" s="21"/>
      <c r="C5" s="22"/>
      <c r="D5" s="22"/>
      <c r="E5" s="22"/>
      <c r="F5" s="22"/>
      <c r="G5" s="23"/>
      <c r="H5" s="23"/>
      <c r="I5" s="23"/>
      <c r="J5" s="23"/>
      <c r="K5" s="23"/>
      <c r="L5" s="23"/>
    </row>
    <row r="6" s="20" customFormat="1" ht="16.5" spans="1:12">
      <c r="A6" s="24" t="s">
        <v>439</v>
      </c>
      <c r="B6" s="21"/>
      <c r="C6" s="25"/>
      <c r="D6" s="23"/>
      <c r="E6" s="23"/>
      <c r="F6" s="23"/>
      <c r="G6" s="23"/>
      <c r="H6" s="23"/>
      <c r="I6" s="23"/>
      <c r="J6" s="23"/>
      <c r="K6" s="23"/>
      <c r="L6" s="23"/>
    </row>
    <row r="7" s="20" customFormat="1" ht="16.5" spans="1:12">
      <c r="A7" s="24" t="s">
        <v>440</v>
      </c>
      <c r="B7" s="21"/>
      <c r="C7" s="26"/>
      <c r="D7" s="21"/>
      <c r="E7" s="21"/>
      <c r="F7" s="21"/>
      <c r="G7" s="21"/>
      <c r="H7" s="21"/>
      <c r="I7" s="21"/>
      <c r="J7" s="21"/>
      <c r="K7" s="21"/>
      <c r="L7" s="21"/>
    </row>
    <row r="8" ht="16.5" spans="1:12">
      <c r="A8" s="24" t="s">
        <v>441</v>
      </c>
      <c r="B8" s="9"/>
      <c r="C8" s="27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27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27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375</v>
      </c>
      <c r="B11" s="12"/>
      <c r="C11" s="12"/>
      <c r="D11" s="12"/>
      <c r="E11" s="13"/>
      <c r="F11" s="14"/>
      <c r="G11" s="28"/>
      <c r="H11" s="11" t="s">
        <v>432</v>
      </c>
      <c r="I11" s="12"/>
      <c r="J11" s="12"/>
      <c r="K11" s="12"/>
      <c r="L11" s="19"/>
    </row>
    <row r="12" ht="16.5" spans="1:12">
      <c r="A12" s="15" t="s">
        <v>442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443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339</v>
      </c>
      <c r="B2" s="5" t="s">
        <v>344</v>
      </c>
      <c r="C2" s="5" t="s">
        <v>386</v>
      </c>
      <c r="D2" s="5" t="s">
        <v>342</v>
      </c>
      <c r="E2" s="5" t="s">
        <v>343</v>
      </c>
      <c r="F2" s="4" t="s">
        <v>444</v>
      </c>
      <c r="G2" s="4" t="s">
        <v>368</v>
      </c>
      <c r="H2" s="6" t="s">
        <v>369</v>
      </c>
      <c r="I2" s="17" t="s">
        <v>371</v>
      </c>
    </row>
    <row r="3" s="1" customFormat="1" ht="16.5" spans="1:9">
      <c r="A3" s="4"/>
      <c r="B3" s="7"/>
      <c r="C3" s="7"/>
      <c r="D3" s="7"/>
      <c r="E3" s="7"/>
      <c r="F3" s="4" t="s">
        <v>445</v>
      </c>
      <c r="G3" s="4" t="s">
        <v>372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375</v>
      </c>
      <c r="B12" s="12"/>
      <c r="C12" s="12"/>
      <c r="D12" s="13"/>
      <c r="E12" s="14"/>
      <c r="F12" s="11" t="s">
        <v>432</v>
      </c>
      <c r="G12" s="12"/>
      <c r="H12" s="13"/>
      <c r="I12" s="19"/>
    </row>
    <row r="13" ht="16.5" spans="1:9">
      <c r="A13" s="15" t="s">
        <v>446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6" t="s">
        <v>35</v>
      </c>
      <c r="C2" s="457"/>
      <c r="D2" s="457"/>
      <c r="E2" s="457"/>
      <c r="F2" s="457"/>
      <c r="G2" s="457"/>
      <c r="H2" s="457"/>
      <c r="I2" s="471"/>
    </row>
    <row r="3" ht="27.95" customHeight="1" spans="2:9">
      <c r="B3" s="458"/>
      <c r="C3" s="459"/>
      <c r="D3" s="460" t="s">
        <v>36</v>
      </c>
      <c r="E3" s="461"/>
      <c r="F3" s="462" t="s">
        <v>37</v>
      </c>
      <c r="G3" s="463"/>
      <c r="H3" s="460" t="s">
        <v>38</v>
      </c>
      <c r="I3" s="472"/>
    </row>
    <row r="4" ht="27.95" customHeight="1" spans="2:9">
      <c r="B4" s="458" t="s">
        <v>39</v>
      </c>
      <c r="C4" s="459" t="s">
        <v>40</v>
      </c>
      <c r="D4" s="459" t="s">
        <v>41</v>
      </c>
      <c r="E4" s="459" t="s">
        <v>42</v>
      </c>
      <c r="F4" s="464" t="s">
        <v>41</v>
      </c>
      <c r="G4" s="464" t="s">
        <v>42</v>
      </c>
      <c r="H4" s="459" t="s">
        <v>41</v>
      </c>
      <c r="I4" s="473" t="s">
        <v>42</v>
      </c>
    </row>
    <row r="5" ht="27.95" customHeight="1" spans="2:9">
      <c r="B5" s="465" t="s">
        <v>43</v>
      </c>
      <c r="C5" s="9">
        <v>13</v>
      </c>
      <c r="D5" s="9">
        <v>0</v>
      </c>
      <c r="E5" s="9">
        <v>1</v>
      </c>
      <c r="F5" s="466">
        <v>0</v>
      </c>
      <c r="G5" s="466">
        <v>1</v>
      </c>
      <c r="H5" s="9">
        <v>1</v>
      </c>
      <c r="I5" s="474">
        <v>2</v>
      </c>
    </row>
    <row r="6" ht="27.95" customHeight="1" spans="2:9">
      <c r="B6" s="465" t="s">
        <v>44</v>
      </c>
      <c r="C6" s="9">
        <v>20</v>
      </c>
      <c r="D6" s="9">
        <v>0</v>
      </c>
      <c r="E6" s="9">
        <v>1</v>
      </c>
      <c r="F6" s="466">
        <v>1</v>
      </c>
      <c r="G6" s="466">
        <v>2</v>
      </c>
      <c r="H6" s="9">
        <v>2</v>
      </c>
      <c r="I6" s="474">
        <v>3</v>
      </c>
    </row>
    <row r="7" ht="27.95" customHeight="1" spans="2:9">
      <c r="B7" s="465" t="s">
        <v>45</v>
      </c>
      <c r="C7" s="9">
        <v>32</v>
      </c>
      <c r="D7" s="9">
        <v>0</v>
      </c>
      <c r="E7" s="9">
        <v>1</v>
      </c>
      <c r="F7" s="466">
        <v>2</v>
      </c>
      <c r="G7" s="466">
        <v>3</v>
      </c>
      <c r="H7" s="9">
        <v>3</v>
      </c>
      <c r="I7" s="474">
        <v>4</v>
      </c>
    </row>
    <row r="8" ht="27.95" customHeight="1" spans="2:9">
      <c r="B8" s="465" t="s">
        <v>46</v>
      </c>
      <c r="C8" s="9">
        <v>50</v>
      </c>
      <c r="D8" s="9">
        <v>1</v>
      </c>
      <c r="E8" s="9">
        <v>2</v>
      </c>
      <c r="F8" s="466">
        <v>3</v>
      </c>
      <c r="G8" s="466">
        <v>4</v>
      </c>
      <c r="H8" s="9">
        <v>5</v>
      </c>
      <c r="I8" s="474">
        <v>6</v>
      </c>
    </row>
    <row r="9" ht="27.95" customHeight="1" spans="2:9">
      <c r="B9" s="465" t="s">
        <v>47</v>
      </c>
      <c r="C9" s="9">
        <v>80</v>
      </c>
      <c r="D9" s="9">
        <v>2</v>
      </c>
      <c r="E9" s="9">
        <v>3</v>
      </c>
      <c r="F9" s="466">
        <v>5</v>
      </c>
      <c r="G9" s="466">
        <v>6</v>
      </c>
      <c r="H9" s="9">
        <v>7</v>
      </c>
      <c r="I9" s="474">
        <v>8</v>
      </c>
    </row>
    <row r="10" ht="27.95" customHeight="1" spans="2:9">
      <c r="B10" s="465" t="s">
        <v>48</v>
      </c>
      <c r="C10" s="9">
        <v>125</v>
      </c>
      <c r="D10" s="9">
        <v>3</v>
      </c>
      <c r="E10" s="9">
        <v>4</v>
      </c>
      <c r="F10" s="466">
        <v>7</v>
      </c>
      <c r="G10" s="466">
        <v>8</v>
      </c>
      <c r="H10" s="9">
        <v>10</v>
      </c>
      <c r="I10" s="474">
        <v>11</v>
      </c>
    </row>
    <row r="11" ht="27.95" customHeight="1" spans="2:9">
      <c r="B11" s="465" t="s">
        <v>49</v>
      </c>
      <c r="C11" s="9">
        <v>200</v>
      </c>
      <c r="D11" s="9">
        <v>5</v>
      </c>
      <c r="E11" s="9">
        <v>6</v>
      </c>
      <c r="F11" s="466">
        <v>10</v>
      </c>
      <c r="G11" s="466">
        <v>11</v>
      </c>
      <c r="H11" s="9">
        <v>14</v>
      </c>
      <c r="I11" s="474">
        <v>15</v>
      </c>
    </row>
    <row r="12" ht="27.95" customHeight="1" spans="2:9">
      <c r="B12" s="467" t="s">
        <v>50</v>
      </c>
      <c r="C12" s="468">
        <v>315</v>
      </c>
      <c r="D12" s="468">
        <v>7</v>
      </c>
      <c r="E12" s="468">
        <v>8</v>
      </c>
      <c r="F12" s="469">
        <v>14</v>
      </c>
      <c r="G12" s="469">
        <v>15</v>
      </c>
      <c r="H12" s="468">
        <v>21</v>
      </c>
      <c r="I12" s="475">
        <v>22</v>
      </c>
    </row>
    <row r="14" spans="2:4">
      <c r="B14" s="470" t="s">
        <v>51</v>
      </c>
      <c r="C14" s="470"/>
      <c r="D14" s="4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topLeftCell="A21" workbookViewId="0">
      <selection activeCell="G48" sqref="G48"/>
    </sheetView>
  </sheetViews>
  <sheetFormatPr defaultColWidth="10.375" defaultRowHeight="16.5" customHeight="1"/>
  <cols>
    <col min="1" max="1" width="16" style="274" customWidth="1"/>
    <col min="2" max="6" width="10.375" style="274"/>
    <col min="7" max="7" width="11.75" style="274" customWidth="1"/>
    <col min="8" max="9" width="10.375" style="274"/>
    <col min="10" max="10" width="8.875" style="274" customWidth="1"/>
    <col min="11" max="11" width="12" style="274" customWidth="1"/>
    <col min="12" max="16384" width="10.375" style="274"/>
  </cols>
  <sheetData>
    <row r="1" ht="21" spans="1:11">
      <c r="A1" s="391" t="s">
        <v>52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ht="15" spans="1:11">
      <c r="A2" s="276" t="s">
        <v>53</v>
      </c>
      <c r="B2" s="277" t="s">
        <v>54</v>
      </c>
      <c r="C2" s="277"/>
      <c r="D2" s="278" t="s">
        <v>55</v>
      </c>
      <c r="E2" s="278"/>
      <c r="F2" s="277" t="s">
        <v>56</v>
      </c>
      <c r="G2" s="277"/>
      <c r="H2" s="279" t="s">
        <v>57</v>
      </c>
      <c r="I2" s="353" t="s">
        <v>58</v>
      </c>
      <c r="J2" s="353"/>
      <c r="K2" s="354"/>
    </row>
    <row r="3" ht="14.25" spans="1:11">
      <c r="A3" s="280" t="s">
        <v>59</v>
      </c>
      <c r="B3" s="281"/>
      <c r="C3" s="282"/>
      <c r="D3" s="283" t="s">
        <v>60</v>
      </c>
      <c r="E3" s="284"/>
      <c r="F3" s="284"/>
      <c r="G3" s="285"/>
      <c r="H3" s="286" t="s">
        <v>61</v>
      </c>
      <c r="I3" s="355"/>
      <c r="J3" s="355"/>
      <c r="K3" s="356"/>
    </row>
    <row r="4" ht="14.25" spans="1:11">
      <c r="A4" s="287" t="s">
        <v>62</v>
      </c>
      <c r="B4" s="178" t="s">
        <v>63</v>
      </c>
      <c r="C4" s="179"/>
      <c r="D4" s="287" t="s">
        <v>64</v>
      </c>
      <c r="E4" s="288"/>
      <c r="F4" s="289" t="s">
        <v>65</v>
      </c>
      <c r="G4" s="290"/>
      <c r="H4" s="291" t="s">
        <v>66</v>
      </c>
      <c r="I4" s="357"/>
      <c r="J4" s="326" t="s">
        <v>67</v>
      </c>
      <c r="K4" s="358" t="s">
        <v>68</v>
      </c>
    </row>
    <row r="5" ht="14.25" spans="1:11">
      <c r="A5" s="292" t="s">
        <v>69</v>
      </c>
      <c r="B5" s="293" t="s">
        <v>70</v>
      </c>
      <c r="C5" s="294"/>
      <c r="D5" s="287" t="s">
        <v>71</v>
      </c>
      <c r="E5" s="288"/>
      <c r="F5" s="289" t="s">
        <v>72</v>
      </c>
      <c r="G5" s="290"/>
      <c r="H5" s="291" t="s">
        <v>73</v>
      </c>
      <c r="I5" s="357"/>
      <c r="J5" s="326" t="s">
        <v>67</v>
      </c>
      <c r="K5" s="358" t="s">
        <v>68</v>
      </c>
    </row>
    <row r="6" ht="14.25" spans="1:11">
      <c r="A6" s="287" t="s">
        <v>74</v>
      </c>
      <c r="B6" s="295">
        <v>4</v>
      </c>
      <c r="C6" s="296">
        <v>6</v>
      </c>
      <c r="D6" s="292" t="s">
        <v>75</v>
      </c>
      <c r="E6" s="297"/>
      <c r="F6" s="298" t="s">
        <v>76</v>
      </c>
      <c r="G6" s="299"/>
      <c r="H6" s="291" t="s">
        <v>77</v>
      </c>
      <c r="I6" s="357"/>
      <c r="J6" s="326" t="s">
        <v>67</v>
      </c>
      <c r="K6" s="358" t="s">
        <v>68</v>
      </c>
    </row>
    <row r="7" ht="14.25" spans="1:11">
      <c r="A7" s="287" t="s">
        <v>78</v>
      </c>
      <c r="B7" s="300">
        <v>4835</v>
      </c>
      <c r="C7" s="301"/>
      <c r="D7" s="292" t="s">
        <v>79</v>
      </c>
      <c r="E7" s="302"/>
      <c r="F7" s="298" t="s">
        <v>80</v>
      </c>
      <c r="G7" s="299"/>
      <c r="H7" s="291" t="s">
        <v>81</v>
      </c>
      <c r="I7" s="357"/>
      <c r="J7" s="326" t="s">
        <v>67</v>
      </c>
      <c r="K7" s="358" t="s">
        <v>68</v>
      </c>
    </row>
    <row r="8" ht="15" spans="1:11">
      <c r="A8" s="303" t="s">
        <v>82</v>
      </c>
      <c r="B8" s="304"/>
      <c r="C8" s="305"/>
      <c r="D8" s="306" t="s">
        <v>83</v>
      </c>
      <c r="E8" s="307"/>
      <c r="F8" s="298" t="s">
        <v>84</v>
      </c>
      <c r="G8" s="299"/>
      <c r="H8" s="308" t="s">
        <v>85</v>
      </c>
      <c r="I8" s="359"/>
      <c r="J8" s="360" t="s">
        <v>67</v>
      </c>
      <c r="K8" s="361" t="s">
        <v>68</v>
      </c>
    </row>
    <row r="9" ht="15" spans="1:11">
      <c r="A9" s="392" t="s">
        <v>86</v>
      </c>
      <c r="B9" s="393"/>
      <c r="C9" s="393"/>
      <c r="D9" s="393"/>
      <c r="E9" s="393"/>
      <c r="F9" s="393"/>
      <c r="G9" s="393"/>
      <c r="H9" s="393"/>
      <c r="I9" s="393"/>
      <c r="J9" s="393"/>
      <c r="K9" s="438"/>
    </row>
    <row r="10" ht="15" spans="1:11">
      <c r="A10" s="394" t="s">
        <v>87</v>
      </c>
      <c r="B10" s="395"/>
      <c r="C10" s="395"/>
      <c r="D10" s="395"/>
      <c r="E10" s="395"/>
      <c r="F10" s="395"/>
      <c r="G10" s="395"/>
      <c r="H10" s="395"/>
      <c r="I10" s="395"/>
      <c r="J10" s="395"/>
      <c r="K10" s="439"/>
    </row>
    <row r="11" ht="14.25" spans="1:11">
      <c r="A11" s="396" t="s">
        <v>88</v>
      </c>
      <c r="B11" s="397" t="s">
        <v>89</v>
      </c>
      <c r="C11" s="398" t="s">
        <v>90</v>
      </c>
      <c r="D11" s="399"/>
      <c r="E11" s="400" t="s">
        <v>91</v>
      </c>
      <c r="F11" s="397" t="s">
        <v>89</v>
      </c>
      <c r="G11" s="398" t="s">
        <v>90</v>
      </c>
      <c r="H11" s="398" t="s">
        <v>92</v>
      </c>
      <c r="I11" s="400" t="s">
        <v>93</v>
      </c>
      <c r="J11" s="397" t="s">
        <v>89</v>
      </c>
      <c r="K11" s="440" t="s">
        <v>90</v>
      </c>
    </row>
    <row r="12" ht="14.25" spans="1:11">
      <c r="A12" s="292" t="s">
        <v>94</v>
      </c>
      <c r="B12" s="315" t="s">
        <v>89</v>
      </c>
      <c r="C12" s="293" t="s">
        <v>90</v>
      </c>
      <c r="D12" s="302"/>
      <c r="E12" s="297" t="s">
        <v>95</v>
      </c>
      <c r="F12" s="315" t="s">
        <v>89</v>
      </c>
      <c r="G12" s="293" t="s">
        <v>90</v>
      </c>
      <c r="H12" s="293" t="s">
        <v>92</v>
      </c>
      <c r="I12" s="297" t="s">
        <v>96</v>
      </c>
      <c r="J12" s="315" t="s">
        <v>89</v>
      </c>
      <c r="K12" s="294" t="s">
        <v>90</v>
      </c>
    </row>
    <row r="13" ht="14.25" spans="1:11">
      <c r="A13" s="292" t="s">
        <v>97</v>
      </c>
      <c r="B13" s="315" t="s">
        <v>89</v>
      </c>
      <c r="C13" s="293" t="s">
        <v>90</v>
      </c>
      <c r="D13" s="302"/>
      <c r="E13" s="297" t="s">
        <v>98</v>
      </c>
      <c r="F13" s="293" t="s">
        <v>99</v>
      </c>
      <c r="G13" s="293" t="s">
        <v>100</v>
      </c>
      <c r="H13" s="293" t="s">
        <v>92</v>
      </c>
      <c r="I13" s="297" t="s">
        <v>101</v>
      </c>
      <c r="J13" s="315" t="s">
        <v>89</v>
      </c>
      <c r="K13" s="294" t="s">
        <v>90</v>
      </c>
    </row>
    <row r="14" ht="15" spans="1:11">
      <c r="A14" s="306" t="s">
        <v>102</v>
      </c>
      <c r="B14" s="307"/>
      <c r="C14" s="307"/>
      <c r="D14" s="307"/>
      <c r="E14" s="307"/>
      <c r="F14" s="307"/>
      <c r="G14" s="307"/>
      <c r="H14" s="307"/>
      <c r="I14" s="307"/>
      <c r="J14" s="307"/>
      <c r="K14" s="363"/>
    </row>
    <row r="15" ht="15" spans="1:11">
      <c r="A15" s="394" t="s">
        <v>103</v>
      </c>
      <c r="B15" s="395"/>
      <c r="C15" s="395"/>
      <c r="D15" s="395"/>
      <c r="E15" s="395"/>
      <c r="F15" s="395"/>
      <c r="G15" s="395"/>
      <c r="H15" s="395"/>
      <c r="I15" s="395"/>
      <c r="J15" s="395"/>
      <c r="K15" s="439"/>
    </row>
    <row r="16" ht="14.25" spans="1:11">
      <c r="A16" s="401" t="s">
        <v>104</v>
      </c>
      <c r="B16" s="398" t="s">
        <v>99</v>
      </c>
      <c r="C16" s="398" t="s">
        <v>100</v>
      </c>
      <c r="D16" s="402"/>
      <c r="E16" s="403" t="s">
        <v>105</v>
      </c>
      <c r="F16" s="398" t="s">
        <v>99</v>
      </c>
      <c r="G16" s="398" t="s">
        <v>100</v>
      </c>
      <c r="H16" s="404"/>
      <c r="I16" s="403" t="s">
        <v>106</v>
      </c>
      <c r="J16" s="398" t="s">
        <v>99</v>
      </c>
      <c r="K16" s="440" t="s">
        <v>100</v>
      </c>
    </row>
    <row r="17" customHeight="1" spans="1:22">
      <c r="A17" s="329" t="s">
        <v>107</v>
      </c>
      <c r="B17" s="293" t="s">
        <v>99</v>
      </c>
      <c r="C17" s="293" t="s">
        <v>100</v>
      </c>
      <c r="D17" s="405"/>
      <c r="E17" s="330" t="s">
        <v>108</v>
      </c>
      <c r="F17" s="293" t="s">
        <v>99</v>
      </c>
      <c r="G17" s="293" t="s">
        <v>100</v>
      </c>
      <c r="H17" s="406"/>
      <c r="I17" s="330" t="s">
        <v>109</v>
      </c>
      <c r="J17" s="293" t="s">
        <v>99</v>
      </c>
      <c r="K17" s="294" t="s">
        <v>100</v>
      </c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</row>
    <row r="18" ht="18" customHeight="1" spans="1:11">
      <c r="A18" s="407" t="s">
        <v>110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42"/>
    </row>
    <row r="19" s="390" customFormat="1" ht="18" customHeight="1" spans="1:11">
      <c r="A19" s="394" t="s">
        <v>111</v>
      </c>
      <c r="B19" s="395"/>
      <c r="C19" s="395"/>
      <c r="D19" s="395"/>
      <c r="E19" s="395"/>
      <c r="F19" s="395"/>
      <c r="G19" s="395"/>
      <c r="H19" s="395"/>
      <c r="I19" s="395"/>
      <c r="J19" s="395"/>
      <c r="K19" s="439"/>
    </row>
    <row r="20" customHeight="1" spans="1:11">
      <c r="A20" s="409" t="s">
        <v>112</v>
      </c>
      <c r="B20" s="410"/>
      <c r="C20" s="410"/>
      <c r="D20" s="410"/>
      <c r="E20" s="410"/>
      <c r="F20" s="410"/>
      <c r="G20" s="410"/>
      <c r="H20" s="410"/>
      <c r="I20" s="410"/>
      <c r="J20" s="410"/>
      <c r="K20" s="443"/>
    </row>
    <row r="21" ht="21.75" customHeight="1" spans="1:11">
      <c r="A21" s="411" t="s">
        <v>113</v>
      </c>
      <c r="B21" s="330" t="s">
        <v>114</v>
      </c>
      <c r="C21" s="330" t="s">
        <v>115</v>
      </c>
      <c r="D21" s="330" t="s">
        <v>116</v>
      </c>
      <c r="E21" s="330" t="s">
        <v>117</v>
      </c>
      <c r="F21" s="330" t="s">
        <v>118</v>
      </c>
      <c r="G21" s="330" t="s">
        <v>119</v>
      </c>
      <c r="H21" s="330" t="s">
        <v>120</v>
      </c>
      <c r="I21" s="330" t="s">
        <v>121</v>
      </c>
      <c r="J21" s="330" t="s">
        <v>122</v>
      </c>
      <c r="K21" s="371" t="s">
        <v>123</v>
      </c>
    </row>
    <row r="22" customHeight="1" spans="1:11">
      <c r="A22" s="412" t="s">
        <v>124</v>
      </c>
      <c r="B22" s="413"/>
      <c r="C22" s="413">
        <v>1</v>
      </c>
      <c r="D22" s="413">
        <v>1</v>
      </c>
      <c r="E22" s="413">
        <v>1</v>
      </c>
      <c r="F22" s="413">
        <v>1</v>
      </c>
      <c r="G22" s="413">
        <v>1</v>
      </c>
      <c r="H22" s="413">
        <v>1</v>
      </c>
      <c r="J22" s="413"/>
      <c r="K22" s="444"/>
    </row>
    <row r="23" customHeight="1" spans="1:11">
      <c r="A23" s="412" t="s">
        <v>125</v>
      </c>
      <c r="B23" s="413"/>
      <c r="C23" s="413">
        <v>1</v>
      </c>
      <c r="D23" s="413">
        <v>1</v>
      </c>
      <c r="E23" s="413">
        <v>1</v>
      </c>
      <c r="F23" s="413">
        <v>1</v>
      </c>
      <c r="G23" s="413">
        <v>1</v>
      </c>
      <c r="H23" s="413">
        <v>1</v>
      </c>
      <c r="J23" s="413"/>
      <c r="K23" s="444"/>
    </row>
    <row r="24" customHeight="1" spans="1:11">
      <c r="A24" s="412" t="s">
        <v>126</v>
      </c>
      <c r="B24" s="413"/>
      <c r="C24" s="413">
        <v>1</v>
      </c>
      <c r="D24" s="413">
        <v>1</v>
      </c>
      <c r="E24" s="413">
        <v>1</v>
      </c>
      <c r="F24" s="413">
        <v>1</v>
      </c>
      <c r="G24" s="413">
        <v>1</v>
      </c>
      <c r="H24" s="413">
        <v>1</v>
      </c>
      <c r="J24" s="413"/>
      <c r="K24" s="444"/>
    </row>
    <row r="25" customHeight="1" spans="1:11">
      <c r="A25" s="412" t="s">
        <v>127</v>
      </c>
      <c r="B25" s="413"/>
      <c r="C25" s="413">
        <v>1</v>
      </c>
      <c r="D25" s="413">
        <v>1</v>
      </c>
      <c r="E25" s="413">
        <v>1</v>
      </c>
      <c r="F25" s="413">
        <v>1</v>
      </c>
      <c r="G25" s="413">
        <v>1</v>
      </c>
      <c r="H25" s="413">
        <v>1</v>
      </c>
      <c r="J25" s="413"/>
      <c r="K25" s="445"/>
    </row>
    <row r="26" customHeight="1" spans="1:11">
      <c r="A26" s="414"/>
      <c r="B26" s="413"/>
      <c r="C26" s="413"/>
      <c r="D26" s="413"/>
      <c r="E26" s="413"/>
      <c r="F26" s="413"/>
      <c r="G26" s="413"/>
      <c r="H26" s="413"/>
      <c r="I26" s="413"/>
      <c r="J26" s="413"/>
      <c r="K26" s="445"/>
    </row>
    <row r="27" ht="18" customHeight="1" spans="1:11">
      <c r="A27" s="415" t="s">
        <v>128</v>
      </c>
      <c r="B27" s="416"/>
      <c r="C27" s="416"/>
      <c r="D27" s="416"/>
      <c r="E27" s="416"/>
      <c r="F27" s="416"/>
      <c r="G27" s="416"/>
      <c r="H27" s="416"/>
      <c r="I27" s="416"/>
      <c r="J27" s="416"/>
      <c r="K27" s="446"/>
    </row>
    <row r="28" ht="18.75" customHeight="1" spans="1:11">
      <c r="A28" s="417" t="s">
        <v>129</v>
      </c>
      <c r="B28" s="418"/>
      <c r="C28" s="418"/>
      <c r="D28" s="418"/>
      <c r="E28" s="418"/>
      <c r="F28" s="418"/>
      <c r="G28" s="418"/>
      <c r="H28" s="418"/>
      <c r="I28" s="418"/>
      <c r="J28" s="418"/>
      <c r="K28" s="447"/>
    </row>
    <row r="29" ht="18.75" customHeight="1" spans="1:11">
      <c r="A29" s="419"/>
      <c r="B29" s="420"/>
      <c r="C29" s="420"/>
      <c r="D29" s="420"/>
      <c r="E29" s="420"/>
      <c r="F29" s="420"/>
      <c r="G29" s="420"/>
      <c r="H29" s="420"/>
      <c r="I29" s="420"/>
      <c r="J29" s="420"/>
      <c r="K29" s="448"/>
    </row>
    <row r="30" ht="18" customHeight="1" spans="1:11">
      <c r="A30" s="415" t="s">
        <v>130</v>
      </c>
      <c r="B30" s="416"/>
      <c r="C30" s="416"/>
      <c r="D30" s="416"/>
      <c r="E30" s="416"/>
      <c r="F30" s="416"/>
      <c r="G30" s="416"/>
      <c r="H30" s="416"/>
      <c r="I30" s="416"/>
      <c r="J30" s="416"/>
      <c r="K30" s="446"/>
    </row>
    <row r="31" ht="14.25" spans="1:11">
      <c r="A31" s="421" t="s">
        <v>131</v>
      </c>
      <c r="B31" s="422"/>
      <c r="C31" s="422"/>
      <c r="D31" s="422"/>
      <c r="E31" s="422"/>
      <c r="F31" s="422"/>
      <c r="G31" s="422"/>
      <c r="H31" s="422"/>
      <c r="I31" s="422"/>
      <c r="J31" s="422"/>
      <c r="K31" s="449"/>
    </row>
    <row r="32" ht="15" spans="1:11">
      <c r="A32" s="187" t="s">
        <v>132</v>
      </c>
      <c r="B32" s="189"/>
      <c r="C32" s="293" t="s">
        <v>67</v>
      </c>
      <c r="D32" s="293" t="s">
        <v>68</v>
      </c>
      <c r="E32" s="423" t="s">
        <v>133</v>
      </c>
      <c r="F32" s="424"/>
      <c r="G32" s="424"/>
      <c r="H32" s="424"/>
      <c r="I32" s="424"/>
      <c r="J32" s="424"/>
      <c r="K32" s="450"/>
    </row>
    <row r="33" ht="15" spans="1:11">
      <c r="A33" s="425" t="s">
        <v>134</v>
      </c>
      <c r="B33" s="425"/>
      <c r="C33" s="425"/>
      <c r="D33" s="425"/>
      <c r="E33" s="425"/>
      <c r="F33" s="425"/>
      <c r="G33" s="425"/>
      <c r="H33" s="425"/>
      <c r="I33" s="425"/>
      <c r="J33" s="425"/>
      <c r="K33" s="425"/>
    </row>
    <row r="34" ht="14.25" spans="1:11">
      <c r="A34" s="426" t="s">
        <v>135</v>
      </c>
      <c r="B34" s="427"/>
      <c r="C34" s="427"/>
      <c r="D34" s="427"/>
      <c r="E34" s="427"/>
      <c r="F34" s="427"/>
      <c r="G34" s="427"/>
      <c r="H34" s="427"/>
      <c r="I34" s="427"/>
      <c r="J34" s="427"/>
      <c r="K34" s="451"/>
    </row>
    <row r="35" ht="14.25" spans="1:11">
      <c r="A35" s="337" t="s">
        <v>136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75"/>
    </row>
    <row r="36" ht="14.25" spans="1:11">
      <c r="A36" s="337" t="s">
        <v>137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75"/>
    </row>
    <row r="37" ht="14.25" spans="1:11">
      <c r="A37" s="337"/>
      <c r="B37" s="338"/>
      <c r="C37" s="338"/>
      <c r="D37" s="338"/>
      <c r="E37" s="338"/>
      <c r="F37" s="338"/>
      <c r="G37" s="338"/>
      <c r="H37" s="338"/>
      <c r="I37" s="338"/>
      <c r="J37" s="338"/>
      <c r="K37" s="375"/>
    </row>
    <row r="38" ht="14.25" spans="1:11">
      <c r="A38" s="337"/>
      <c r="B38" s="338"/>
      <c r="C38" s="338"/>
      <c r="D38" s="338"/>
      <c r="E38" s="338"/>
      <c r="F38" s="338"/>
      <c r="G38" s="338"/>
      <c r="H38" s="338"/>
      <c r="I38" s="338"/>
      <c r="J38" s="338"/>
      <c r="K38" s="375"/>
    </row>
    <row r="39" ht="14.25" spans="1:11">
      <c r="A39" s="337"/>
      <c r="B39" s="338"/>
      <c r="C39" s="338"/>
      <c r="D39" s="338"/>
      <c r="E39" s="338"/>
      <c r="F39" s="338"/>
      <c r="G39" s="338"/>
      <c r="H39" s="338"/>
      <c r="I39" s="338"/>
      <c r="J39" s="338"/>
      <c r="K39" s="375"/>
    </row>
    <row r="40" ht="14.25" spans="1:11">
      <c r="A40" s="337"/>
      <c r="B40" s="338"/>
      <c r="C40" s="338"/>
      <c r="D40" s="338"/>
      <c r="E40" s="338"/>
      <c r="F40" s="338"/>
      <c r="G40" s="338"/>
      <c r="H40" s="338"/>
      <c r="I40" s="338"/>
      <c r="J40" s="338"/>
      <c r="K40" s="375"/>
    </row>
    <row r="41" ht="15" spans="1:11">
      <c r="A41" s="332" t="s">
        <v>138</v>
      </c>
      <c r="B41" s="333"/>
      <c r="C41" s="333"/>
      <c r="D41" s="333"/>
      <c r="E41" s="333"/>
      <c r="F41" s="333"/>
      <c r="G41" s="333"/>
      <c r="H41" s="333"/>
      <c r="I41" s="333"/>
      <c r="J41" s="333"/>
      <c r="K41" s="372"/>
    </row>
    <row r="42" ht="15" spans="1:11">
      <c r="A42" s="394" t="s">
        <v>139</v>
      </c>
      <c r="B42" s="395"/>
      <c r="C42" s="395"/>
      <c r="D42" s="395"/>
      <c r="E42" s="395"/>
      <c r="F42" s="395"/>
      <c r="G42" s="395"/>
      <c r="H42" s="395"/>
      <c r="I42" s="395"/>
      <c r="J42" s="395"/>
      <c r="K42" s="439"/>
    </row>
    <row r="43" ht="14.25" spans="1:11">
      <c r="A43" s="401" t="s">
        <v>140</v>
      </c>
      <c r="B43" s="398" t="s">
        <v>99</v>
      </c>
      <c r="C43" s="398" t="s">
        <v>100</v>
      </c>
      <c r="D43" s="398" t="s">
        <v>92</v>
      </c>
      <c r="E43" s="403" t="s">
        <v>141</v>
      </c>
      <c r="F43" s="398" t="s">
        <v>99</v>
      </c>
      <c r="G43" s="398" t="s">
        <v>100</v>
      </c>
      <c r="H43" s="398" t="s">
        <v>92</v>
      </c>
      <c r="I43" s="403" t="s">
        <v>142</v>
      </c>
      <c r="J43" s="398" t="s">
        <v>99</v>
      </c>
      <c r="K43" s="440" t="s">
        <v>100</v>
      </c>
    </row>
    <row r="44" ht="14.25" spans="1:11">
      <c r="A44" s="329" t="s">
        <v>91</v>
      </c>
      <c r="B44" s="293" t="s">
        <v>99</v>
      </c>
      <c r="C44" s="293" t="s">
        <v>100</v>
      </c>
      <c r="D44" s="293" t="s">
        <v>92</v>
      </c>
      <c r="E44" s="330" t="s">
        <v>98</v>
      </c>
      <c r="F44" s="293" t="s">
        <v>99</v>
      </c>
      <c r="G44" s="293" t="s">
        <v>100</v>
      </c>
      <c r="H44" s="293" t="s">
        <v>92</v>
      </c>
      <c r="I44" s="330" t="s">
        <v>109</v>
      </c>
      <c r="J44" s="293" t="s">
        <v>99</v>
      </c>
      <c r="K44" s="294" t="s">
        <v>100</v>
      </c>
    </row>
    <row r="45" ht="15" spans="1:11">
      <c r="A45" s="306" t="s">
        <v>102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63"/>
    </row>
    <row r="46" ht="15" spans="1:11">
      <c r="A46" s="425" t="s">
        <v>143</v>
      </c>
      <c r="B46" s="425"/>
      <c r="C46" s="425"/>
      <c r="D46" s="425"/>
      <c r="E46" s="425"/>
      <c r="F46" s="425"/>
      <c r="G46" s="425"/>
      <c r="H46" s="425"/>
      <c r="I46" s="425"/>
      <c r="J46" s="425"/>
      <c r="K46" s="425"/>
    </row>
    <row r="47" ht="15" spans="1:11">
      <c r="A47" s="426"/>
      <c r="B47" s="427"/>
      <c r="C47" s="427"/>
      <c r="D47" s="427"/>
      <c r="E47" s="427"/>
      <c r="F47" s="427"/>
      <c r="G47" s="427"/>
      <c r="H47" s="427"/>
      <c r="I47" s="427"/>
      <c r="J47" s="427"/>
      <c r="K47" s="451"/>
    </row>
    <row r="48" ht="15" spans="1:11">
      <c r="A48" s="428" t="s">
        <v>144</v>
      </c>
      <c r="B48" s="429" t="s">
        <v>145</v>
      </c>
      <c r="C48" s="429"/>
      <c r="D48" s="430" t="s">
        <v>146</v>
      </c>
      <c r="E48" s="431" t="s">
        <v>147</v>
      </c>
      <c r="F48" s="432" t="s">
        <v>148</v>
      </c>
      <c r="G48" s="433">
        <v>45631</v>
      </c>
      <c r="H48" s="434" t="s">
        <v>149</v>
      </c>
      <c r="I48" s="452"/>
      <c r="J48" s="453" t="s">
        <v>150</v>
      </c>
      <c r="K48" s="454"/>
    </row>
    <row r="49" ht="15" spans="1:11">
      <c r="A49" s="425" t="s">
        <v>151</v>
      </c>
      <c r="B49" s="425"/>
      <c r="C49" s="425"/>
      <c r="D49" s="425"/>
      <c r="E49" s="425"/>
      <c r="F49" s="425"/>
      <c r="G49" s="425"/>
      <c r="H49" s="425"/>
      <c r="I49" s="425"/>
      <c r="J49" s="425"/>
      <c r="K49" s="425"/>
    </row>
    <row r="50" ht="15" spans="1:11">
      <c r="A50" s="435"/>
      <c r="B50" s="436"/>
      <c r="C50" s="436"/>
      <c r="D50" s="436"/>
      <c r="E50" s="436"/>
      <c r="F50" s="436"/>
      <c r="G50" s="436"/>
      <c r="H50" s="436"/>
      <c r="I50" s="436"/>
      <c r="J50" s="436"/>
      <c r="K50" s="455"/>
    </row>
    <row r="51" ht="15" spans="1:11">
      <c r="A51" s="428" t="s">
        <v>144</v>
      </c>
      <c r="B51" s="429" t="s">
        <v>145</v>
      </c>
      <c r="C51" s="429"/>
      <c r="D51" s="430" t="s">
        <v>146</v>
      </c>
      <c r="E51" s="437"/>
      <c r="F51" s="432" t="s">
        <v>152</v>
      </c>
      <c r="G51" s="433"/>
      <c r="H51" s="434" t="s">
        <v>149</v>
      </c>
      <c r="I51" s="452"/>
      <c r="J51" s="453"/>
      <c r="K51" s="4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B4" sqref="B4:H21"/>
    </sheetView>
  </sheetViews>
  <sheetFormatPr defaultColWidth="9" defaultRowHeight="26" customHeight="1"/>
  <cols>
    <col min="1" max="1" width="17.1666666666667" style="107" customWidth="1"/>
    <col min="2" max="8" width="9.33333333333333" style="107" customWidth="1"/>
    <col min="9" max="9" width="1.33333333333333" style="107" customWidth="1"/>
    <col min="10" max="10" width="12.6" style="107" customWidth="1"/>
    <col min="11" max="11" width="13.7" style="107" customWidth="1"/>
    <col min="12" max="12" width="12.9" style="107" customWidth="1"/>
    <col min="13" max="13" width="16.6666666666667" style="107" customWidth="1"/>
    <col min="14" max="14" width="14.1666666666667" style="107" customWidth="1"/>
    <col min="15" max="15" width="16.3333333333333" style="107" customWidth="1"/>
    <col min="16" max="16384" width="9" style="107"/>
  </cols>
  <sheetData>
    <row r="1" s="107" customFormat="1" ht="16" customHeight="1" spans="1:15">
      <c r="A1" s="255" t="s">
        <v>153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="107" customFormat="1" ht="16" customHeight="1" spans="1:15">
      <c r="A2" s="111" t="s">
        <v>62</v>
      </c>
      <c r="B2" s="112" t="s">
        <v>63</v>
      </c>
      <c r="C2" s="113"/>
      <c r="D2" s="114" t="s">
        <v>69</v>
      </c>
      <c r="E2" s="115" t="s">
        <v>70</v>
      </c>
      <c r="F2" s="115"/>
      <c r="G2" s="115"/>
      <c r="H2" s="115"/>
      <c r="I2" s="264"/>
      <c r="J2" s="265" t="s">
        <v>57</v>
      </c>
      <c r="K2" s="115" t="s">
        <v>58</v>
      </c>
      <c r="L2" s="115"/>
      <c r="M2" s="115"/>
      <c r="N2" s="115"/>
      <c r="O2" s="266"/>
    </row>
    <row r="3" s="107" customFormat="1" ht="16" customHeight="1" spans="1:15">
      <c r="A3" s="116" t="s">
        <v>154</v>
      </c>
      <c r="B3" s="117" t="s">
        <v>155</v>
      </c>
      <c r="C3" s="117"/>
      <c r="D3" s="117"/>
      <c r="E3" s="117"/>
      <c r="F3" s="117"/>
      <c r="G3" s="117"/>
      <c r="H3" s="117"/>
      <c r="I3" s="267"/>
      <c r="J3" s="147" t="s">
        <v>156</v>
      </c>
      <c r="K3" s="147"/>
      <c r="L3" s="147"/>
      <c r="M3" s="147"/>
      <c r="N3" s="147"/>
      <c r="O3" s="268"/>
    </row>
    <row r="4" s="107" customFormat="1" ht="16" customHeight="1" spans="1:15">
      <c r="A4" s="116"/>
      <c r="B4" s="118" t="s">
        <v>115</v>
      </c>
      <c r="C4" s="119" t="s">
        <v>116</v>
      </c>
      <c r="D4" s="120" t="s">
        <v>117</v>
      </c>
      <c r="E4" s="119" t="s">
        <v>118</v>
      </c>
      <c r="F4" s="119" t="s">
        <v>119</v>
      </c>
      <c r="G4" s="119" t="s">
        <v>120</v>
      </c>
      <c r="H4" s="119" t="s">
        <v>121</v>
      </c>
      <c r="I4" s="267"/>
      <c r="J4" s="150" t="s">
        <v>118</v>
      </c>
      <c r="K4" s="150" t="s">
        <v>119</v>
      </c>
      <c r="L4" s="150" t="s">
        <v>120</v>
      </c>
      <c r="M4" s="150"/>
      <c r="N4" s="150"/>
      <c r="O4" s="386"/>
    </row>
    <row r="5" s="107" customFormat="1" ht="16" customHeight="1" spans="1:15">
      <c r="A5" s="116"/>
      <c r="B5" s="118" t="s">
        <v>157</v>
      </c>
      <c r="C5" s="119" t="s">
        <v>158</v>
      </c>
      <c r="D5" s="120" t="s">
        <v>159</v>
      </c>
      <c r="E5" s="119" t="s">
        <v>160</v>
      </c>
      <c r="F5" s="119" t="s">
        <v>161</v>
      </c>
      <c r="G5" s="119" t="s">
        <v>162</v>
      </c>
      <c r="H5" s="119" t="s">
        <v>163</v>
      </c>
      <c r="I5" s="267"/>
      <c r="J5" s="387" t="s">
        <v>164</v>
      </c>
      <c r="K5" s="387" t="s">
        <v>164</v>
      </c>
      <c r="L5" s="387" t="s">
        <v>164</v>
      </c>
      <c r="M5" s="387"/>
      <c r="N5" s="387"/>
      <c r="O5" s="388"/>
    </row>
    <row r="6" s="107" customFormat="1" ht="16" customHeight="1" spans="1:15">
      <c r="A6" s="121" t="s">
        <v>165</v>
      </c>
      <c r="B6" s="122">
        <f>C6-1</f>
        <v>62</v>
      </c>
      <c r="C6" s="122">
        <f>D6-2</f>
        <v>63</v>
      </c>
      <c r="D6" s="123">
        <v>65</v>
      </c>
      <c r="E6" s="122">
        <f>D6+2</f>
        <v>67</v>
      </c>
      <c r="F6" s="122">
        <f>E6+2</f>
        <v>69</v>
      </c>
      <c r="G6" s="122">
        <f>F6+1</f>
        <v>70</v>
      </c>
      <c r="H6" s="122">
        <f>G6+1</f>
        <v>71</v>
      </c>
      <c r="I6" s="267"/>
      <c r="J6" s="156" t="s">
        <v>166</v>
      </c>
      <c r="K6" s="156" t="s">
        <v>167</v>
      </c>
      <c r="L6" s="156" t="s">
        <v>166</v>
      </c>
      <c r="M6" s="154"/>
      <c r="N6" s="154"/>
      <c r="O6" s="389"/>
    </row>
    <row r="7" s="107" customFormat="1" ht="16" customHeight="1" spans="1:15">
      <c r="A7" s="119" t="s">
        <v>168</v>
      </c>
      <c r="B7" s="122">
        <f>C7-1</f>
        <v>58.5</v>
      </c>
      <c r="C7" s="122">
        <f>D7-2</f>
        <v>59.5</v>
      </c>
      <c r="D7" s="123">
        <v>61.5</v>
      </c>
      <c r="E7" s="122">
        <f>D7+2</f>
        <v>63.5</v>
      </c>
      <c r="F7" s="122">
        <f>E7+2</f>
        <v>65.5</v>
      </c>
      <c r="G7" s="122">
        <f>F7+1</f>
        <v>66.5</v>
      </c>
      <c r="H7" s="122">
        <f>G7+1</f>
        <v>67.5</v>
      </c>
      <c r="I7" s="267"/>
      <c r="J7" s="156" t="s">
        <v>169</v>
      </c>
      <c r="K7" s="156" t="s">
        <v>170</v>
      </c>
      <c r="L7" s="156" t="s">
        <v>167</v>
      </c>
      <c r="M7" s="156"/>
      <c r="N7" s="156"/>
      <c r="O7" s="271"/>
    </row>
    <row r="8" s="107" customFormat="1" ht="16" customHeight="1" spans="1:15">
      <c r="A8" s="119" t="s">
        <v>171</v>
      </c>
      <c r="B8" s="124">
        <f t="shared" ref="B8:B10" si="0">C8-4</f>
        <v>114</v>
      </c>
      <c r="C8" s="124">
        <f t="shared" ref="C8:C10" si="1">D8-4</f>
        <v>118</v>
      </c>
      <c r="D8" s="125" t="s">
        <v>172</v>
      </c>
      <c r="E8" s="124">
        <f t="shared" ref="E8:E10" si="2">D8+4</f>
        <v>126</v>
      </c>
      <c r="F8" s="124">
        <f>E8+4</f>
        <v>130</v>
      </c>
      <c r="G8" s="124">
        <f t="shared" ref="G8:G10" si="3">F8+6</f>
        <v>136</v>
      </c>
      <c r="H8" s="124">
        <f>G8+6</f>
        <v>142</v>
      </c>
      <c r="I8" s="267"/>
      <c r="J8" s="156" t="s">
        <v>167</v>
      </c>
      <c r="K8" s="156" t="s">
        <v>173</v>
      </c>
      <c r="L8" s="156" t="s">
        <v>173</v>
      </c>
      <c r="M8" s="156"/>
      <c r="N8" s="156"/>
      <c r="O8" s="271"/>
    </row>
    <row r="9" s="107" customFormat="1" ht="16" customHeight="1" spans="1:15">
      <c r="A9" s="119" t="s">
        <v>174</v>
      </c>
      <c r="B9" s="124">
        <f t="shared" si="0"/>
        <v>-8</v>
      </c>
      <c r="C9" s="124">
        <f t="shared" si="1"/>
        <v>-4</v>
      </c>
      <c r="D9" s="126"/>
      <c r="E9" s="124">
        <f t="shared" si="2"/>
        <v>4</v>
      </c>
      <c r="F9" s="124">
        <f>E9+5</f>
        <v>9</v>
      </c>
      <c r="G9" s="124">
        <f t="shared" si="3"/>
        <v>15</v>
      </c>
      <c r="H9" s="124">
        <f>G9+7</f>
        <v>22</v>
      </c>
      <c r="I9" s="267"/>
      <c r="J9" s="156" t="s">
        <v>175</v>
      </c>
      <c r="K9" s="156" t="s">
        <v>176</v>
      </c>
      <c r="L9" s="156" t="s">
        <v>167</v>
      </c>
      <c r="M9" s="154"/>
      <c r="N9" s="154"/>
      <c r="O9" s="389"/>
    </row>
    <row r="10" s="107" customFormat="1" ht="16" customHeight="1" spans="1:15">
      <c r="A10" s="119" t="s">
        <v>177</v>
      </c>
      <c r="B10" s="124">
        <f t="shared" si="0"/>
        <v>123</v>
      </c>
      <c r="C10" s="124">
        <f t="shared" si="1"/>
        <v>127</v>
      </c>
      <c r="D10" s="125" t="s">
        <v>178</v>
      </c>
      <c r="E10" s="124">
        <f t="shared" si="2"/>
        <v>135</v>
      </c>
      <c r="F10" s="124">
        <f>E10+5</f>
        <v>140</v>
      </c>
      <c r="G10" s="124">
        <f t="shared" si="3"/>
        <v>146</v>
      </c>
      <c r="H10" s="124">
        <f>G10+7</f>
        <v>153</v>
      </c>
      <c r="I10" s="267"/>
      <c r="J10" s="156" t="s">
        <v>176</v>
      </c>
      <c r="K10" s="156" t="s">
        <v>179</v>
      </c>
      <c r="L10" s="156" t="s">
        <v>180</v>
      </c>
      <c r="M10" s="154"/>
      <c r="N10" s="154"/>
      <c r="O10" s="389"/>
    </row>
    <row r="11" s="107" customFormat="1" ht="16" customHeight="1" spans="1:15">
      <c r="A11" s="127" t="s">
        <v>181</v>
      </c>
      <c r="B11" s="128">
        <v>66</v>
      </c>
      <c r="C11" s="128">
        <v>68</v>
      </c>
      <c r="D11" s="129">
        <v>70</v>
      </c>
      <c r="E11" s="128">
        <v>72</v>
      </c>
      <c r="F11" s="128">
        <v>74</v>
      </c>
      <c r="G11" s="128">
        <v>76</v>
      </c>
      <c r="H11" s="128">
        <v>78</v>
      </c>
      <c r="I11" s="267"/>
      <c r="J11" s="156" t="s">
        <v>182</v>
      </c>
      <c r="K11" s="156" t="s">
        <v>183</v>
      </c>
      <c r="L11" s="156" t="s">
        <v>184</v>
      </c>
      <c r="M11" s="154"/>
      <c r="N11" s="154"/>
      <c r="O11" s="389"/>
    </row>
    <row r="12" s="107" customFormat="1" ht="16" customHeight="1" spans="1:15">
      <c r="A12" s="127" t="s">
        <v>185</v>
      </c>
      <c r="B12" s="128">
        <f>C12-0.2</f>
        <v>42.3</v>
      </c>
      <c r="C12" s="128">
        <f t="shared" ref="C12:C16" si="4">D12-0.5</f>
        <v>42.5</v>
      </c>
      <c r="D12" s="129">
        <v>43</v>
      </c>
      <c r="E12" s="128">
        <f t="shared" ref="E12:E16" si="5">D12+0.5</f>
        <v>43.5</v>
      </c>
      <c r="F12" s="128">
        <f t="shared" ref="F12:F16" si="6">E12+0.5</f>
        <v>44</v>
      </c>
      <c r="G12" s="128">
        <f>F12+0.2</f>
        <v>44.2</v>
      </c>
      <c r="H12" s="128">
        <f>G12+0.2</f>
        <v>44.4</v>
      </c>
      <c r="I12" s="267"/>
      <c r="J12" s="156" t="s">
        <v>186</v>
      </c>
      <c r="K12" s="156" t="s">
        <v>187</v>
      </c>
      <c r="L12" s="156" t="s">
        <v>188</v>
      </c>
      <c r="M12" s="154"/>
      <c r="N12" s="154"/>
      <c r="O12" s="389"/>
    </row>
    <row r="13" s="107" customFormat="1" ht="16" customHeight="1" spans="1:15">
      <c r="A13" s="119" t="s">
        <v>189</v>
      </c>
      <c r="B13" s="122">
        <f>C13-0.8</f>
        <v>20.4</v>
      </c>
      <c r="C13" s="122">
        <f>D13-0.8</f>
        <v>21.2</v>
      </c>
      <c r="D13" s="123">
        <v>22</v>
      </c>
      <c r="E13" s="122">
        <f>D13+0.8</f>
        <v>22.8</v>
      </c>
      <c r="F13" s="122">
        <f>E13+0.8</f>
        <v>23.6</v>
      </c>
      <c r="G13" s="122">
        <f>F13+1.3</f>
        <v>24.9</v>
      </c>
      <c r="H13" s="122">
        <f>G13+1.3</f>
        <v>26.2</v>
      </c>
      <c r="I13" s="267"/>
      <c r="J13" s="156" t="s">
        <v>186</v>
      </c>
      <c r="K13" s="156" t="s">
        <v>186</v>
      </c>
      <c r="L13" s="156" t="s">
        <v>190</v>
      </c>
      <c r="M13" s="154"/>
      <c r="N13" s="154"/>
      <c r="O13" s="389"/>
    </row>
    <row r="14" s="107" customFormat="1" ht="16" customHeight="1" spans="1:15">
      <c r="A14" s="119" t="s">
        <v>191</v>
      </c>
      <c r="B14" s="122">
        <f>C14-0.7</f>
        <v>-1.4</v>
      </c>
      <c r="C14" s="122">
        <f>D14-0.7</f>
        <v>-0.7</v>
      </c>
      <c r="D14" s="123"/>
      <c r="E14" s="122">
        <f>D14+0.7</f>
        <v>0.7</v>
      </c>
      <c r="F14" s="122">
        <f>E14+0.7</f>
        <v>1.4</v>
      </c>
      <c r="G14" s="124">
        <f>F14+0.9</f>
        <v>2.3</v>
      </c>
      <c r="H14" s="124">
        <f>G14+0.9</f>
        <v>3.2</v>
      </c>
      <c r="I14" s="267"/>
      <c r="J14" s="156" t="s">
        <v>192</v>
      </c>
      <c r="K14" s="156" t="s">
        <v>192</v>
      </c>
      <c r="L14" s="156" t="s">
        <v>167</v>
      </c>
      <c r="M14" s="154"/>
      <c r="N14" s="154"/>
      <c r="O14" s="389"/>
    </row>
    <row r="15" s="107" customFormat="1" ht="16" customHeight="1" spans="1:15">
      <c r="A15" s="119" t="s">
        <v>193</v>
      </c>
      <c r="B15" s="122">
        <f t="shared" ref="B15:B20" si="7">C15-0.5</f>
        <v>8</v>
      </c>
      <c r="C15" s="122">
        <f t="shared" si="4"/>
        <v>8.5</v>
      </c>
      <c r="D15" s="123">
        <v>9</v>
      </c>
      <c r="E15" s="122">
        <f t="shared" si="5"/>
        <v>9.5</v>
      </c>
      <c r="F15" s="122">
        <f t="shared" si="6"/>
        <v>10</v>
      </c>
      <c r="G15" s="122">
        <f>F15+0.7</f>
        <v>10.7</v>
      </c>
      <c r="H15" s="122">
        <f>G15+0.7</f>
        <v>11.4</v>
      </c>
      <c r="I15" s="267"/>
      <c r="J15" s="156" t="s">
        <v>186</v>
      </c>
      <c r="K15" s="156" t="s">
        <v>187</v>
      </c>
      <c r="L15" s="156" t="s">
        <v>188</v>
      </c>
      <c r="M15" s="154"/>
      <c r="N15" s="154"/>
      <c r="O15" s="389"/>
    </row>
    <row r="16" s="107" customFormat="1" ht="16" customHeight="1" spans="1:15">
      <c r="A16" s="119" t="s">
        <v>194</v>
      </c>
      <c r="B16" s="122">
        <f t="shared" si="7"/>
        <v>13</v>
      </c>
      <c r="C16" s="122">
        <f t="shared" si="4"/>
        <v>13.5</v>
      </c>
      <c r="D16" s="123">
        <v>14</v>
      </c>
      <c r="E16" s="122">
        <f t="shared" si="5"/>
        <v>14.5</v>
      </c>
      <c r="F16" s="122">
        <f t="shared" si="6"/>
        <v>15</v>
      </c>
      <c r="G16" s="122">
        <f>F16+0.7</f>
        <v>15.7</v>
      </c>
      <c r="H16" s="122">
        <f>G16+0.7</f>
        <v>16.4</v>
      </c>
      <c r="I16" s="267"/>
      <c r="J16" s="156" t="s">
        <v>186</v>
      </c>
      <c r="K16" s="156" t="s">
        <v>186</v>
      </c>
      <c r="L16" s="156" t="s">
        <v>186</v>
      </c>
      <c r="M16" s="154"/>
      <c r="N16" s="154"/>
      <c r="O16" s="389"/>
    </row>
    <row r="17" s="107" customFormat="1" ht="16" customHeight="1" spans="1:15">
      <c r="A17" s="119" t="s">
        <v>195</v>
      </c>
      <c r="B17" s="122">
        <f>C17</f>
        <v>8</v>
      </c>
      <c r="C17" s="122">
        <f>D17</f>
        <v>8</v>
      </c>
      <c r="D17" s="123">
        <v>8</v>
      </c>
      <c r="E17" s="122">
        <f t="shared" ref="E17:H17" si="8">D17</f>
        <v>8</v>
      </c>
      <c r="F17" s="122">
        <f t="shared" si="8"/>
        <v>8</v>
      </c>
      <c r="G17" s="122">
        <f t="shared" si="8"/>
        <v>8</v>
      </c>
      <c r="H17" s="122">
        <f t="shared" si="8"/>
        <v>8</v>
      </c>
      <c r="I17" s="267"/>
      <c r="J17" s="156" t="s">
        <v>196</v>
      </c>
      <c r="K17" s="156" t="s">
        <v>197</v>
      </c>
      <c r="L17" s="156" t="s">
        <v>198</v>
      </c>
      <c r="M17" s="154"/>
      <c r="N17" s="154"/>
      <c r="O17" s="389"/>
    </row>
    <row r="18" s="107" customFormat="1" ht="16" customHeight="1" spans="1:15">
      <c r="A18" s="119" t="s">
        <v>199</v>
      </c>
      <c r="B18" s="122">
        <f>C18-1</f>
        <v>47</v>
      </c>
      <c r="C18" s="122">
        <f>D18-1</f>
        <v>48</v>
      </c>
      <c r="D18" s="123">
        <v>49</v>
      </c>
      <c r="E18" s="122">
        <f>D18+1</f>
        <v>50</v>
      </c>
      <c r="F18" s="122">
        <f>E18+1</f>
        <v>51</v>
      </c>
      <c r="G18" s="122">
        <f>F18+1.5</f>
        <v>52.5</v>
      </c>
      <c r="H18" s="122">
        <f>G18+1.5</f>
        <v>54</v>
      </c>
      <c r="I18" s="267"/>
      <c r="J18" s="156" t="s">
        <v>186</v>
      </c>
      <c r="K18" s="156" t="s">
        <v>186</v>
      </c>
      <c r="L18" s="156" t="s">
        <v>186</v>
      </c>
      <c r="M18" s="154"/>
      <c r="N18" s="154"/>
      <c r="O18" s="389"/>
    </row>
    <row r="19" s="107" customFormat="1" ht="16" customHeight="1" spans="1:15">
      <c r="A19" s="119" t="s">
        <v>200</v>
      </c>
      <c r="B19" s="122">
        <f t="shared" si="7"/>
        <v>34</v>
      </c>
      <c r="C19" s="122">
        <f t="shared" ref="C19:C21" si="9">D19-0.5</f>
        <v>34.5</v>
      </c>
      <c r="D19" s="130">
        <v>35</v>
      </c>
      <c r="E19" s="122">
        <f t="shared" ref="E19:G19" si="10">D19+0.5</f>
        <v>35.5</v>
      </c>
      <c r="F19" s="122">
        <f t="shared" si="10"/>
        <v>36</v>
      </c>
      <c r="G19" s="122">
        <f t="shared" si="10"/>
        <v>36.5</v>
      </c>
      <c r="H19" s="122">
        <f>G19</f>
        <v>36.5</v>
      </c>
      <c r="I19" s="267"/>
      <c r="J19" s="156" t="s">
        <v>192</v>
      </c>
      <c r="K19" s="156" t="s">
        <v>192</v>
      </c>
      <c r="L19" s="156" t="s">
        <v>167</v>
      </c>
      <c r="M19" s="154"/>
      <c r="N19" s="154"/>
      <c r="O19" s="389"/>
    </row>
    <row r="20" s="107" customFormat="1" ht="16" customHeight="1" spans="1:15">
      <c r="A20" s="119" t="s">
        <v>201</v>
      </c>
      <c r="B20" s="122">
        <f t="shared" si="7"/>
        <v>24</v>
      </c>
      <c r="C20" s="122">
        <f t="shared" si="9"/>
        <v>24.5</v>
      </c>
      <c r="D20" s="123">
        <v>25</v>
      </c>
      <c r="E20" s="122">
        <f>D20+0.5</f>
        <v>25.5</v>
      </c>
      <c r="F20" s="122">
        <f>E20+0.5</f>
        <v>26</v>
      </c>
      <c r="G20" s="131">
        <f>F20+0.75</f>
        <v>26.75</v>
      </c>
      <c r="H20" s="131">
        <f>G20</f>
        <v>26.75</v>
      </c>
      <c r="I20" s="267"/>
      <c r="J20" s="156" t="s">
        <v>186</v>
      </c>
      <c r="K20" s="156" t="s">
        <v>187</v>
      </c>
      <c r="L20" s="156" t="s">
        <v>188</v>
      </c>
      <c r="M20" s="154"/>
      <c r="N20" s="154"/>
      <c r="O20" s="389"/>
    </row>
    <row r="21" s="107" customFormat="1" ht="16" customHeight="1" spans="1:15">
      <c r="A21" s="127" t="s">
        <v>202</v>
      </c>
      <c r="B21" s="122">
        <f>C21</f>
        <v>13.5</v>
      </c>
      <c r="C21" s="122">
        <f t="shared" si="9"/>
        <v>13.5</v>
      </c>
      <c r="D21" s="123">
        <v>14</v>
      </c>
      <c r="E21" s="122">
        <f>D21</f>
        <v>14</v>
      </c>
      <c r="F21" s="122">
        <f>D21+1</f>
        <v>15</v>
      </c>
      <c r="G21" s="122">
        <f>D21+1</f>
        <v>15</v>
      </c>
      <c r="H21" s="122">
        <f>F21</f>
        <v>15</v>
      </c>
      <c r="I21" s="267"/>
      <c r="J21" s="156" t="s">
        <v>186</v>
      </c>
      <c r="K21" s="156" t="s">
        <v>186</v>
      </c>
      <c r="L21" s="156" t="s">
        <v>186</v>
      </c>
      <c r="M21" s="154"/>
      <c r="N21" s="154"/>
      <c r="O21" s="389"/>
    </row>
    <row r="22" s="107" customFormat="1" ht="16" customHeight="1" spans="1:15">
      <c r="A22" s="132"/>
      <c r="B22" s="133"/>
      <c r="C22" s="133"/>
      <c r="D22" s="134"/>
      <c r="E22" s="133"/>
      <c r="F22" s="133"/>
      <c r="G22" s="133"/>
      <c r="H22" s="133"/>
      <c r="I22" s="267"/>
      <c r="J22" s="156"/>
      <c r="K22" s="156"/>
      <c r="L22" s="156"/>
      <c r="M22" s="154"/>
      <c r="N22" s="154"/>
      <c r="O22" s="389"/>
    </row>
    <row r="23" s="107" customFormat="1" ht="16" customHeight="1" spans="1:15">
      <c r="A23" s="257"/>
      <c r="B23" s="258"/>
      <c r="C23" s="258"/>
      <c r="D23" s="258"/>
      <c r="E23" s="259"/>
      <c r="F23" s="258"/>
      <c r="G23" s="258"/>
      <c r="H23" s="258"/>
      <c r="I23" s="267"/>
      <c r="J23" s="156"/>
      <c r="K23" s="156"/>
      <c r="L23" s="156"/>
      <c r="M23" s="154"/>
      <c r="N23" s="154"/>
      <c r="O23" s="389"/>
    </row>
    <row r="24" s="107" customFormat="1" ht="20" customHeight="1" spans="1:15">
      <c r="A24" s="257"/>
      <c r="B24" s="384"/>
      <c r="C24" s="384"/>
      <c r="D24" s="385"/>
      <c r="E24" s="384"/>
      <c r="F24" s="384"/>
      <c r="G24" s="384"/>
      <c r="H24" s="384"/>
      <c r="I24" s="267"/>
      <c r="J24" s="156"/>
      <c r="K24" s="156"/>
      <c r="L24" s="156"/>
      <c r="M24" s="154"/>
      <c r="N24" s="154"/>
      <c r="O24" s="389"/>
    </row>
    <row r="25" s="107" customFormat="1" ht="14.25" spans="1:15">
      <c r="A25" s="166" t="s">
        <v>203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</row>
    <row r="26" s="107" customFormat="1" ht="14.25" spans="1:15">
      <c r="A26" s="107" t="s">
        <v>204</v>
      </c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</row>
    <row r="27" s="107" customFormat="1" ht="14.25" spans="1:14">
      <c r="A27" s="140"/>
      <c r="B27" s="140"/>
      <c r="C27" s="140"/>
      <c r="D27" s="140"/>
      <c r="E27" s="140"/>
      <c r="F27" s="140"/>
      <c r="G27" s="140"/>
      <c r="H27" s="140"/>
      <c r="I27" s="140"/>
      <c r="J27" s="166" t="s">
        <v>205</v>
      </c>
      <c r="K27" s="273"/>
      <c r="L27" s="166" t="s">
        <v>206</v>
      </c>
      <c r="M27" s="166"/>
      <c r="N27" s="166" t="s">
        <v>207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0" workbookViewId="0">
      <selection activeCell="A34" sqref="A34:K34"/>
    </sheetView>
  </sheetViews>
  <sheetFormatPr defaultColWidth="10" defaultRowHeight="16.5" customHeight="1"/>
  <cols>
    <col min="1" max="1" width="10.875" style="274" customWidth="1"/>
    <col min="2" max="16384" width="10" style="274"/>
  </cols>
  <sheetData>
    <row r="1" ht="22.5" customHeight="1" spans="1:11">
      <c r="A1" s="275" t="s">
        <v>208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ht="17.25" customHeight="1" spans="1:11">
      <c r="A2" s="276" t="s">
        <v>53</v>
      </c>
      <c r="B2" s="277" t="s">
        <v>54</v>
      </c>
      <c r="C2" s="277"/>
      <c r="D2" s="278" t="s">
        <v>55</v>
      </c>
      <c r="E2" s="278"/>
      <c r="F2" s="277" t="s">
        <v>56</v>
      </c>
      <c r="G2" s="277"/>
      <c r="H2" s="279" t="s">
        <v>57</v>
      </c>
      <c r="I2" s="353"/>
      <c r="J2" s="353"/>
      <c r="K2" s="354"/>
    </row>
    <row r="3" customHeight="1" spans="1:11">
      <c r="A3" s="280" t="s">
        <v>59</v>
      </c>
      <c r="B3" s="281"/>
      <c r="C3" s="282"/>
      <c r="D3" s="283" t="s">
        <v>60</v>
      </c>
      <c r="E3" s="284"/>
      <c r="F3" s="284"/>
      <c r="G3" s="285"/>
      <c r="H3" s="286" t="s">
        <v>61</v>
      </c>
      <c r="I3" s="355"/>
      <c r="J3" s="355"/>
      <c r="K3" s="356"/>
    </row>
    <row r="4" customHeight="1" spans="1:11">
      <c r="A4" s="287" t="s">
        <v>62</v>
      </c>
      <c r="B4" s="178" t="s">
        <v>209</v>
      </c>
      <c r="C4" s="179"/>
      <c r="D4" s="287" t="s">
        <v>64</v>
      </c>
      <c r="E4" s="288"/>
      <c r="F4" s="289" t="s">
        <v>65</v>
      </c>
      <c r="G4" s="290"/>
      <c r="H4" s="291" t="s">
        <v>66</v>
      </c>
      <c r="I4" s="357"/>
      <c r="J4" s="326" t="s">
        <v>67</v>
      </c>
      <c r="K4" s="358" t="s">
        <v>68</v>
      </c>
    </row>
    <row r="5" customHeight="1" spans="1:11">
      <c r="A5" s="292" t="s">
        <v>69</v>
      </c>
      <c r="B5" s="293" t="s">
        <v>210</v>
      </c>
      <c r="C5" s="294"/>
      <c r="D5" s="287" t="s">
        <v>71</v>
      </c>
      <c r="E5" s="288"/>
      <c r="F5" s="289" t="s">
        <v>72</v>
      </c>
      <c r="G5" s="290"/>
      <c r="H5" s="291" t="s">
        <v>73</v>
      </c>
      <c r="I5" s="357"/>
      <c r="J5" s="326" t="s">
        <v>67</v>
      </c>
      <c r="K5" s="358" t="s">
        <v>68</v>
      </c>
    </row>
    <row r="6" customHeight="1" spans="1:11">
      <c r="A6" s="287" t="s">
        <v>74</v>
      </c>
      <c r="B6" s="295">
        <v>2</v>
      </c>
      <c r="C6" s="296">
        <v>6</v>
      </c>
      <c r="D6" s="292" t="s">
        <v>75</v>
      </c>
      <c r="E6" s="297"/>
      <c r="F6" s="298" t="s">
        <v>76</v>
      </c>
      <c r="G6" s="299"/>
      <c r="H6" s="291" t="s">
        <v>77</v>
      </c>
      <c r="I6" s="357"/>
      <c r="J6" s="326" t="s">
        <v>67</v>
      </c>
      <c r="K6" s="358" t="s">
        <v>68</v>
      </c>
    </row>
    <row r="7" customHeight="1" spans="1:11">
      <c r="A7" s="287" t="s">
        <v>78</v>
      </c>
      <c r="B7" s="300">
        <v>1491</v>
      </c>
      <c r="C7" s="301"/>
      <c r="D7" s="292" t="s">
        <v>79</v>
      </c>
      <c r="E7" s="302"/>
      <c r="F7" s="298" t="s">
        <v>80</v>
      </c>
      <c r="G7" s="299"/>
      <c r="H7" s="291" t="s">
        <v>81</v>
      </c>
      <c r="I7" s="357"/>
      <c r="J7" s="326" t="s">
        <v>67</v>
      </c>
      <c r="K7" s="358" t="s">
        <v>68</v>
      </c>
    </row>
    <row r="8" customHeight="1" spans="1:11">
      <c r="A8" s="303" t="s">
        <v>82</v>
      </c>
      <c r="B8" s="304"/>
      <c r="C8" s="305"/>
      <c r="D8" s="306" t="s">
        <v>83</v>
      </c>
      <c r="E8" s="307"/>
      <c r="F8" s="298" t="s">
        <v>84</v>
      </c>
      <c r="G8" s="299"/>
      <c r="H8" s="308" t="s">
        <v>85</v>
      </c>
      <c r="I8" s="359"/>
      <c r="J8" s="360" t="s">
        <v>67</v>
      </c>
      <c r="K8" s="361" t="s">
        <v>68</v>
      </c>
    </row>
    <row r="9" customHeight="1" spans="1:11">
      <c r="A9" s="309" t="s">
        <v>211</v>
      </c>
      <c r="B9" s="309"/>
      <c r="C9" s="309"/>
      <c r="D9" s="309"/>
      <c r="E9" s="309"/>
      <c r="F9" s="309"/>
      <c r="G9" s="309"/>
      <c r="H9" s="309"/>
      <c r="I9" s="309"/>
      <c r="J9" s="309"/>
      <c r="K9" s="309"/>
    </row>
    <row r="10" customHeight="1" spans="1:11">
      <c r="A10" s="310" t="s">
        <v>88</v>
      </c>
      <c r="B10" s="311" t="s">
        <v>89</v>
      </c>
      <c r="C10" s="312" t="s">
        <v>90</v>
      </c>
      <c r="D10" s="313"/>
      <c r="E10" s="314" t="s">
        <v>93</v>
      </c>
      <c r="F10" s="311" t="s">
        <v>89</v>
      </c>
      <c r="G10" s="312" t="s">
        <v>90</v>
      </c>
      <c r="H10" s="311"/>
      <c r="I10" s="314" t="s">
        <v>91</v>
      </c>
      <c r="J10" s="311" t="s">
        <v>89</v>
      </c>
      <c r="K10" s="362" t="s">
        <v>90</v>
      </c>
    </row>
    <row r="11" customHeight="1" spans="1:11">
      <c r="A11" s="292" t="s">
        <v>94</v>
      </c>
      <c r="B11" s="315" t="s">
        <v>89</v>
      </c>
      <c r="C11" s="293" t="s">
        <v>90</v>
      </c>
      <c r="D11" s="302"/>
      <c r="E11" s="297" t="s">
        <v>96</v>
      </c>
      <c r="F11" s="315" t="s">
        <v>89</v>
      </c>
      <c r="G11" s="293" t="s">
        <v>90</v>
      </c>
      <c r="H11" s="315"/>
      <c r="I11" s="297" t="s">
        <v>101</v>
      </c>
      <c r="J11" s="315" t="s">
        <v>89</v>
      </c>
      <c r="K11" s="294" t="s">
        <v>90</v>
      </c>
    </row>
    <row r="12" customHeight="1" spans="1:11">
      <c r="A12" s="306" t="s">
        <v>203</v>
      </c>
      <c r="B12" s="307"/>
      <c r="C12" s="307"/>
      <c r="D12" s="307"/>
      <c r="E12" s="307"/>
      <c r="F12" s="307"/>
      <c r="G12" s="307"/>
      <c r="H12" s="307"/>
      <c r="I12" s="307"/>
      <c r="J12" s="307"/>
      <c r="K12" s="363"/>
    </row>
    <row r="13" customHeight="1" spans="1:11">
      <c r="A13" s="316" t="s">
        <v>212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</row>
    <row r="14" customHeight="1" spans="1:11">
      <c r="A14" s="317" t="s">
        <v>213</v>
      </c>
      <c r="B14" s="318"/>
      <c r="C14" s="318"/>
      <c r="D14" s="318"/>
      <c r="E14" s="318"/>
      <c r="F14" s="318"/>
      <c r="G14" s="318"/>
      <c r="H14" s="318"/>
      <c r="I14" s="364"/>
      <c r="J14" s="364"/>
      <c r="K14" s="365"/>
    </row>
    <row r="15" customHeight="1" spans="1:11">
      <c r="A15" s="319"/>
      <c r="B15" s="320"/>
      <c r="C15" s="320"/>
      <c r="D15" s="321"/>
      <c r="E15" s="322"/>
      <c r="F15" s="320"/>
      <c r="G15" s="320"/>
      <c r="H15" s="321"/>
      <c r="I15" s="366"/>
      <c r="J15" s="367"/>
      <c r="K15" s="368"/>
    </row>
    <row r="16" customHeight="1" spans="1:11">
      <c r="A16" s="323"/>
      <c r="B16" s="324"/>
      <c r="C16" s="324"/>
      <c r="D16" s="324"/>
      <c r="E16" s="324"/>
      <c r="F16" s="324"/>
      <c r="G16" s="324"/>
      <c r="H16" s="324"/>
      <c r="I16" s="324"/>
      <c r="J16" s="324"/>
      <c r="K16" s="369"/>
    </row>
    <row r="17" customHeight="1" spans="1:11">
      <c r="A17" s="316" t="s">
        <v>214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</row>
    <row r="18" customHeight="1" spans="1:11">
      <c r="A18" s="317" t="s">
        <v>215</v>
      </c>
      <c r="B18" s="318"/>
      <c r="C18" s="318"/>
      <c r="D18" s="318"/>
      <c r="E18" s="318"/>
      <c r="F18" s="318"/>
      <c r="G18" s="318"/>
      <c r="H18" s="318"/>
      <c r="I18" s="364"/>
      <c r="J18" s="364"/>
      <c r="K18" s="365"/>
    </row>
    <row r="19" customHeight="1" spans="1:11">
      <c r="A19" s="319"/>
      <c r="B19" s="320"/>
      <c r="C19" s="320"/>
      <c r="D19" s="321"/>
      <c r="E19" s="322"/>
      <c r="F19" s="320"/>
      <c r="G19" s="320"/>
      <c r="H19" s="321"/>
      <c r="I19" s="366"/>
      <c r="J19" s="367"/>
      <c r="K19" s="368"/>
    </row>
    <row r="20" customHeight="1" spans="1:11">
      <c r="A20" s="323"/>
      <c r="B20" s="324"/>
      <c r="C20" s="324"/>
      <c r="D20" s="324"/>
      <c r="E20" s="324"/>
      <c r="F20" s="324"/>
      <c r="G20" s="324"/>
      <c r="H20" s="324"/>
      <c r="I20" s="324"/>
      <c r="J20" s="324"/>
      <c r="K20" s="369"/>
    </row>
    <row r="21" customHeight="1" spans="1:11">
      <c r="A21" s="325" t="s">
        <v>130</v>
      </c>
      <c r="B21" s="325"/>
      <c r="C21" s="325"/>
      <c r="D21" s="325"/>
      <c r="E21" s="325"/>
      <c r="F21" s="325"/>
      <c r="G21" s="325"/>
      <c r="H21" s="325"/>
      <c r="I21" s="325"/>
      <c r="J21" s="325"/>
      <c r="K21" s="325"/>
    </row>
    <row r="22" customHeight="1" spans="1:11">
      <c r="A22" s="175" t="s">
        <v>131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44"/>
    </row>
    <row r="23" customHeight="1" spans="1:11">
      <c r="A23" s="187" t="s">
        <v>132</v>
      </c>
      <c r="B23" s="189"/>
      <c r="C23" s="293" t="s">
        <v>67</v>
      </c>
      <c r="D23" s="293" t="s">
        <v>68</v>
      </c>
      <c r="E23" s="186"/>
      <c r="F23" s="186"/>
      <c r="G23" s="186"/>
      <c r="H23" s="186"/>
      <c r="I23" s="186"/>
      <c r="J23" s="186"/>
      <c r="K23" s="238"/>
    </row>
    <row r="24" customHeight="1" spans="1:11">
      <c r="A24" s="291" t="s">
        <v>216</v>
      </c>
      <c r="B24" s="326"/>
      <c r="C24" s="326"/>
      <c r="D24" s="326"/>
      <c r="E24" s="326"/>
      <c r="F24" s="326"/>
      <c r="G24" s="326"/>
      <c r="H24" s="326"/>
      <c r="I24" s="326"/>
      <c r="J24" s="326"/>
      <c r="K24" s="358"/>
    </row>
    <row r="25" customHeight="1" spans="1:11">
      <c r="A25" s="327"/>
      <c r="B25" s="328"/>
      <c r="C25" s="328"/>
      <c r="D25" s="328"/>
      <c r="E25" s="328"/>
      <c r="F25" s="328"/>
      <c r="G25" s="328"/>
      <c r="H25" s="328"/>
      <c r="I25" s="328"/>
      <c r="J25" s="328"/>
      <c r="K25" s="370"/>
    </row>
    <row r="26" customHeight="1" spans="1:11">
      <c r="A26" s="309" t="s">
        <v>139</v>
      </c>
      <c r="B26" s="309"/>
      <c r="C26" s="309"/>
      <c r="D26" s="309"/>
      <c r="E26" s="309"/>
      <c r="F26" s="309"/>
      <c r="G26" s="309"/>
      <c r="H26" s="309"/>
      <c r="I26" s="309"/>
      <c r="J26" s="309"/>
      <c r="K26" s="309"/>
    </row>
    <row r="27" customHeight="1" spans="1:11">
      <c r="A27" s="280" t="s">
        <v>140</v>
      </c>
      <c r="B27" s="312" t="s">
        <v>99</v>
      </c>
      <c r="C27" s="312" t="s">
        <v>100</v>
      </c>
      <c r="D27" s="312" t="s">
        <v>92</v>
      </c>
      <c r="E27" s="281" t="s">
        <v>141</v>
      </c>
      <c r="F27" s="312" t="s">
        <v>99</v>
      </c>
      <c r="G27" s="312" t="s">
        <v>100</v>
      </c>
      <c r="H27" s="312" t="s">
        <v>92</v>
      </c>
      <c r="I27" s="281" t="s">
        <v>142</v>
      </c>
      <c r="J27" s="312" t="s">
        <v>99</v>
      </c>
      <c r="K27" s="362" t="s">
        <v>100</v>
      </c>
    </row>
    <row r="28" customHeight="1" spans="1:11">
      <c r="A28" s="329" t="s">
        <v>91</v>
      </c>
      <c r="B28" s="293" t="s">
        <v>99</v>
      </c>
      <c r="C28" s="293" t="s">
        <v>100</v>
      </c>
      <c r="D28" s="293" t="s">
        <v>92</v>
      </c>
      <c r="E28" s="330" t="s">
        <v>98</v>
      </c>
      <c r="F28" s="293" t="s">
        <v>99</v>
      </c>
      <c r="G28" s="293" t="s">
        <v>100</v>
      </c>
      <c r="H28" s="293" t="s">
        <v>92</v>
      </c>
      <c r="I28" s="330" t="s">
        <v>109</v>
      </c>
      <c r="J28" s="293" t="s">
        <v>99</v>
      </c>
      <c r="K28" s="294" t="s">
        <v>100</v>
      </c>
    </row>
    <row r="29" customHeight="1" spans="1:11">
      <c r="A29" s="287" t="s">
        <v>102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71"/>
    </row>
    <row r="30" customHeight="1" spans="1:11">
      <c r="A30" s="332"/>
      <c r="B30" s="333"/>
      <c r="C30" s="333"/>
      <c r="D30" s="333"/>
      <c r="E30" s="333"/>
      <c r="F30" s="333"/>
      <c r="G30" s="333"/>
      <c r="H30" s="333"/>
      <c r="I30" s="333"/>
      <c r="J30" s="333"/>
      <c r="K30" s="372"/>
    </row>
    <row r="31" customHeight="1" spans="1:11">
      <c r="A31" s="334" t="s">
        <v>217</v>
      </c>
      <c r="B31" s="334"/>
      <c r="C31" s="334"/>
      <c r="D31" s="334"/>
      <c r="E31" s="334"/>
      <c r="F31" s="334"/>
      <c r="G31" s="334"/>
      <c r="H31" s="334"/>
      <c r="I31" s="334"/>
      <c r="J31" s="334"/>
      <c r="K31" s="334"/>
    </row>
    <row r="32" ht="17.25" customHeight="1" spans="1:11">
      <c r="A32" s="335" t="s">
        <v>218</v>
      </c>
      <c r="B32" s="336"/>
      <c r="C32" s="336"/>
      <c r="D32" s="336"/>
      <c r="E32" s="336"/>
      <c r="F32" s="336"/>
      <c r="G32" s="336"/>
      <c r="H32" s="336"/>
      <c r="I32" s="336"/>
      <c r="J32" s="336"/>
      <c r="K32" s="373"/>
    </row>
    <row r="33" ht="17.25" customHeight="1" spans="1:11">
      <c r="A33" s="274" t="s">
        <v>219</v>
      </c>
      <c r="K33" s="374"/>
    </row>
    <row r="34" ht="17.25" customHeight="1" spans="1:11">
      <c r="A34" s="337"/>
      <c r="B34" s="338"/>
      <c r="C34" s="338"/>
      <c r="D34" s="338"/>
      <c r="E34" s="338"/>
      <c r="F34" s="338"/>
      <c r="G34" s="338"/>
      <c r="H34" s="338"/>
      <c r="I34" s="338"/>
      <c r="J34" s="338"/>
      <c r="K34" s="375"/>
    </row>
    <row r="35" ht="17.25" customHeight="1" spans="1:11">
      <c r="A35" s="337"/>
      <c r="B35" s="338"/>
      <c r="C35" s="338"/>
      <c r="D35" s="338"/>
      <c r="E35" s="338"/>
      <c r="F35" s="338"/>
      <c r="G35" s="338"/>
      <c r="H35" s="338"/>
      <c r="I35" s="338"/>
      <c r="J35" s="338"/>
      <c r="K35" s="375"/>
    </row>
    <row r="36" ht="17.25" customHeight="1" spans="1:11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75"/>
    </row>
    <row r="37" ht="17.25" customHeight="1" spans="1:11">
      <c r="A37" s="337"/>
      <c r="B37" s="338"/>
      <c r="C37" s="338"/>
      <c r="D37" s="338"/>
      <c r="E37" s="338"/>
      <c r="F37" s="338"/>
      <c r="G37" s="338"/>
      <c r="H37" s="338"/>
      <c r="I37" s="338"/>
      <c r="J37" s="338"/>
      <c r="K37" s="375"/>
    </row>
    <row r="38" ht="17.25" customHeight="1" spans="1:11">
      <c r="A38" s="337"/>
      <c r="B38" s="338"/>
      <c r="C38" s="338"/>
      <c r="D38" s="338"/>
      <c r="E38" s="338"/>
      <c r="F38" s="338"/>
      <c r="G38" s="338"/>
      <c r="H38" s="338"/>
      <c r="I38" s="338"/>
      <c r="J38" s="338"/>
      <c r="K38" s="375"/>
    </row>
    <row r="39" ht="17.25" customHeight="1" spans="1:11">
      <c r="A39" s="337"/>
      <c r="B39" s="338"/>
      <c r="C39" s="338"/>
      <c r="D39" s="338"/>
      <c r="E39" s="338"/>
      <c r="F39" s="338"/>
      <c r="G39" s="338"/>
      <c r="H39" s="338"/>
      <c r="I39" s="338"/>
      <c r="J39" s="338"/>
      <c r="K39" s="375"/>
    </row>
    <row r="40" ht="17.25" customHeight="1" spans="1:11">
      <c r="A40" s="337"/>
      <c r="B40" s="338"/>
      <c r="C40" s="338"/>
      <c r="D40" s="338"/>
      <c r="E40" s="338"/>
      <c r="F40" s="338"/>
      <c r="G40" s="338"/>
      <c r="H40" s="338"/>
      <c r="I40" s="338"/>
      <c r="J40" s="338"/>
      <c r="K40" s="375"/>
    </row>
    <row r="41" ht="17.25" customHeight="1" spans="1:11">
      <c r="A41" s="337"/>
      <c r="B41" s="338"/>
      <c r="C41" s="338"/>
      <c r="D41" s="338"/>
      <c r="E41" s="338"/>
      <c r="F41" s="338"/>
      <c r="G41" s="338"/>
      <c r="H41" s="338"/>
      <c r="I41" s="338"/>
      <c r="J41" s="338"/>
      <c r="K41" s="375"/>
    </row>
    <row r="42" ht="17.25" customHeight="1" spans="1:11">
      <c r="A42" s="337"/>
      <c r="B42" s="338"/>
      <c r="C42" s="338"/>
      <c r="D42" s="338"/>
      <c r="E42" s="338"/>
      <c r="F42" s="338"/>
      <c r="G42" s="338"/>
      <c r="H42" s="338"/>
      <c r="I42" s="338"/>
      <c r="J42" s="338"/>
      <c r="K42" s="375"/>
    </row>
    <row r="43" ht="17.25" customHeight="1" spans="1:11">
      <c r="A43" s="332" t="s">
        <v>138</v>
      </c>
      <c r="B43" s="333"/>
      <c r="C43" s="333"/>
      <c r="D43" s="333"/>
      <c r="E43" s="333"/>
      <c r="F43" s="333"/>
      <c r="G43" s="333"/>
      <c r="H43" s="333"/>
      <c r="I43" s="333"/>
      <c r="J43" s="333"/>
      <c r="K43" s="372"/>
    </row>
    <row r="44" customHeight="1" spans="1:11">
      <c r="A44" s="334" t="s">
        <v>220</v>
      </c>
      <c r="B44" s="334"/>
      <c r="C44" s="334"/>
      <c r="D44" s="334"/>
      <c r="E44" s="334"/>
      <c r="F44" s="334"/>
      <c r="G44" s="334"/>
      <c r="H44" s="334"/>
      <c r="I44" s="334"/>
      <c r="J44" s="334"/>
      <c r="K44" s="376"/>
    </row>
    <row r="45" ht="18" customHeight="1" spans="1:11">
      <c r="A45" s="339" t="s">
        <v>203</v>
      </c>
      <c r="B45" s="340"/>
      <c r="C45" s="340"/>
      <c r="D45" s="340"/>
      <c r="E45" s="340"/>
      <c r="F45" s="340"/>
      <c r="G45" s="340"/>
      <c r="H45" s="340"/>
      <c r="I45" s="340"/>
      <c r="J45" s="340"/>
      <c r="K45" s="377"/>
    </row>
    <row r="46" ht="18" customHeight="1" spans="1:11">
      <c r="A46" s="339"/>
      <c r="B46" s="340"/>
      <c r="C46" s="340"/>
      <c r="D46" s="340"/>
      <c r="E46" s="340"/>
      <c r="F46" s="340"/>
      <c r="G46" s="340"/>
      <c r="H46" s="340"/>
      <c r="I46" s="340"/>
      <c r="J46" s="340"/>
      <c r="K46" s="377"/>
    </row>
    <row r="47" ht="18" customHeight="1" spans="1:11">
      <c r="A47" s="327"/>
      <c r="B47" s="328"/>
      <c r="C47" s="328"/>
      <c r="D47" s="328"/>
      <c r="E47" s="328"/>
      <c r="F47" s="328"/>
      <c r="G47" s="328"/>
      <c r="H47" s="328"/>
      <c r="I47" s="328"/>
      <c r="J47" s="328"/>
      <c r="K47" s="370"/>
    </row>
    <row r="48" ht="21" customHeight="1" spans="1:11">
      <c r="A48" s="341" t="s">
        <v>144</v>
      </c>
      <c r="B48" s="342" t="s">
        <v>145</v>
      </c>
      <c r="C48" s="342"/>
      <c r="D48" s="343" t="s">
        <v>146</v>
      </c>
      <c r="E48" s="344" t="s">
        <v>147</v>
      </c>
      <c r="F48" s="343" t="s">
        <v>148</v>
      </c>
      <c r="G48" s="345" t="s">
        <v>221</v>
      </c>
      <c r="H48" s="346" t="s">
        <v>149</v>
      </c>
      <c r="I48" s="346"/>
      <c r="J48" s="342" t="s">
        <v>150</v>
      </c>
      <c r="K48" s="378"/>
    </row>
    <row r="49" customHeight="1" spans="1:11">
      <c r="A49" s="347" t="s">
        <v>151</v>
      </c>
      <c r="B49" s="348"/>
      <c r="C49" s="348"/>
      <c r="D49" s="348"/>
      <c r="E49" s="348"/>
      <c r="F49" s="348"/>
      <c r="G49" s="348"/>
      <c r="H49" s="348"/>
      <c r="I49" s="348"/>
      <c r="J49" s="348"/>
      <c r="K49" s="379"/>
    </row>
    <row r="50" customHeight="1" spans="1:11">
      <c r="A50" s="349"/>
      <c r="B50" s="350"/>
      <c r="C50" s="350"/>
      <c r="D50" s="350"/>
      <c r="E50" s="350"/>
      <c r="F50" s="350"/>
      <c r="G50" s="350"/>
      <c r="H50" s="350"/>
      <c r="I50" s="350"/>
      <c r="J50" s="350"/>
      <c r="K50" s="380"/>
    </row>
    <row r="51" customHeight="1" spans="1:11">
      <c r="A51" s="351"/>
      <c r="B51" s="352"/>
      <c r="C51" s="352"/>
      <c r="D51" s="352"/>
      <c r="E51" s="352"/>
      <c r="F51" s="352"/>
      <c r="G51" s="352"/>
      <c r="H51" s="352"/>
      <c r="I51" s="352"/>
      <c r="J51" s="352"/>
      <c r="K51" s="381"/>
    </row>
    <row r="52" ht="21" customHeight="1" spans="1:11">
      <c r="A52" s="341" t="s">
        <v>144</v>
      </c>
      <c r="B52" s="342" t="s">
        <v>145</v>
      </c>
      <c r="C52" s="342"/>
      <c r="D52" s="343" t="s">
        <v>146</v>
      </c>
      <c r="E52" s="343"/>
      <c r="F52" s="343" t="s">
        <v>148</v>
      </c>
      <c r="G52" s="343"/>
      <c r="H52" s="346" t="s">
        <v>149</v>
      </c>
      <c r="I52" s="346"/>
      <c r="J52" s="382"/>
      <c r="K52" s="38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A2" sqref="A2:H21"/>
    </sheetView>
  </sheetViews>
  <sheetFormatPr defaultColWidth="9" defaultRowHeight="26" customHeight="1"/>
  <cols>
    <col min="1" max="1" width="17.875" style="107" customWidth="1"/>
    <col min="2" max="8" width="9.33333333333333" style="107" customWidth="1"/>
    <col min="9" max="9" width="1.33333333333333" style="107" customWidth="1"/>
    <col min="10" max="10" width="10.9" style="107" customWidth="1"/>
    <col min="11" max="11" width="11" style="107" customWidth="1"/>
    <col min="12" max="12" width="11.6" style="107" customWidth="1"/>
    <col min="13" max="13" width="11.7" style="107" customWidth="1"/>
    <col min="14" max="14" width="11.8" style="107" customWidth="1"/>
    <col min="15" max="15" width="13.4" style="107" customWidth="1"/>
    <col min="16" max="16" width="9.625" style="107" customWidth="1"/>
    <col min="17" max="16384" width="9" style="107"/>
  </cols>
  <sheetData>
    <row r="1" s="107" customFormat="1" ht="16" customHeight="1" spans="1:16">
      <c r="A1" s="255" t="s">
        <v>153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</row>
    <row r="2" s="107" customFormat="1" ht="16" customHeight="1" spans="1:16">
      <c r="A2" s="111" t="s">
        <v>62</v>
      </c>
      <c r="B2" s="112" t="s">
        <v>63</v>
      </c>
      <c r="C2" s="113"/>
      <c r="D2" s="114" t="s">
        <v>69</v>
      </c>
      <c r="E2" s="115" t="s">
        <v>70</v>
      </c>
      <c r="F2" s="115"/>
      <c r="G2" s="115"/>
      <c r="H2" s="115"/>
      <c r="I2" s="264"/>
      <c r="J2" s="265" t="s">
        <v>57</v>
      </c>
      <c r="K2" s="115" t="s">
        <v>58</v>
      </c>
      <c r="L2" s="115"/>
      <c r="M2" s="115"/>
      <c r="N2" s="115"/>
      <c r="O2" s="115"/>
      <c r="P2" s="266"/>
    </row>
    <row r="3" s="107" customFormat="1" ht="16" customHeight="1" spans="1:16">
      <c r="A3" s="116" t="s">
        <v>154</v>
      </c>
      <c r="B3" s="117" t="s">
        <v>155</v>
      </c>
      <c r="C3" s="117"/>
      <c r="D3" s="117"/>
      <c r="E3" s="117"/>
      <c r="F3" s="117"/>
      <c r="G3" s="117"/>
      <c r="H3" s="117"/>
      <c r="I3" s="267"/>
      <c r="J3" s="147" t="s">
        <v>156</v>
      </c>
      <c r="K3" s="147"/>
      <c r="L3" s="147"/>
      <c r="M3" s="147"/>
      <c r="N3" s="147"/>
      <c r="O3" s="147"/>
      <c r="P3" s="268"/>
    </row>
    <row r="4" s="107" customFormat="1" ht="16" customHeight="1" spans="1:16">
      <c r="A4" s="116"/>
      <c r="B4" s="118" t="s">
        <v>115</v>
      </c>
      <c r="C4" s="119" t="s">
        <v>116</v>
      </c>
      <c r="D4" s="120" t="s">
        <v>117</v>
      </c>
      <c r="E4" s="119" t="s">
        <v>118</v>
      </c>
      <c r="F4" s="119" t="s">
        <v>119</v>
      </c>
      <c r="G4" s="119" t="s">
        <v>120</v>
      </c>
      <c r="H4" s="119" t="s">
        <v>121</v>
      </c>
      <c r="I4" s="267"/>
      <c r="J4" s="150" t="s">
        <v>222</v>
      </c>
      <c r="K4" s="150" t="s">
        <v>125</v>
      </c>
      <c r="L4" s="150" t="s">
        <v>223</v>
      </c>
      <c r="M4" s="150" t="s">
        <v>222</v>
      </c>
      <c r="N4" s="150" t="s">
        <v>125</v>
      </c>
      <c r="O4" s="150" t="s">
        <v>223</v>
      </c>
      <c r="P4" s="150"/>
    </row>
    <row r="5" s="107" customFormat="1" ht="16" customHeight="1" spans="1:16">
      <c r="A5" s="116"/>
      <c r="B5" s="118" t="s">
        <v>157</v>
      </c>
      <c r="C5" s="119" t="s">
        <v>158</v>
      </c>
      <c r="D5" s="120" t="s">
        <v>159</v>
      </c>
      <c r="E5" s="119" t="s">
        <v>160</v>
      </c>
      <c r="F5" s="119" t="s">
        <v>161</v>
      </c>
      <c r="G5" s="119" t="s">
        <v>162</v>
      </c>
      <c r="H5" s="119" t="s">
        <v>163</v>
      </c>
      <c r="I5" s="267"/>
      <c r="J5" s="269" t="s">
        <v>224</v>
      </c>
      <c r="K5" s="162" t="s">
        <v>225</v>
      </c>
      <c r="L5" s="162" t="s">
        <v>226</v>
      </c>
      <c r="M5" s="162" t="s">
        <v>227</v>
      </c>
      <c r="N5" s="162" t="s">
        <v>228</v>
      </c>
      <c r="O5" s="162" t="s">
        <v>229</v>
      </c>
      <c r="P5" s="270"/>
    </row>
    <row r="6" s="107" customFormat="1" ht="16" customHeight="1" spans="1:16">
      <c r="A6" s="121" t="s">
        <v>165</v>
      </c>
      <c r="B6" s="122">
        <f>C6-1</f>
        <v>62</v>
      </c>
      <c r="C6" s="122">
        <f>D6-2</f>
        <v>63</v>
      </c>
      <c r="D6" s="123">
        <v>65</v>
      </c>
      <c r="E6" s="122">
        <f>D6+2</f>
        <v>67</v>
      </c>
      <c r="F6" s="122">
        <f>E6+2</f>
        <v>69</v>
      </c>
      <c r="G6" s="122">
        <f>F6+1</f>
        <v>70</v>
      </c>
      <c r="H6" s="122">
        <f>G6+1</f>
        <v>71</v>
      </c>
      <c r="I6" s="267"/>
      <c r="J6" s="156" t="s">
        <v>230</v>
      </c>
      <c r="K6" s="156" t="s">
        <v>231</v>
      </c>
      <c r="L6" s="156" t="s">
        <v>232</v>
      </c>
      <c r="M6" s="156" t="s">
        <v>233</v>
      </c>
      <c r="N6" s="156" t="s">
        <v>234</v>
      </c>
      <c r="O6" s="156" t="s">
        <v>235</v>
      </c>
      <c r="P6" s="156"/>
    </row>
    <row r="7" s="107" customFormat="1" ht="16" customHeight="1" spans="1:16">
      <c r="A7" s="119" t="s">
        <v>168</v>
      </c>
      <c r="B7" s="122">
        <f>C7-1</f>
        <v>58.5</v>
      </c>
      <c r="C7" s="122">
        <f>D7-2</f>
        <v>59.5</v>
      </c>
      <c r="D7" s="123">
        <v>61.5</v>
      </c>
      <c r="E7" s="122">
        <f>D7+2</f>
        <v>63.5</v>
      </c>
      <c r="F7" s="122">
        <f>E7+2</f>
        <v>65.5</v>
      </c>
      <c r="G7" s="122">
        <f>F7+1</f>
        <v>66.5</v>
      </c>
      <c r="H7" s="122">
        <f>G7+1</f>
        <v>67.5</v>
      </c>
      <c r="I7" s="267"/>
      <c r="J7" s="156" t="s">
        <v>236</v>
      </c>
      <c r="K7" s="156" t="s">
        <v>237</v>
      </c>
      <c r="L7" s="156" t="s">
        <v>238</v>
      </c>
      <c r="M7" s="156" t="s">
        <v>232</v>
      </c>
      <c r="N7" s="156" t="s">
        <v>239</v>
      </c>
      <c r="O7" s="156" t="s">
        <v>240</v>
      </c>
      <c r="P7" s="156"/>
    </row>
    <row r="8" s="107" customFormat="1" ht="16" customHeight="1" spans="1:16">
      <c r="A8" s="119" t="s">
        <v>171</v>
      </c>
      <c r="B8" s="124">
        <f t="shared" ref="B8:B10" si="0">C8-4</f>
        <v>114</v>
      </c>
      <c r="C8" s="124">
        <f t="shared" ref="C8:C10" si="1">D8-4</f>
        <v>118</v>
      </c>
      <c r="D8" s="125" t="s">
        <v>172</v>
      </c>
      <c r="E8" s="124">
        <f t="shared" ref="E8:E10" si="2">D8+4</f>
        <v>126</v>
      </c>
      <c r="F8" s="124">
        <f>E8+4</f>
        <v>130</v>
      </c>
      <c r="G8" s="124">
        <f t="shared" ref="G8:G10" si="3">F8+6</f>
        <v>136</v>
      </c>
      <c r="H8" s="124">
        <f>G8+6</f>
        <v>142</v>
      </c>
      <c r="I8" s="267"/>
      <c r="J8" s="156" t="s">
        <v>236</v>
      </c>
      <c r="K8" s="156" t="s">
        <v>241</v>
      </c>
      <c r="L8" s="156" t="s">
        <v>186</v>
      </c>
      <c r="M8" s="156" t="s">
        <v>232</v>
      </c>
      <c r="N8" s="156" t="s">
        <v>173</v>
      </c>
      <c r="O8" s="156" t="s">
        <v>167</v>
      </c>
      <c r="P8" s="156"/>
    </row>
    <row r="9" s="107" customFormat="1" ht="16" customHeight="1" spans="1:16">
      <c r="A9" s="119" t="s">
        <v>174</v>
      </c>
      <c r="B9" s="124">
        <f t="shared" si="0"/>
        <v>-8</v>
      </c>
      <c r="C9" s="124">
        <f t="shared" si="1"/>
        <v>-4</v>
      </c>
      <c r="D9" s="126"/>
      <c r="E9" s="124">
        <f t="shared" si="2"/>
        <v>4</v>
      </c>
      <c r="F9" s="124">
        <f>E9+5</f>
        <v>9</v>
      </c>
      <c r="G9" s="124">
        <f t="shared" si="3"/>
        <v>15</v>
      </c>
      <c r="H9" s="124">
        <f>G9+7</f>
        <v>22</v>
      </c>
      <c r="I9" s="267"/>
      <c r="J9" s="156" t="s">
        <v>182</v>
      </c>
      <c r="K9" s="156" t="s">
        <v>242</v>
      </c>
      <c r="L9" s="156" t="s">
        <v>166</v>
      </c>
      <c r="M9" s="156" t="s">
        <v>167</v>
      </c>
      <c r="N9" s="156" t="s">
        <v>166</v>
      </c>
      <c r="O9" s="156" t="s">
        <v>237</v>
      </c>
      <c r="P9" s="156"/>
    </row>
    <row r="10" s="107" customFormat="1" ht="16" customHeight="1" spans="1:16">
      <c r="A10" s="119" t="s">
        <v>177</v>
      </c>
      <c r="B10" s="124">
        <f t="shared" si="0"/>
        <v>123</v>
      </c>
      <c r="C10" s="124">
        <f t="shared" si="1"/>
        <v>127</v>
      </c>
      <c r="D10" s="125" t="s">
        <v>178</v>
      </c>
      <c r="E10" s="124">
        <f t="shared" si="2"/>
        <v>135</v>
      </c>
      <c r="F10" s="124">
        <f>E10+5</f>
        <v>140</v>
      </c>
      <c r="G10" s="124">
        <f t="shared" si="3"/>
        <v>146</v>
      </c>
      <c r="H10" s="124">
        <f>G10+7</f>
        <v>153</v>
      </c>
      <c r="I10" s="267"/>
      <c r="J10" s="156" t="s">
        <v>243</v>
      </c>
      <c r="K10" s="156" t="s">
        <v>180</v>
      </c>
      <c r="L10" s="156" t="s">
        <v>182</v>
      </c>
      <c r="M10" s="156" t="s">
        <v>244</v>
      </c>
      <c r="N10" s="156" t="s">
        <v>245</v>
      </c>
      <c r="O10" s="156" t="s">
        <v>246</v>
      </c>
      <c r="P10" s="156"/>
    </row>
    <row r="11" s="107" customFormat="1" ht="16" customHeight="1" spans="1:16">
      <c r="A11" s="127" t="s">
        <v>181</v>
      </c>
      <c r="B11" s="128">
        <v>66</v>
      </c>
      <c r="C11" s="128">
        <v>68</v>
      </c>
      <c r="D11" s="129">
        <v>70</v>
      </c>
      <c r="E11" s="128">
        <v>72</v>
      </c>
      <c r="F11" s="128">
        <v>74</v>
      </c>
      <c r="G11" s="128">
        <v>76</v>
      </c>
      <c r="H11" s="128">
        <v>78</v>
      </c>
      <c r="I11" s="267"/>
      <c r="J11" s="156" t="s">
        <v>247</v>
      </c>
      <c r="K11" s="156" t="s">
        <v>248</v>
      </c>
      <c r="L11" s="156" t="s">
        <v>173</v>
      </c>
      <c r="M11" s="156" t="s">
        <v>249</v>
      </c>
      <c r="N11" s="156" t="s">
        <v>250</v>
      </c>
      <c r="O11" s="156" t="s">
        <v>173</v>
      </c>
      <c r="P11" s="156"/>
    </row>
    <row r="12" s="107" customFormat="1" ht="16" customHeight="1" spans="1:16">
      <c r="A12" s="127" t="s">
        <v>185</v>
      </c>
      <c r="B12" s="128">
        <f>C12-0.2</f>
        <v>42.3</v>
      </c>
      <c r="C12" s="128">
        <f t="shared" ref="C12:C16" si="4">D12-0.5</f>
        <v>42.5</v>
      </c>
      <c r="D12" s="129">
        <v>43</v>
      </c>
      <c r="E12" s="128">
        <f t="shared" ref="E12:E16" si="5">D12+0.5</f>
        <v>43.5</v>
      </c>
      <c r="F12" s="128">
        <f t="shared" ref="F12:F16" si="6">E12+0.5</f>
        <v>44</v>
      </c>
      <c r="G12" s="128">
        <f>F12+0.2</f>
        <v>44.2</v>
      </c>
      <c r="H12" s="128">
        <f>G12+0.2</f>
        <v>44.4</v>
      </c>
      <c r="I12" s="267"/>
      <c r="J12" s="156" t="s">
        <v>186</v>
      </c>
      <c r="K12" s="156" t="s">
        <v>187</v>
      </c>
      <c r="L12" s="156" t="s">
        <v>188</v>
      </c>
      <c r="M12" s="156" t="s">
        <v>251</v>
      </c>
      <c r="N12" s="156" t="s">
        <v>252</v>
      </c>
      <c r="O12" s="156" t="s">
        <v>253</v>
      </c>
      <c r="P12" s="156"/>
    </row>
    <row r="13" s="107" customFormat="1" ht="16" customHeight="1" spans="1:16">
      <c r="A13" s="119" t="s">
        <v>189</v>
      </c>
      <c r="B13" s="122">
        <f>C13-0.8</f>
        <v>20.4</v>
      </c>
      <c r="C13" s="122">
        <f>D13-0.8</f>
        <v>21.2</v>
      </c>
      <c r="D13" s="123">
        <v>22</v>
      </c>
      <c r="E13" s="122">
        <f>D13+0.8</f>
        <v>22.8</v>
      </c>
      <c r="F13" s="122">
        <f>E13+0.8</f>
        <v>23.6</v>
      </c>
      <c r="G13" s="122">
        <f>F13+1.3</f>
        <v>24.9</v>
      </c>
      <c r="H13" s="122">
        <f>G13+1.3</f>
        <v>26.2</v>
      </c>
      <c r="I13" s="267"/>
      <c r="J13" s="156" t="s">
        <v>238</v>
      </c>
      <c r="K13" s="156" t="s">
        <v>237</v>
      </c>
      <c r="L13" s="156" t="s">
        <v>190</v>
      </c>
      <c r="M13" s="156" t="s">
        <v>186</v>
      </c>
      <c r="N13" s="156" t="s">
        <v>254</v>
      </c>
      <c r="O13" s="156" t="s">
        <v>249</v>
      </c>
      <c r="P13" s="156"/>
    </row>
    <row r="14" s="107" customFormat="1" ht="16" customHeight="1" spans="1:16">
      <c r="A14" s="119" t="s">
        <v>191</v>
      </c>
      <c r="B14" s="122">
        <f>C14-0.7</f>
        <v>-1.4</v>
      </c>
      <c r="C14" s="122">
        <f>D14-0.7</f>
        <v>-0.7</v>
      </c>
      <c r="D14" s="123"/>
      <c r="E14" s="122">
        <f>D14+0.7</f>
        <v>0.7</v>
      </c>
      <c r="F14" s="122">
        <f>E14+0.7</f>
        <v>1.4</v>
      </c>
      <c r="G14" s="124">
        <f>F14+0.9</f>
        <v>2.3</v>
      </c>
      <c r="H14" s="124">
        <f>G14+0.9</f>
        <v>3.2</v>
      </c>
      <c r="I14" s="267"/>
      <c r="J14" s="156" t="s">
        <v>192</v>
      </c>
      <c r="K14" s="156" t="s">
        <v>167</v>
      </c>
      <c r="L14" s="156" t="s">
        <v>167</v>
      </c>
      <c r="M14" s="156" t="s">
        <v>173</v>
      </c>
      <c r="N14" s="156" t="s">
        <v>173</v>
      </c>
      <c r="O14" s="156" t="s">
        <v>167</v>
      </c>
      <c r="P14" s="156"/>
    </row>
    <row r="15" s="107" customFormat="1" ht="16" customHeight="1" spans="1:16">
      <c r="A15" s="119" t="s">
        <v>193</v>
      </c>
      <c r="B15" s="122">
        <f t="shared" ref="B15:B20" si="7">C15-0.5</f>
        <v>8</v>
      </c>
      <c r="C15" s="122">
        <f t="shared" si="4"/>
        <v>8.5</v>
      </c>
      <c r="D15" s="123">
        <v>9</v>
      </c>
      <c r="E15" s="122">
        <f t="shared" si="5"/>
        <v>9.5</v>
      </c>
      <c r="F15" s="122">
        <f t="shared" si="6"/>
        <v>10</v>
      </c>
      <c r="G15" s="122">
        <f>F15+0.7</f>
        <v>10.7</v>
      </c>
      <c r="H15" s="122">
        <f>G15+0.7</f>
        <v>11.4</v>
      </c>
      <c r="I15" s="267"/>
      <c r="J15" s="156" t="s">
        <v>186</v>
      </c>
      <c r="K15" s="156" t="s">
        <v>186</v>
      </c>
      <c r="L15" s="156" t="s">
        <v>190</v>
      </c>
      <c r="M15" s="156" t="s">
        <v>186</v>
      </c>
      <c r="N15" s="156" t="s">
        <v>186</v>
      </c>
      <c r="O15" s="156" t="s">
        <v>249</v>
      </c>
      <c r="P15" s="156"/>
    </row>
    <row r="16" s="107" customFormat="1" ht="16" customHeight="1" spans="1:16">
      <c r="A16" s="119" t="s">
        <v>194</v>
      </c>
      <c r="B16" s="122">
        <f t="shared" si="7"/>
        <v>13</v>
      </c>
      <c r="C16" s="122">
        <f t="shared" si="4"/>
        <v>13.5</v>
      </c>
      <c r="D16" s="123">
        <v>14</v>
      </c>
      <c r="E16" s="122">
        <f t="shared" si="5"/>
        <v>14.5</v>
      </c>
      <c r="F16" s="122">
        <f t="shared" si="6"/>
        <v>15</v>
      </c>
      <c r="G16" s="122">
        <f>F16+0.7</f>
        <v>15.7</v>
      </c>
      <c r="H16" s="122">
        <f>G16+0.7</f>
        <v>16.4</v>
      </c>
      <c r="I16" s="267"/>
      <c r="J16" s="156" t="s">
        <v>186</v>
      </c>
      <c r="K16" s="156" t="s">
        <v>186</v>
      </c>
      <c r="L16" s="156" t="s">
        <v>186</v>
      </c>
      <c r="M16" s="156" t="s">
        <v>186</v>
      </c>
      <c r="N16" s="156" t="s">
        <v>186</v>
      </c>
      <c r="O16" s="156" t="s">
        <v>186</v>
      </c>
      <c r="P16" s="156"/>
    </row>
    <row r="17" s="107" customFormat="1" ht="16" customHeight="1" spans="1:16">
      <c r="A17" s="119" t="s">
        <v>195</v>
      </c>
      <c r="B17" s="122">
        <f>C17</f>
        <v>8</v>
      </c>
      <c r="C17" s="122">
        <f>D17</f>
        <v>8</v>
      </c>
      <c r="D17" s="123">
        <v>8</v>
      </c>
      <c r="E17" s="122">
        <f t="shared" ref="E17:H17" si="8">D17</f>
        <v>8</v>
      </c>
      <c r="F17" s="122">
        <f t="shared" si="8"/>
        <v>8</v>
      </c>
      <c r="G17" s="122">
        <f t="shared" si="8"/>
        <v>8</v>
      </c>
      <c r="H17" s="122">
        <f t="shared" si="8"/>
        <v>8</v>
      </c>
      <c r="I17" s="267"/>
      <c r="J17" s="156" t="s">
        <v>255</v>
      </c>
      <c r="K17" s="156" t="s">
        <v>183</v>
      </c>
      <c r="L17" s="156" t="s">
        <v>256</v>
      </c>
      <c r="M17" s="156" t="s">
        <v>196</v>
      </c>
      <c r="N17" s="156" t="s">
        <v>257</v>
      </c>
      <c r="O17" s="156" t="s">
        <v>248</v>
      </c>
      <c r="P17" s="156"/>
    </row>
    <row r="18" s="107" customFormat="1" ht="16" customHeight="1" spans="1:16">
      <c r="A18" s="119" t="s">
        <v>199</v>
      </c>
      <c r="B18" s="122">
        <f>C18-1</f>
        <v>47</v>
      </c>
      <c r="C18" s="122">
        <f>D18-1</f>
        <v>48</v>
      </c>
      <c r="D18" s="123">
        <v>49</v>
      </c>
      <c r="E18" s="122">
        <f>D18+1</f>
        <v>50</v>
      </c>
      <c r="F18" s="122">
        <f>E18+1</f>
        <v>51</v>
      </c>
      <c r="G18" s="122">
        <f>F18+1.5</f>
        <v>52.5</v>
      </c>
      <c r="H18" s="122">
        <f>G18+1.5</f>
        <v>54</v>
      </c>
      <c r="I18" s="267"/>
      <c r="J18" s="156" t="s">
        <v>186</v>
      </c>
      <c r="K18" s="156" t="s">
        <v>186</v>
      </c>
      <c r="L18" s="156" t="s">
        <v>186</v>
      </c>
      <c r="M18" s="156" t="s">
        <v>186</v>
      </c>
      <c r="N18" s="156" t="s">
        <v>186</v>
      </c>
      <c r="O18" s="156" t="s">
        <v>186</v>
      </c>
      <c r="P18" s="156"/>
    </row>
    <row r="19" s="107" customFormat="1" ht="16" customHeight="1" spans="1:16">
      <c r="A19" s="119" t="s">
        <v>200</v>
      </c>
      <c r="B19" s="122">
        <f t="shared" si="7"/>
        <v>34</v>
      </c>
      <c r="C19" s="122">
        <f t="shared" ref="C19:C21" si="9">D19-0.5</f>
        <v>34.5</v>
      </c>
      <c r="D19" s="130">
        <v>35</v>
      </c>
      <c r="E19" s="122">
        <f t="shared" ref="E19:G19" si="10">D19+0.5</f>
        <v>35.5</v>
      </c>
      <c r="F19" s="122">
        <f t="shared" si="10"/>
        <v>36</v>
      </c>
      <c r="G19" s="122">
        <f t="shared" si="10"/>
        <v>36.5</v>
      </c>
      <c r="H19" s="122">
        <f>G19</f>
        <v>36.5</v>
      </c>
      <c r="I19" s="267"/>
      <c r="J19" s="156" t="s">
        <v>244</v>
      </c>
      <c r="K19" s="156" t="s">
        <v>258</v>
      </c>
      <c r="L19" s="156" t="s">
        <v>237</v>
      </c>
      <c r="M19" s="156" t="s">
        <v>173</v>
      </c>
      <c r="N19" s="156" t="s">
        <v>166</v>
      </c>
      <c r="O19" s="156" t="s">
        <v>237</v>
      </c>
      <c r="P19" s="156"/>
    </row>
    <row r="20" s="107" customFormat="1" ht="15" customHeight="1" spans="1:16">
      <c r="A20" s="119" t="s">
        <v>201</v>
      </c>
      <c r="B20" s="122">
        <f t="shared" si="7"/>
        <v>24</v>
      </c>
      <c r="C20" s="122">
        <f t="shared" si="9"/>
        <v>24.5</v>
      </c>
      <c r="D20" s="123">
        <v>25</v>
      </c>
      <c r="E20" s="122">
        <f>D20+0.5</f>
        <v>25.5</v>
      </c>
      <c r="F20" s="122">
        <f>E20+0.5</f>
        <v>26</v>
      </c>
      <c r="G20" s="131">
        <f>F20+0.75</f>
        <v>26.75</v>
      </c>
      <c r="H20" s="131">
        <f>G20</f>
        <v>26.75</v>
      </c>
      <c r="I20" s="267"/>
      <c r="J20" s="156" t="s">
        <v>186</v>
      </c>
      <c r="K20" s="156" t="s">
        <v>186</v>
      </c>
      <c r="L20" s="156" t="s">
        <v>186</v>
      </c>
      <c r="M20" s="156" t="s">
        <v>186</v>
      </c>
      <c r="N20" s="156" t="s">
        <v>186</v>
      </c>
      <c r="O20" s="156" t="s">
        <v>186</v>
      </c>
      <c r="P20" s="156"/>
    </row>
    <row r="21" s="107" customFormat="1" ht="16" customHeight="1" spans="1:16">
      <c r="A21" s="127" t="s">
        <v>202</v>
      </c>
      <c r="B21" s="122">
        <f>C21</f>
        <v>13.5</v>
      </c>
      <c r="C21" s="122">
        <f t="shared" si="9"/>
        <v>13.5</v>
      </c>
      <c r="D21" s="123">
        <v>14</v>
      </c>
      <c r="E21" s="122">
        <f>D21</f>
        <v>14</v>
      </c>
      <c r="F21" s="122">
        <f>D21+1</f>
        <v>15</v>
      </c>
      <c r="G21" s="122">
        <f>D21+1</f>
        <v>15</v>
      </c>
      <c r="H21" s="122">
        <f>F21</f>
        <v>15</v>
      </c>
      <c r="I21" s="267"/>
      <c r="J21" s="156" t="s">
        <v>244</v>
      </c>
      <c r="K21" s="156" t="s">
        <v>258</v>
      </c>
      <c r="L21" s="156" t="s">
        <v>237</v>
      </c>
      <c r="M21" s="156" t="s">
        <v>173</v>
      </c>
      <c r="N21" s="156" t="s">
        <v>166</v>
      </c>
      <c r="O21" s="156" t="s">
        <v>237</v>
      </c>
      <c r="P21" s="156"/>
    </row>
    <row r="22" s="107" customFormat="1" ht="16" customHeight="1" spans="1:16">
      <c r="A22" s="132"/>
      <c r="B22" s="133"/>
      <c r="C22" s="133"/>
      <c r="D22" s="134"/>
      <c r="E22" s="133"/>
      <c r="F22" s="133"/>
      <c r="G22" s="133"/>
      <c r="H22" s="133"/>
      <c r="I22" s="267"/>
      <c r="J22" s="156"/>
      <c r="K22" s="156"/>
      <c r="L22" s="156"/>
      <c r="M22" s="156"/>
      <c r="N22" s="156"/>
      <c r="O22" s="156"/>
      <c r="P22" s="156"/>
    </row>
    <row r="23" s="107" customFormat="1" ht="16" customHeight="1" spans="1:16">
      <c r="A23" s="257"/>
      <c r="B23" s="258"/>
      <c r="C23" s="258"/>
      <c r="D23" s="258"/>
      <c r="E23" s="259"/>
      <c r="F23" s="258"/>
      <c r="G23" s="258"/>
      <c r="H23" s="258"/>
      <c r="I23" s="267"/>
      <c r="J23" s="156"/>
      <c r="K23" s="156"/>
      <c r="L23" s="156"/>
      <c r="M23" s="156"/>
      <c r="N23" s="156"/>
      <c r="O23" s="156"/>
      <c r="P23" s="156"/>
    </row>
    <row r="24" s="107" customFormat="1" ht="16" customHeight="1" spans="1:16">
      <c r="A24" s="260"/>
      <c r="B24" s="261"/>
      <c r="C24" s="261"/>
      <c r="D24" s="262"/>
      <c r="E24" s="261"/>
      <c r="F24" s="261"/>
      <c r="G24" s="261"/>
      <c r="H24" s="263"/>
      <c r="I24" s="267"/>
      <c r="J24" s="156"/>
      <c r="K24" s="156"/>
      <c r="L24" s="156"/>
      <c r="M24" s="156"/>
      <c r="N24" s="156"/>
      <c r="O24" s="156"/>
      <c r="P24" s="156"/>
    </row>
    <row r="25" s="107" customFormat="1" ht="16" customHeight="1" spans="1:16">
      <c r="A25" s="138"/>
      <c r="B25" s="139"/>
      <c r="C25" s="139"/>
      <c r="D25" s="139"/>
      <c r="E25" s="139"/>
      <c r="F25" s="139"/>
      <c r="G25" s="139"/>
      <c r="H25" s="139"/>
      <c r="I25" s="267"/>
      <c r="J25" s="154"/>
      <c r="K25" s="156"/>
      <c r="L25" s="156"/>
      <c r="M25" s="156"/>
      <c r="N25" s="156"/>
      <c r="O25" s="156"/>
      <c r="P25" s="271"/>
    </row>
    <row r="26" s="107" customFormat="1" ht="14.25" spans="1:16">
      <c r="A26" s="166" t="s">
        <v>203</v>
      </c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="107" customFormat="1" ht="14.25" spans="1:16">
      <c r="A27" s="107" t="s">
        <v>204</v>
      </c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</row>
    <row r="28" s="107" customFormat="1" ht="14.25" spans="1:15">
      <c r="A28" s="140"/>
      <c r="B28" s="140"/>
      <c r="C28" s="140"/>
      <c r="D28" s="140"/>
      <c r="E28" s="140"/>
      <c r="F28" s="140"/>
      <c r="G28" s="140"/>
      <c r="H28" s="140"/>
      <c r="I28" s="140"/>
      <c r="J28" s="166" t="s">
        <v>259</v>
      </c>
      <c r="K28" s="272">
        <v>45275</v>
      </c>
      <c r="L28" s="273"/>
      <c r="M28" s="166" t="s">
        <v>206</v>
      </c>
      <c r="N28" s="166"/>
      <c r="O28" s="166" t="s">
        <v>207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A2" sqref="A2:H21"/>
    </sheetView>
  </sheetViews>
  <sheetFormatPr defaultColWidth="9" defaultRowHeight="26.1" customHeight="1"/>
  <cols>
    <col min="1" max="1" width="17.125" style="107" customWidth="1"/>
    <col min="2" max="7" width="9.375" style="107" customWidth="1"/>
    <col min="8" max="8" width="9.68333333333333" style="107" customWidth="1"/>
    <col min="9" max="9" width="1.86666666666667" style="107" customWidth="1"/>
    <col min="10" max="10" width="20.3083333333333" style="107" customWidth="1"/>
    <col min="11" max="11" width="19.0583333333333" style="108" customWidth="1"/>
    <col min="12" max="12" width="20" style="108" customWidth="1"/>
    <col min="13" max="13" width="17.9666666666667" style="108" customWidth="1"/>
    <col min="14" max="14" width="15.775" style="108" customWidth="1"/>
    <col min="15" max="15" width="16.4" style="108" customWidth="1"/>
    <col min="16" max="16" width="16.0916666666667" style="108" customWidth="1"/>
    <col min="17" max="17" width="16.375" style="108" customWidth="1"/>
    <col min="18" max="16384" width="9" style="107"/>
  </cols>
  <sheetData>
    <row r="1" s="107" customFormat="1" ht="30" customHeight="1" spans="1:17">
      <c r="A1" s="109" t="s">
        <v>153</v>
      </c>
      <c r="B1" s="110"/>
      <c r="C1" s="110"/>
      <c r="D1" s="110"/>
      <c r="E1" s="110"/>
      <c r="F1" s="110"/>
      <c r="G1" s="110"/>
      <c r="H1" s="110"/>
      <c r="I1" s="110"/>
      <c r="J1" s="110"/>
      <c r="K1" s="141"/>
      <c r="L1" s="141"/>
      <c r="M1" s="141"/>
      <c r="N1" s="141"/>
      <c r="O1" s="141"/>
      <c r="P1" s="141"/>
      <c r="Q1" s="141"/>
    </row>
    <row r="2" s="107" customFormat="1" ht="29.1" customHeight="1" spans="1:17">
      <c r="A2" s="111" t="s">
        <v>62</v>
      </c>
      <c r="B2" s="112" t="s">
        <v>63</v>
      </c>
      <c r="C2" s="113"/>
      <c r="D2" s="114" t="s">
        <v>69</v>
      </c>
      <c r="E2" s="115" t="s">
        <v>70</v>
      </c>
      <c r="F2" s="115"/>
      <c r="G2" s="115"/>
      <c r="H2" s="115"/>
      <c r="I2" s="142"/>
      <c r="J2" s="143" t="s">
        <v>57</v>
      </c>
      <c r="K2" s="144" t="s">
        <v>260</v>
      </c>
      <c r="L2" s="144"/>
      <c r="M2" s="144"/>
      <c r="N2" s="144"/>
      <c r="O2" s="145"/>
      <c r="P2" s="145"/>
      <c r="Q2" s="168"/>
    </row>
    <row r="3" s="107" customFormat="1" ht="29.1" customHeight="1" spans="1:17">
      <c r="A3" s="116" t="s">
        <v>154</v>
      </c>
      <c r="B3" s="117" t="s">
        <v>155</v>
      </c>
      <c r="C3" s="117"/>
      <c r="D3" s="117"/>
      <c r="E3" s="117"/>
      <c r="F3" s="117"/>
      <c r="G3" s="117"/>
      <c r="H3" s="117"/>
      <c r="I3" s="146"/>
      <c r="J3" s="147" t="s">
        <v>156</v>
      </c>
      <c r="K3" s="148"/>
      <c r="L3" s="148"/>
      <c r="M3" s="148"/>
      <c r="N3" s="148"/>
      <c r="O3" s="149"/>
      <c r="P3" s="149"/>
      <c r="Q3" s="169"/>
    </row>
    <row r="4" s="107" customFormat="1" ht="29.1" customHeight="1" spans="1:17">
      <c r="A4" s="116"/>
      <c r="B4" s="118" t="s">
        <v>115</v>
      </c>
      <c r="C4" s="119" t="s">
        <v>116</v>
      </c>
      <c r="D4" s="120" t="s">
        <v>117</v>
      </c>
      <c r="E4" s="119" t="s">
        <v>118</v>
      </c>
      <c r="F4" s="119" t="s">
        <v>119</v>
      </c>
      <c r="G4" s="119" t="s">
        <v>120</v>
      </c>
      <c r="H4" s="119" t="s">
        <v>121</v>
      </c>
      <c r="I4" s="146"/>
      <c r="J4" s="150"/>
      <c r="K4" s="151" t="s">
        <v>116</v>
      </c>
      <c r="L4" s="151" t="s">
        <v>117</v>
      </c>
      <c r="M4" s="152" t="s">
        <v>118</v>
      </c>
      <c r="N4" s="151" t="s">
        <v>119</v>
      </c>
      <c r="O4" s="119" t="s">
        <v>120</v>
      </c>
      <c r="P4" s="151"/>
      <c r="Q4" s="170"/>
    </row>
    <row r="5" s="107" customFormat="1" ht="29.1" customHeight="1" spans="1:17">
      <c r="A5" s="116"/>
      <c r="B5" s="118" t="s">
        <v>157</v>
      </c>
      <c r="C5" s="119" t="s">
        <v>158</v>
      </c>
      <c r="D5" s="120" t="s">
        <v>159</v>
      </c>
      <c r="E5" s="119" t="s">
        <v>160</v>
      </c>
      <c r="F5" s="119" t="s">
        <v>161</v>
      </c>
      <c r="G5" s="119" t="s">
        <v>162</v>
      </c>
      <c r="H5" s="119" t="s">
        <v>163</v>
      </c>
      <c r="I5" s="146"/>
      <c r="J5" s="150"/>
      <c r="K5" s="153" t="s">
        <v>261</v>
      </c>
      <c r="L5" s="153" t="s">
        <v>262</v>
      </c>
      <c r="M5" s="153" t="s">
        <v>263</v>
      </c>
      <c r="N5" s="153" t="s">
        <v>264</v>
      </c>
      <c r="O5" s="119" t="s">
        <v>162</v>
      </c>
      <c r="P5" s="153"/>
      <c r="Q5" s="153"/>
    </row>
    <row r="6" s="107" customFormat="1" ht="29.1" customHeight="1" spans="1:17">
      <c r="A6" s="121" t="s">
        <v>165</v>
      </c>
      <c r="B6" s="122">
        <f>C6-1</f>
        <v>62</v>
      </c>
      <c r="C6" s="122">
        <f>D6-2</f>
        <v>63</v>
      </c>
      <c r="D6" s="123">
        <v>65</v>
      </c>
      <c r="E6" s="122">
        <f>D6+2</f>
        <v>67</v>
      </c>
      <c r="F6" s="122">
        <f>E6+2</f>
        <v>69</v>
      </c>
      <c r="G6" s="122">
        <f>F6+1</f>
        <v>70</v>
      </c>
      <c r="H6" s="122">
        <f>G6+1</f>
        <v>71</v>
      </c>
      <c r="I6" s="146"/>
      <c r="J6" s="121" t="s">
        <v>165</v>
      </c>
      <c r="K6" s="154" t="s">
        <v>265</v>
      </c>
      <c r="L6" s="154" t="s">
        <v>265</v>
      </c>
      <c r="M6" s="154" t="s">
        <v>266</v>
      </c>
      <c r="N6" s="154" t="s">
        <v>265</v>
      </c>
      <c r="O6" s="154" t="s">
        <v>265</v>
      </c>
      <c r="P6" s="154"/>
      <c r="Q6" s="154"/>
    </row>
    <row r="7" s="107" customFormat="1" ht="29.1" customHeight="1" spans="1:17">
      <c r="A7" s="119" t="s">
        <v>168</v>
      </c>
      <c r="B7" s="122">
        <f>C7-1</f>
        <v>58.5</v>
      </c>
      <c r="C7" s="122">
        <f>D7-2</f>
        <v>59.5</v>
      </c>
      <c r="D7" s="123">
        <v>61.5</v>
      </c>
      <c r="E7" s="122">
        <f>D7+2</f>
        <v>63.5</v>
      </c>
      <c r="F7" s="122">
        <f>E7+2</f>
        <v>65.5</v>
      </c>
      <c r="G7" s="122">
        <f>F7+1</f>
        <v>66.5</v>
      </c>
      <c r="H7" s="122">
        <f>G7+1</f>
        <v>67.5</v>
      </c>
      <c r="I7" s="146"/>
      <c r="J7" s="119" t="s">
        <v>168</v>
      </c>
      <c r="K7" s="157" t="s">
        <v>267</v>
      </c>
      <c r="L7" s="154" t="s">
        <v>265</v>
      </c>
      <c r="M7" s="154" t="s">
        <v>265</v>
      </c>
      <c r="N7" s="154" t="s">
        <v>266</v>
      </c>
      <c r="O7" s="154" t="s">
        <v>265</v>
      </c>
      <c r="P7" s="155"/>
      <c r="Q7" s="154"/>
    </row>
    <row r="8" s="107" customFormat="1" ht="29.1" customHeight="1" spans="1:17">
      <c r="A8" s="119" t="s">
        <v>171</v>
      </c>
      <c r="B8" s="124">
        <f t="shared" ref="B8:B10" si="0">C8-4</f>
        <v>114</v>
      </c>
      <c r="C8" s="124">
        <f t="shared" ref="C8:C10" si="1">D8-4</f>
        <v>118</v>
      </c>
      <c r="D8" s="125" t="s">
        <v>172</v>
      </c>
      <c r="E8" s="124">
        <f t="shared" ref="E8:E10" si="2">D8+4</f>
        <v>126</v>
      </c>
      <c r="F8" s="124">
        <f>E8+4</f>
        <v>130</v>
      </c>
      <c r="G8" s="124">
        <f t="shared" ref="G8:G10" si="3">F8+6</f>
        <v>136</v>
      </c>
      <c r="H8" s="124">
        <f>G8+6</f>
        <v>142</v>
      </c>
      <c r="I8" s="146"/>
      <c r="J8" s="119" t="s">
        <v>171</v>
      </c>
      <c r="K8" s="154" t="s">
        <v>265</v>
      </c>
      <c r="L8" s="154" t="s">
        <v>265</v>
      </c>
      <c r="M8" s="154" t="s">
        <v>265</v>
      </c>
      <c r="N8" s="154" t="s">
        <v>266</v>
      </c>
      <c r="O8" s="154" t="s">
        <v>265</v>
      </c>
      <c r="P8" s="154"/>
      <c r="Q8" s="156"/>
    </row>
    <row r="9" s="107" customFormat="1" ht="29.1" customHeight="1" spans="1:17">
      <c r="A9" s="119" t="s">
        <v>174</v>
      </c>
      <c r="B9" s="124">
        <f t="shared" si="0"/>
        <v>-8</v>
      </c>
      <c r="C9" s="124">
        <f t="shared" si="1"/>
        <v>-4</v>
      </c>
      <c r="D9" s="126"/>
      <c r="E9" s="124">
        <f t="shared" si="2"/>
        <v>4</v>
      </c>
      <c r="F9" s="124">
        <f>E9+5</f>
        <v>9</v>
      </c>
      <c r="G9" s="124">
        <f t="shared" si="3"/>
        <v>15</v>
      </c>
      <c r="H9" s="124">
        <f>G9+7</f>
        <v>22</v>
      </c>
      <c r="I9" s="146"/>
      <c r="J9" s="119" t="s">
        <v>174</v>
      </c>
      <c r="K9" s="156" t="s">
        <v>268</v>
      </c>
      <c r="L9" s="154" t="s">
        <v>265</v>
      </c>
      <c r="M9" s="156" t="s">
        <v>268</v>
      </c>
      <c r="N9" s="154" t="s">
        <v>265</v>
      </c>
      <c r="O9" s="154" t="s">
        <v>265</v>
      </c>
      <c r="P9" s="154"/>
      <c r="Q9" s="154"/>
    </row>
    <row r="10" s="107" customFormat="1" ht="29.1" customHeight="1" spans="1:17">
      <c r="A10" s="119" t="s">
        <v>177</v>
      </c>
      <c r="B10" s="124">
        <f t="shared" si="0"/>
        <v>123</v>
      </c>
      <c r="C10" s="124">
        <f t="shared" si="1"/>
        <v>127</v>
      </c>
      <c r="D10" s="125" t="s">
        <v>178</v>
      </c>
      <c r="E10" s="124">
        <f t="shared" si="2"/>
        <v>135</v>
      </c>
      <c r="F10" s="124">
        <f>E10+5</f>
        <v>140</v>
      </c>
      <c r="G10" s="124">
        <f t="shared" si="3"/>
        <v>146</v>
      </c>
      <c r="H10" s="124">
        <f>G10+7</f>
        <v>153</v>
      </c>
      <c r="I10" s="146"/>
      <c r="J10" s="119" t="s">
        <v>177</v>
      </c>
      <c r="K10" s="154" t="s">
        <v>265</v>
      </c>
      <c r="L10" s="157" t="s">
        <v>269</v>
      </c>
      <c r="M10" s="154" t="s">
        <v>270</v>
      </c>
      <c r="N10" s="154" t="s">
        <v>265</v>
      </c>
      <c r="O10" s="154" t="s">
        <v>265</v>
      </c>
      <c r="P10" s="154"/>
      <c r="Q10" s="156"/>
    </row>
    <row r="11" s="107" customFormat="1" ht="29.1" customHeight="1" spans="1:17">
      <c r="A11" s="127" t="s">
        <v>181</v>
      </c>
      <c r="B11" s="128">
        <v>66</v>
      </c>
      <c r="C11" s="128">
        <v>68</v>
      </c>
      <c r="D11" s="129">
        <v>70</v>
      </c>
      <c r="E11" s="128">
        <v>72</v>
      </c>
      <c r="F11" s="128">
        <v>74</v>
      </c>
      <c r="G11" s="128">
        <v>76</v>
      </c>
      <c r="H11" s="128">
        <v>78</v>
      </c>
      <c r="I11" s="146"/>
      <c r="J11" s="127" t="s">
        <v>181</v>
      </c>
      <c r="K11" s="156" t="s">
        <v>271</v>
      </c>
      <c r="L11" s="154" t="s">
        <v>265</v>
      </c>
      <c r="M11" s="154" t="s">
        <v>265</v>
      </c>
      <c r="N11" s="154" t="s">
        <v>265</v>
      </c>
      <c r="O11" s="154" t="s">
        <v>265</v>
      </c>
      <c r="P11" s="157"/>
      <c r="Q11" s="156"/>
    </row>
    <row r="12" s="107" customFormat="1" ht="29.1" customHeight="1" spans="1:17">
      <c r="A12" s="127" t="s">
        <v>185</v>
      </c>
      <c r="B12" s="128">
        <f>C12-0.2</f>
        <v>42.3</v>
      </c>
      <c r="C12" s="128">
        <f t="shared" ref="C12:C16" si="4">D12-0.5</f>
        <v>42.5</v>
      </c>
      <c r="D12" s="129">
        <v>43</v>
      </c>
      <c r="E12" s="128">
        <f t="shared" ref="E12:E16" si="5">D12+0.5</f>
        <v>43.5</v>
      </c>
      <c r="F12" s="128">
        <f t="shared" ref="F12:F16" si="6">E12+0.5</f>
        <v>44</v>
      </c>
      <c r="G12" s="128">
        <f>F12+0.2</f>
        <v>44.2</v>
      </c>
      <c r="H12" s="128">
        <f>G12+0.2</f>
        <v>44.4</v>
      </c>
      <c r="I12" s="146"/>
      <c r="J12" s="127" t="s">
        <v>185</v>
      </c>
      <c r="K12" s="156" t="s">
        <v>272</v>
      </c>
      <c r="L12" s="154" t="s">
        <v>265</v>
      </c>
      <c r="M12" s="156" t="s">
        <v>272</v>
      </c>
      <c r="N12" s="157" t="s">
        <v>273</v>
      </c>
      <c r="O12" s="156" t="s">
        <v>272</v>
      </c>
      <c r="P12" s="154"/>
      <c r="Q12" s="156"/>
    </row>
    <row r="13" s="107" customFormat="1" ht="29.1" customHeight="1" spans="1:17">
      <c r="A13" s="119" t="s">
        <v>189</v>
      </c>
      <c r="B13" s="122">
        <f>C13-0.8</f>
        <v>20.4</v>
      </c>
      <c r="C13" s="122">
        <f>D13-0.8</f>
        <v>21.2</v>
      </c>
      <c r="D13" s="123">
        <v>22</v>
      </c>
      <c r="E13" s="122">
        <f>D13+0.8</f>
        <v>22.8</v>
      </c>
      <c r="F13" s="122">
        <f>E13+0.8</f>
        <v>23.6</v>
      </c>
      <c r="G13" s="122">
        <f>F13+1.3</f>
        <v>24.9</v>
      </c>
      <c r="H13" s="122">
        <f>G13+1.3</f>
        <v>26.2</v>
      </c>
      <c r="I13" s="146"/>
      <c r="J13" s="119" t="s">
        <v>189</v>
      </c>
      <c r="K13" s="154" t="s">
        <v>265</v>
      </c>
      <c r="L13" s="157" t="s">
        <v>274</v>
      </c>
      <c r="M13" s="154" t="s">
        <v>265</v>
      </c>
      <c r="N13" s="154" t="s">
        <v>265</v>
      </c>
      <c r="O13" s="154" t="s">
        <v>265</v>
      </c>
      <c r="P13" s="157"/>
      <c r="Q13" s="156"/>
    </row>
    <row r="14" s="107" customFormat="1" ht="29.1" customHeight="1" spans="1:17">
      <c r="A14" s="119" t="s">
        <v>191</v>
      </c>
      <c r="B14" s="122">
        <f>C14-0.7</f>
        <v>-1.4</v>
      </c>
      <c r="C14" s="122">
        <f>D14-0.7</f>
        <v>-0.7</v>
      </c>
      <c r="D14" s="123"/>
      <c r="E14" s="122">
        <f>D14+0.7</f>
        <v>0.7</v>
      </c>
      <c r="F14" s="122">
        <f>E14+0.7</f>
        <v>1.4</v>
      </c>
      <c r="G14" s="124">
        <f>F14+0.9</f>
        <v>2.3</v>
      </c>
      <c r="H14" s="124">
        <f>G14+0.9</f>
        <v>3.2</v>
      </c>
      <c r="I14" s="146"/>
      <c r="J14" s="119" t="s">
        <v>191</v>
      </c>
      <c r="K14" s="156" t="s">
        <v>275</v>
      </c>
      <c r="L14" s="154" t="s">
        <v>265</v>
      </c>
      <c r="M14" s="156" t="s">
        <v>275</v>
      </c>
      <c r="N14" s="154" t="s">
        <v>265</v>
      </c>
      <c r="O14" s="154" t="s">
        <v>265</v>
      </c>
      <c r="P14" s="154"/>
      <c r="Q14" s="156"/>
    </row>
    <row r="15" s="107" customFormat="1" ht="29.1" customHeight="1" spans="1:17">
      <c r="A15" s="119" t="s">
        <v>193</v>
      </c>
      <c r="B15" s="122">
        <f t="shared" ref="B15:B20" si="7">C15-0.5</f>
        <v>8</v>
      </c>
      <c r="C15" s="122">
        <f t="shared" si="4"/>
        <v>8.5</v>
      </c>
      <c r="D15" s="123">
        <v>9</v>
      </c>
      <c r="E15" s="122">
        <f t="shared" si="5"/>
        <v>9.5</v>
      </c>
      <c r="F15" s="122">
        <f t="shared" si="6"/>
        <v>10</v>
      </c>
      <c r="G15" s="122">
        <f>F15+0.7</f>
        <v>10.7</v>
      </c>
      <c r="H15" s="122">
        <f>G15+0.7</f>
        <v>11.4</v>
      </c>
      <c r="I15" s="146"/>
      <c r="J15" s="119" t="s">
        <v>193</v>
      </c>
      <c r="K15" s="156" t="s">
        <v>276</v>
      </c>
      <c r="L15" s="157" t="s">
        <v>267</v>
      </c>
      <c r="M15" s="156" t="s">
        <v>276</v>
      </c>
      <c r="N15" s="154" t="s">
        <v>265</v>
      </c>
      <c r="O15" s="154" t="s">
        <v>265</v>
      </c>
      <c r="P15" s="154"/>
      <c r="Q15" s="156"/>
    </row>
    <row r="16" s="107" customFormat="1" ht="29.1" customHeight="1" spans="1:17">
      <c r="A16" s="119" t="s">
        <v>194</v>
      </c>
      <c r="B16" s="122">
        <f t="shared" si="7"/>
        <v>13</v>
      </c>
      <c r="C16" s="122">
        <f t="shared" si="4"/>
        <v>13.5</v>
      </c>
      <c r="D16" s="123">
        <v>14</v>
      </c>
      <c r="E16" s="122">
        <f t="shared" si="5"/>
        <v>14.5</v>
      </c>
      <c r="F16" s="122">
        <f t="shared" si="6"/>
        <v>15</v>
      </c>
      <c r="G16" s="122">
        <f>F16+0.7</f>
        <v>15.7</v>
      </c>
      <c r="H16" s="122">
        <f>G16+0.7</f>
        <v>16.4</v>
      </c>
      <c r="I16" s="146"/>
      <c r="J16" s="119" t="s">
        <v>194</v>
      </c>
      <c r="K16" s="156" t="s">
        <v>276</v>
      </c>
      <c r="L16" s="157" t="s">
        <v>267</v>
      </c>
      <c r="M16" s="156" t="s">
        <v>276</v>
      </c>
      <c r="N16" s="154" t="s">
        <v>265</v>
      </c>
      <c r="O16" s="154" t="s">
        <v>265</v>
      </c>
      <c r="P16" s="154"/>
      <c r="Q16" s="156"/>
    </row>
    <row r="17" s="107" customFormat="1" ht="29.1" customHeight="1" spans="1:17">
      <c r="A17" s="119" t="s">
        <v>195</v>
      </c>
      <c r="B17" s="122">
        <f>C17</f>
        <v>8</v>
      </c>
      <c r="C17" s="122">
        <f>D17</f>
        <v>8</v>
      </c>
      <c r="D17" s="123">
        <v>8</v>
      </c>
      <c r="E17" s="122">
        <f t="shared" ref="E17:H17" si="8">D17</f>
        <v>8</v>
      </c>
      <c r="F17" s="122">
        <f t="shared" si="8"/>
        <v>8</v>
      </c>
      <c r="G17" s="122">
        <f t="shared" si="8"/>
        <v>8</v>
      </c>
      <c r="H17" s="122">
        <f t="shared" si="8"/>
        <v>8</v>
      </c>
      <c r="I17" s="146"/>
      <c r="J17" s="119" t="s">
        <v>195</v>
      </c>
      <c r="K17" s="154" t="s">
        <v>265</v>
      </c>
      <c r="L17" s="155" t="s">
        <v>269</v>
      </c>
      <c r="M17" s="154" t="s">
        <v>265</v>
      </c>
      <c r="N17" s="155" t="s">
        <v>269</v>
      </c>
      <c r="O17" s="156" t="s">
        <v>272</v>
      </c>
      <c r="P17" s="154"/>
      <c r="Q17" s="156"/>
    </row>
    <row r="18" s="107" customFormat="1" ht="29.1" customHeight="1" spans="1:17">
      <c r="A18" s="119" t="s">
        <v>199</v>
      </c>
      <c r="B18" s="122">
        <f>C18-1</f>
        <v>47</v>
      </c>
      <c r="C18" s="122">
        <f>D18-1</f>
        <v>48</v>
      </c>
      <c r="D18" s="123">
        <v>49</v>
      </c>
      <c r="E18" s="122">
        <f>D18+1</f>
        <v>50</v>
      </c>
      <c r="F18" s="122">
        <f>E18+1</f>
        <v>51</v>
      </c>
      <c r="G18" s="122">
        <f>F18+1.5</f>
        <v>52.5</v>
      </c>
      <c r="H18" s="122">
        <f>G18+1.5</f>
        <v>54</v>
      </c>
      <c r="I18" s="146"/>
      <c r="J18" s="119" t="s">
        <v>199</v>
      </c>
      <c r="K18" s="154" t="s">
        <v>265</v>
      </c>
      <c r="L18" s="157" t="s">
        <v>267</v>
      </c>
      <c r="M18" s="154" t="s">
        <v>265</v>
      </c>
      <c r="N18" s="154" t="s">
        <v>265</v>
      </c>
      <c r="O18" s="154" t="s">
        <v>265</v>
      </c>
      <c r="P18" s="154"/>
      <c r="Q18" s="156"/>
    </row>
    <row r="19" s="107" customFormat="1" ht="29.1" customHeight="1" spans="1:17">
      <c r="A19" s="119" t="s">
        <v>200</v>
      </c>
      <c r="B19" s="122">
        <f t="shared" si="7"/>
        <v>34</v>
      </c>
      <c r="C19" s="122">
        <f t="shared" ref="C19:C21" si="9">D19-0.5</f>
        <v>34.5</v>
      </c>
      <c r="D19" s="130">
        <v>35</v>
      </c>
      <c r="E19" s="122">
        <f t="shared" ref="E19:G19" si="10">D19+0.5</f>
        <v>35.5</v>
      </c>
      <c r="F19" s="122">
        <f t="shared" si="10"/>
        <v>36</v>
      </c>
      <c r="G19" s="122">
        <f t="shared" si="10"/>
        <v>36.5</v>
      </c>
      <c r="H19" s="122">
        <f>G19</f>
        <v>36.5</v>
      </c>
      <c r="I19" s="161"/>
      <c r="J19" s="119" t="s">
        <v>200</v>
      </c>
      <c r="K19" s="154" t="s">
        <v>265</v>
      </c>
      <c r="L19" s="154" t="s">
        <v>265</v>
      </c>
      <c r="M19" s="154" t="s">
        <v>265</v>
      </c>
      <c r="N19" s="154" t="s">
        <v>266</v>
      </c>
      <c r="O19" s="156" t="s">
        <v>272</v>
      </c>
      <c r="P19" s="154"/>
      <c r="Q19" s="156"/>
    </row>
    <row r="20" s="107" customFormat="1" ht="29.1" customHeight="1" spans="1:17">
      <c r="A20" s="119" t="s">
        <v>201</v>
      </c>
      <c r="B20" s="122">
        <f t="shared" si="7"/>
        <v>24</v>
      </c>
      <c r="C20" s="122">
        <f t="shared" si="9"/>
        <v>24.5</v>
      </c>
      <c r="D20" s="123">
        <v>25</v>
      </c>
      <c r="E20" s="122">
        <f>D20+0.5</f>
        <v>25.5</v>
      </c>
      <c r="F20" s="122">
        <f>E20+0.5</f>
        <v>26</v>
      </c>
      <c r="G20" s="131">
        <f>F20+0.75</f>
        <v>26.75</v>
      </c>
      <c r="H20" s="131">
        <f>G20</f>
        <v>26.75</v>
      </c>
      <c r="I20" s="161"/>
      <c r="J20" s="119" t="s">
        <v>201</v>
      </c>
      <c r="K20" s="156" t="s">
        <v>268</v>
      </c>
      <c r="L20" s="154" t="s">
        <v>265</v>
      </c>
      <c r="M20" s="156" t="s">
        <v>268</v>
      </c>
      <c r="N20" s="154" t="s">
        <v>265</v>
      </c>
      <c r="O20" s="154" t="s">
        <v>265</v>
      </c>
      <c r="P20" s="154"/>
      <c r="Q20" s="156"/>
    </row>
    <row r="21" s="107" customFormat="1" ht="29.1" customHeight="1" spans="1:17">
      <c r="A21" s="127" t="s">
        <v>202</v>
      </c>
      <c r="B21" s="122">
        <f>C21</f>
        <v>13.5</v>
      </c>
      <c r="C21" s="122">
        <f t="shared" si="9"/>
        <v>13.5</v>
      </c>
      <c r="D21" s="123">
        <v>14</v>
      </c>
      <c r="E21" s="122">
        <f>D21</f>
        <v>14</v>
      </c>
      <c r="F21" s="122">
        <f>D21+1</f>
        <v>15</v>
      </c>
      <c r="G21" s="122">
        <f>D21+1</f>
        <v>15</v>
      </c>
      <c r="H21" s="122">
        <f>F21</f>
        <v>15</v>
      </c>
      <c r="I21" s="161"/>
      <c r="J21" s="127" t="s">
        <v>202</v>
      </c>
      <c r="K21" s="154" t="s">
        <v>265</v>
      </c>
      <c r="L21" s="154" t="s">
        <v>265</v>
      </c>
      <c r="M21" s="154" t="s">
        <v>265</v>
      </c>
      <c r="N21" s="154" t="s">
        <v>266</v>
      </c>
      <c r="O21" s="154" t="s">
        <v>265</v>
      </c>
      <c r="P21" s="154"/>
      <c r="Q21" s="156"/>
    </row>
    <row r="22" s="107" customFormat="1" ht="29.1" customHeight="1" spans="1:17">
      <c r="A22" s="132"/>
      <c r="B22" s="133"/>
      <c r="C22" s="133"/>
      <c r="D22" s="134"/>
      <c r="E22" s="133"/>
      <c r="F22" s="133"/>
      <c r="G22" s="133"/>
      <c r="H22" s="133"/>
      <c r="I22" s="161"/>
      <c r="J22" s="132"/>
      <c r="K22" s="154"/>
      <c r="L22" s="154"/>
      <c r="M22" s="154"/>
      <c r="N22" s="154"/>
      <c r="O22" s="154"/>
      <c r="P22" s="154"/>
      <c r="Q22" s="156"/>
    </row>
    <row r="23" s="107" customFormat="1" ht="29.1" customHeight="1" spans="1:17">
      <c r="A23" s="135"/>
      <c r="B23" s="136"/>
      <c r="C23" s="136"/>
      <c r="D23" s="137"/>
      <c r="E23" s="136"/>
      <c r="F23" s="136"/>
      <c r="G23" s="136"/>
      <c r="H23" s="136"/>
      <c r="I23" s="161"/>
      <c r="J23" s="162"/>
      <c r="K23" s="154"/>
      <c r="L23" s="154"/>
      <c r="M23" s="156"/>
      <c r="N23" s="154"/>
      <c r="O23" s="156"/>
      <c r="P23" s="154"/>
      <c r="Q23" s="170"/>
    </row>
    <row r="24" s="107" customFormat="1" ht="16.5" spans="1:17">
      <c r="A24" s="138"/>
      <c r="B24" s="139"/>
      <c r="C24" s="139"/>
      <c r="D24" s="139"/>
      <c r="E24" s="139"/>
      <c r="F24" s="139"/>
      <c r="G24" s="139"/>
      <c r="H24" s="139"/>
      <c r="I24" s="163"/>
      <c r="J24" s="164"/>
      <c r="K24" s="165"/>
      <c r="L24" s="165"/>
      <c r="M24" s="165"/>
      <c r="N24" s="165"/>
      <c r="O24" s="165"/>
      <c r="P24" s="165"/>
      <c r="Q24" s="165"/>
    </row>
    <row r="25" s="107" customFormat="1" ht="14.25" spans="1:17">
      <c r="A25" s="107" t="s">
        <v>204</v>
      </c>
      <c r="B25" s="140"/>
      <c r="C25" s="140"/>
      <c r="D25" s="140"/>
      <c r="E25" s="140"/>
      <c r="F25" s="140"/>
      <c r="G25" s="140"/>
      <c r="H25" s="140"/>
      <c r="I25" s="140"/>
      <c r="J25" s="166" t="s">
        <v>277</v>
      </c>
      <c r="K25" s="167"/>
      <c r="L25" s="167" t="s">
        <v>206</v>
      </c>
      <c r="M25" s="167"/>
      <c r="N25" s="167" t="s">
        <v>207</v>
      </c>
      <c r="O25" s="167"/>
      <c r="P25" s="167"/>
      <c r="Q25" s="108"/>
    </row>
    <row r="26" s="107" customFormat="1" customHeight="1" spans="1:17">
      <c r="A26" s="140"/>
      <c r="K26" s="108"/>
      <c r="L26" s="108"/>
      <c r="M26" s="108"/>
      <c r="N26" s="108"/>
      <c r="O26" s="108"/>
      <c r="P26" s="108"/>
      <c r="Q26" s="108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F6" sqref="F6"/>
    </sheetView>
  </sheetViews>
  <sheetFormatPr defaultColWidth="10.125" defaultRowHeight="14.25"/>
  <cols>
    <col min="1" max="1" width="9.625" style="171" customWidth="1"/>
    <col min="2" max="2" width="11.125" style="171" customWidth="1"/>
    <col min="3" max="3" width="9.125" style="171" customWidth="1"/>
    <col min="4" max="4" width="9.5" style="171" customWidth="1"/>
    <col min="5" max="5" width="11" style="171" customWidth="1"/>
    <col min="6" max="6" width="10.375" style="171" customWidth="1"/>
    <col min="7" max="7" width="9.5" style="171" customWidth="1"/>
    <col min="8" max="8" width="9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s="171" customFormat="1" ht="26.25" spans="1:11">
      <c r="A1" s="174" t="s">
        <v>278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="171" customFormat="1" spans="1:11">
      <c r="A2" s="175" t="s">
        <v>53</v>
      </c>
      <c r="B2" s="176" t="s">
        <v>54</v>
      </c>
      <c r="C2" s="176"/>
      <c r="D2" s="177" t="s">
        <v>62</v>
      </c>
      <c r="E2" s="178" t="s">
        <v>63</v>
      </c>
      <c r="F2" s="179"/>
      <c r="G2" s="180" t="s">
        <v>70</v>
      </c>
      <c r="H2" s="180"/>
      <c r="I2" s="212" t="s">
        <v>57</v>
      </c>
      <c r="J2" s="180" t="s">
        <v>58</v>
      </c>
      <c r="K2" s="237"/>
    </row>
    <row r="3" s="171" customFormat="1" ht="42" customHeight="1" spans="1:11">
      <c r="A3" s="181" t="s">
        <v>78</v>
      </c>
      <c r="B3" s="182">
        <v>4835</v>
      </c>
      <c r="C3" s="182"/>
      <c r="D3" s="183" t="s">
        <v>279</v>
      </c>
      <c r="E3" s="184" t="s">
        <v>280</v>
      </c>
      <c r="F3" s="185"/>
      <c r="G3" s="185"/>
      <c r="H3" s="186" t="s">
        <v>281</v>
      </c>
      <c r="I3" s="186"/>
      <c r="J3" s="186"/>
      <c r="K3" s="238"/>
    </row>
    <row r="4" s="171" customFormat="1" spans="1:11">
      <c r="A4" s="187" t="s">
        <v>74</v>
      </c>
      <c r="B4" s="188">
        <v>4</v>
      </c>
      <c r="C4" s="188">
        <v>6</v>
      </c>
      <c r="D4" s="189" t="s">
        <v>282</v>
      </c>
      <c r="E4" s="190"/>
      <c r="F4" s="190"/>
      <c r="G4" s="190"/>
      <c r="H4" s="189" t="s">
        <v>283</v>
      </c>
      <c r="I4" s="189"/>
      <c r="J4" s="204" t="s">
        <v>67</v>
      </c>
      <c r="K4" s="239" t="s">
        <v>68</v>
      </c>
    </row>
    <row r="5" s="171" customFormat="1" spans="1:11">
      <c r="A5" s="187" t="s">
        <v>284</v>
      </c>
      <c r="B5" s="182">
        <v>1</v>
      </c>
      <c r="C5" s="182"/>
      <c r="D5" s="183" t="s">
        <v>285</v>
      </c>
      <c r="E5" s="183" t="s">
        <v>286</v>
      </c>
      <c r="F5" s="183" t="s">
        <v>287</v>
      </c>
      <c r="G5" s="183" t="s">
        <v>288</v>
      </c>
      <c r="H5" s="189" t="s">
        <v>289</v>
      </c>
      <c r="I5" s="189"/>
      <c r="J5" s="204" t="s">
        <v>67</v>
      </c>
      <c r="K5" s="239" t="s">
        <v>68</v>
      </c>
    </row>
    <row r="6" s="171" customFormat="1" ht="15" spans="1:11">
      <c r="A6" s="191" t="s">
        <v>290</v>
      </c>
      <c r="B6" s="192">
        <v>125</v>
      </c>
      <c r="C6" s="192"/>
      <c r="D6" s="193" t="s">
        <v>291</v>
      </c>
      <c r="E6" s="194"/>
      <c r="F6" s="195">
        <v>4083</v>
      </c>
      <c r="G6" s="193"/>
      <c r="H6" s="196" t="s">
        <v>292</v>
      </c>
      <c r="I6" s="196"/>
      <c r="J6" s="210" t="s">
        <v>67</v>
      </c>
      <c r="K6" s="240" t="s">
        <v>68</v>
      </c>
    </row>
    <row r="7" s="171" customFormat="1" ht="1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71" customFormat="1" spans="1:11">
      <c r="A8" s="200" t="s">
        <v>293</v>
      </c>
      <c r="B8" s="201" t="s">
        <v>294</v>
      </c>
      <c r="C8" s="201" t="s">
        <v>295</v>
      </c>
      <c r="D8" s="201" t="s">
        <v>296</v>
      </c>
      <c r="E8" s="201" t="s">
        <v>297</v>
      </c>
      <c r="F8" s="201" t="s">
        <v>298</v>
      </c>
      <c r="G8" s="202" t="s">
        <v>299</v>
      </c>
      <c r="H8" s="203"/>
      <c r="I8" s="203"/>
      <c r="J8" s="203"/>
      <c r="K8" s="241"/>
    </row>
    <row r="9" s="171" customFormat="1" spans="1:11">
      <c r="A9" s="187" t="s">
        <v>300</v>
      </c>
      <c r="B9" s="189"/>
      <c r="C9" s="204" t="s">
        <v>67</v>
      </c>
      <c r="D9" s="204" t="s">
        <v>68</v>
      </c>
      <c r="E9" s="183" t="s">
        <v>301</v>
      </c>
      <c r="F9" s="205" t="s">
        <v>302</v>
      </c>
      <c r="G9" s="206"/>
      <c r="H9" s="207"/>
      <c r="I9" s="207"/>
      <c r="J9" s="207"/>
      <c r="K9" s="242"/>
    </row>
    <row r="10" s="171" customFormat="1" spans="1:11">
      <c r="A10" s="187" t="s">
        <v>303</v>
      </c>
      <c r="B10" s="189"/>
      <c r="C10" s="204" t="s">
        <v>67</v>
      </c>
      <c r="D10" s="204" t="s">
        <v>68</v>
      </c>
      <c r="E10" s="183" t="s">
        <v>304</v>
      </c>
      <c r="F10" s="205" t="s">
        <v>305</v>
      </c>
      <c r="G10" s="206" t="s">
        <v>306</v>
      </c>
      <c r="H10" s="207"/>
      <c r="I10" s="207"/>
      <c r="J10" s="207"/>
      <c r="K10" s="242"/>
    </row>
    <row r="11" s="171" customFormat="1" spans="1:11">
      <c r="A11" s="208" t="s">
        <v>211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43"/>
    </row>
    <row r="12" s="171" customFormat="1" spans="1:11">
      <c r="A12" s="181" t="s">
        <v>93</v>
      </c>
      <c r="B12" s="204" t="s">
        <v>89</v>
      </c>
      <c r="C12" s="204" t="s">
        <v>90</v>
      </c>
      <c r="D12" s="205"/>
      <c r="E12" s="183" t="s">
        <v>91</v>
      </c>
      <c r="F12" s="204" t="s">
        <v>89</v>
      </c>
      <c r="G12" s="204" t="s">
        <v>90</v>
      </c>
      <c r="H12" s="204"/>
      <c r="I12" s="183" t="s">
        <v>307</v>
      </c>
      <c r="J12" s="204" t="s">
        <v>89</v>
      </c>
      <c r="K12" s="239" t="s">
        <v>90</v>
      </c>
    </row>
    <row r="13" s="171" customFormat="1" spans="1:11">
      <c r="A13" s="181" t="s">
        <v>96</v>
      </c>
      <c r="B13" s="204" t="s">
        <v>89</v>
      </c>
      <c r="C13" s="204" t="s">
        <v>90</v>
      </c>
      <c r="D13" s="205"/>
      <c r="E13" s="183" t="s">
        <v>101</v>
      </c>
      <c r="F13" s="204" t="s">
        <v>89</v>
      </c>
      <c r="G13" s="204" t="s">
        <v>90</v>
      </c>
      <c r="H13" s="204"/>
      <c r="I13" s="183" t="s">
        <v>308</v>
      </c>
      <c r="J13" s="204" t="s">
        <v>89</v>
      </c>
      <c r="K13" s="239" t="s">
        <v>90</v>
      </c>
    </row>
    <row r="14" s="171" customFormat="1" ht="15" spans="1:11">
      <c r="A14" s="191" t="s">
        <v>309</v>
      </c>
      <c r="B14" s="210" t="s">
        <v>89</v>
      </c>
      <c r="C14" s="210" t="s">
        <v>90</v>
      </c>
      <c r="D14" s="194"/>
      <c r="E14" s="193" t="s">
        <v>310</v>
      </c>
      <c r="F14" s="210" t="s">
        <v>89</v>
      </c>
      <c r="G14" s="210" t="s">
        <v>90</v>
      </c>
      <c r="H14" s="210"/>
      <c r="I14" s="193" t="s">
        <v>311</v>
      </c>
      <c r="J14" s="210" t="s">
        <v>89</v>
      </c>
      <c r="K14" s="240" t="s">
        <v>90</v>
      </c>
    </row>
    <row r="15" s="171" customFormat="1" ht="15" spans="1:11">
      <c r="A15" s="197"/>
      <c r="B15" s="211"/>
      <c r="C15" s="211"/>
      <c r="D15" s="198"/>
      <c r="E15" s="197"/>
      <c r="F15" s="211"/>
      <c r="G15" s="211"/>
      <c r="H15" s="211"/>
      <c r="I15" s="197"/>
      <c r="J15" s="211"/>
      <c r="K15" s="211"/>
    </row>
    <row r="16" s="172" customFormat="1" spans="1:11">
      <c r="A16" s="175" t="s">
        <v>312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44"/>
    </row>
    <row r="17" s="171" customFormat="1" spans="1:11">
      <c r="A17" s="187" t="s">
        <v>313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45"/>
    </row>
    <row r="18" s="171" customFormat="1" spans="1:11">
      <c r="A18" s="187" t="s">
        <v>314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45"/>
    </row>
    <row r="19" s="171" customFormat="1" spans="1:1">
      <c r="A19" s="171" t="s">
        <v>315</v>
      </c>
    </row>
    <row r="20" s="171" customFormat="1" spans="1:11">
      <c r="A20" s="213" t="s">
        <v>316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39"/>
    </row>
    <row r="21" s="171" customFormat="1" spans="1:11">
      <c r="A21" s="214" t="s">
        <v>317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46"/>
    </row>
    <row r="22" s="171" customFormat="1" spans="1:11">
      <c r="A22" s="214" t="s">
        <v>318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46"/>
    </row>
    <row r="23" s="171" customFormat="1" spans="1:11">
      <c r="A23" s="214"/>
      <c r="B23" s="215"/>
      <c r="C23" s="215"/>
      <c r="D23" s="215"/>
      <c r="E23" s="215"/>
      <c r="F23" s="215"/>
      <c r="G23" s="215"/>
      <c r="H23" s="215"/>
      <c r="I23" s="215"/>
      <c r="J23" s="215"/>
      <c r="K23" s="246"/>
    </row>
    <row r="24" s="171" customFormat="1" spans="1:11">
      <c r="A24" s="214"/>
      <c r="B24" s="215"/>
      <c r="C24" s="215"/>
      <c r="D24" s="215"/>
      <c r="E24" s="215"/>
      <c r="F24" s="215"/>
      <c r="G24" s="215"/>
      <c r="H24" s="215"/>
      <c r="I24" s="215"/>
      <c r="J24" s="215"/>
      <c r="K24" s="246"/>
    </row>
    <row r="25" s="171" customFormat="1" spans="1:11">
      <c r="A25" s="214" t="s">
        <v>319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46"/>
    </row>
    <row r="26" s="171" customFormat="1" spans="1:11">
      <c r="A26" s="214"/>
      <c r="B26" s="215"/>
      <c r="C26" s="215"/>
      <c r="D26" s="215"/>
      <c r="E26" s="215"/>
      <c r="F26" s="215"/>
      <c r="G26" s="215"/>
      <c r="H26" s="215"/>
      <c r="I26" s="215"/>
      <c r="J26" s="215"/>
      <c r="K26" s="246"/>
    </row>
    <row r="27" s="171" customFormat="1" spans="1:11">
      <c r="A27" s="216"/>
      <c r="B27" s="217"/>
      <c r="C27" s="217"/>
      <c r="D27" s="217"/>
      <c r="E27" s="217"/>
      <c r="F27" s="217"/>
      <c r="G27" s="217"/>
      <c r="H27" s="217"/>
      <c r="I27" s="217"/>
      <c r="J27" s="217"/>
      <c r="K27" s="247"/>
    </row>
    <row r="28" s="171" customFormat="1" spans="1:11">
      <c r="A28" s="187" t="s">
        <v>132</v>
      </c>
      <c r="B28" s="189"/>
      <c r="C28" s="204" t="s">
        <v>67</v>
      </c>
      <c r="D28" s="204" t="s">
        <v>68</v>
      </c>
      <c r="E28" s="186"/>
      <c r="F28" s="186"/>
      <c r="G28" s="186"/>
      <c r="H28" s="186"/>
      <c r="I28" s="186"/>
      <c r="J28" s="186"/>
      <c r="K28" s="238"/>
    </row>
    <row r="29" s="171" customFormat="1" ht="15" spans="1:11">
      <c r="A29" s="218" t="s">
        <v>320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48"/>
    </row>
    <row r="30" s="171" customFormat="1" ht="15" spans="1:11">
      <c r="A30" s="220"/>
      <c r="B30" s="220"/>
      <c r="C30" s="220"/>
      <c r="D30" s="220"/>
      <c r="E30" s="220"/>
      <c r="F30" s="220"/>
      <c r="G30" s="220"/>
      <c r="H30" s="220"/>
      <c r="I30" s="220"/>
      <c r="J30" s="220"/>
      <c r="K30" s="220"/>
    </row>
    <row r="31" s="171" customFormat="1" spans="1:11">
      <c r="A31" s="221" t="s">
        <v>321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9"/>
    </row>
    <row r="32" s="171" customFormat="1" spans="1:11">
      <c r="A32" s="223"/>
      <c r="B32" s="224"/>
      <c r="C32" s="224"/>
      <c r="D32" s="224"/>
      <c r="E32" s="224"/>
      <c r="F32" s="224"/>
      <c r="G32" s="224"/>
      <c r="H32" s="224"/>
      <c r="I32" s="224"/>
      <c r="J32" s="224"/>
      <c r="K32" s="250"/>
    </row>
    <row r="33" s="171" customFormat="1" ht="17.25" customHeight="1" spans="1:11">
      <c r="A33" s="225" t="s">
        <v>322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51"/>
    </row>
    <row r="34" s="171" customFormat="1" ht="17.25" customHeight="1" spans="1:11">
      <c r="A34" s="225" t="s">
        <v>323</v>
      </c>
      <c r="B34" s="226"/>
      <c r="C34" s="226"/>
      <c r="D34" s="226"/>
      <c r="E34" s="226"/>
      <c r="F34" s="226"/>
      <c r="G34" s="226"/>
      <c r="H34" s="226"/>
      <c r="I34" s="226"/>
      <c r="J34" s="226"/>
      <c r="K34" s="251"/>
    </row>
    <row r="35" s="171" customFormat="1" ht="17.25" customHeight="1" spans="1:1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251"/>
    </row>
    <row r="36" s="171" customFormat="1" ht="17.25" customHeight="1" spans="1:1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251"/>
    </row>
    <row r="37" s="171" customFormat="1" ht="17.25" customHeight="1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51"/>
    </row>
    <row r="38" s="171" customFormat="1" ht="17.25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51"/>
    </row>
    <row r="39" s="171" customFormat="1" ht="17.25" customHeight="1" spans="1:11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46"/>
    </row>
    <row r="40" s="171" customFormat="1" ht="17.25" customHeight="1" spans="1:11">
      <c r="A40" s="227"/>
      <c r="B40" s="215"/>
      <c r="C40" s="215"/>
      <c r="D40" s="215"/>
      <c r="E40" s="215"/>
      <c r="F40" s="215"/>
      <c r="G40" s="215"/>
      <c r="H40" s="215"/>
      <c r="I40" s="215"/>
      <c r="J40" s="215"/>
      <c r="K40" s="246"/>
    </row>
    <row r="41" s="171" customFormat="1" ht="17.25" customHeight="1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52"/>
    </row>
    <row r="42" s="171" customFormat="1" ht="18.75" customHeight="1" spans="1:11">
      <c r="A42" s="230" t="s">
        <v>324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53"/>
    </row>
    <row r="43" s="173" customFormat="1" ht="18.75" customHeight="1" spans="1:11">
      <c r="A43" s="187" t="s">
        <v>325</v>
      </c>
      <c r="B43" s="189"/>
      <c r="C43" s="189"/>
      <c r="D43" s="186" t="s">
        <v>326</v>
      </c>
      <c r="E43" s="186"/>
      <c r="F43" s="232" t="s">
        <v>327</v>
      </c>
      <c r="G43" s="233"/>
      <c r="H43" s="189" t="s">
        <v>328</v>
      </c>
      <c r="I43" s="189"/>
      <c r="J43" s="189" t="s">
        <v>329</v>
      </c>
      <c r="K43" s="245"/>
    </row>
    <row r="44" s="171" customFormat="1" ht="18.75" customHeight="1" spans="1:13">
      <c r="A44" s="187" t="s">
        <v>203</v>
      </c>
      <c r="B44" s="189"/>
      <c r="C44" s="189"/>
      <c r="D44" s="189"/>
      <c r="E44" s="189"/>
      <c r="F44" s="189"/>
      <c r="G44" s="189"/>
      <c r="H44" s="189"/>
      <c r="I44" s="189"/>
      <c r="J44" s="189"/>
      <c r="K44" s="245"/>
      <c r="M44" s="173"/>
    </row>
    <row r="45" s="171" customFormat="1" ht="30.95" customHeight="1" spans="1:11">
      <c r="A45" s="187"/>
      <c r="B45" s="189"/>
      <c r="C45" s="189"/>
      <c r="D45" s="189"/>
      <c r="E45" s="189"/>
      <c r="F45" s="189"/>
      <c r="G45" s="189"/>
      <c r="H45" s="189"/>
      <c r="I45" s="189"/>
      <c r="J45" s="189"/>
      <c r="K45" s="245"/>
    </row>
    <row r="46" s="171" customFormat="1" ht="18.75" customHeight="1" spans="1:11">
      <c r="A46" s="187"/>
      <c r="B46" s="189"/>
      <c r="C46" s="189"/>
      <c r="D46" s="189"/>
      <c r="E46" s="189"/>
      <c r="F46" s="189"/>
      <c r="G46" s="189"/>
      <c r="H46" s="189"/>
      <c r="I46" s="189"/>
      <c r="J46" s="189"/>
      <c r="K46" s="245"/>
    </row>
    <row r="47" s="171" customFormat="1" ht="32.1" customHeight="1" spans="1:11">
      <c r="A47" s="191" t="s">
        <v>144</v>
      </c>
      <c r="B47" s="234" t="s">
        <v>330</v>
      </c>
      <c r="C47" s="234"/>
      <c r="D47" s="193" t="s">
        <v>331</v>
      </c>
      <c r="E47" s="194" t="s">
        <v>332</v>
      </c>
      <c r="F47" s="193" t="s">
        <v>148</v>
      </c>
      <c r="G47" s="235" t="s">
        <v>333</v>
      </c>
      <c r="H47" s="236" t="s">
        <v>149</v>
      </c>
      <c r="I47" s="236"/>
      <c r="J47" s="234" t="s">
        <v>150</v>
      </c>
      <c r="K47" s="254"/>
    </row>
    <row r="48" s="171" customFormat="1" ht="16.5" customHeight="1"/>
    <row r="49" s="171" customFormat="1" ht="16.5" customHeight="1"/>
    <row r="50" s="171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16" workbookViewId="0">
      <selection activeCell="J22" sqref="J22:M22"/>
    </sheetView>
  </sheetViews>
  <sheetFormatPr defaultColWidth="9" defaultRowHeight="26.1" customHeight="1"/>
  <cols>
    <col min="1" max="1" width="17.125" style="107" customWidth="1"/>
    <col min="2" max="7" width="9.375" style="107" customWidth="1"/>
    <col min="8" max="8" width="9.68333333333333" style="107" customWidth="1"/>
    <col min="9" max="9" width="1.86666666666667" style="107" customWidth="1"/>
    <col min="10" max="10" width="20.3083333333333" style="107" customWidth="1"/>
    <col min="11" max="11" width="19.0583333333333" style="108" customWidth="1"/>
    <col min="12" max="12" width="20" style="108" customWidth="1"/>
    <col min="13" max="13" width="17.9666666666667" style="108" customWidth="1"/>
    <col min="14" max="14" width="15.775" style="108" customWidth="1"/>
    <col min="15" max="15" width="16.4" style="108" customWidth="1"/>
    <col min="16" max="16" width="16.0916666666667" style="108" customWidth="1"/>
    <col min="17" max="17" width="16.375" style="108" customWidth="1"/>
    <col min="18" max="16384" width="9" style="107"/>
  </cols>
  <sheetData>
    <row r="1" s="107" customFormat="1" ht="30" customHeight="1" spans="1:17">
      <c r="A1" s="109" t="s">
        <v>153</v>
      </c>
      <c r="B1" s="110"/>
      <c r="C1" s="110"/>
      <c r="D1" s="110"/>
      <c r="E1" s="110"/>
      <c r="F1" s="110"/>
      <c r="G1" s="110"/>
      <c r="H1" s="110"/>
      <c r="I1" s="110"/>
      <c r="J1" s="110"/>
      <c r="K1" s="141"/>
      <c r="L1" s="141"/>
      <c r="M1" s="141"/>
      <c r="N1" s="141"/>
      <c r="O1" s="141"/>
      <c r="P1" s="141"/>
      <c r="Q1" s="141"/>
    </row>
    <row r="2" s="107" customFormat="1" ht="29.1" customHeight="1" spans="1:17">
      <c r="A2" s="111" t="s">
        <v>62</v>
      </c>
      <c r="B2" s="112" t="s">
        <v>63</v>
      </c>
      <c r="C2" s="113"/>
      <c r="D2" s="114" t="s">
        <v>69</v>
      </c>
      <c r="E2" s="115" t="s">
        <v>70</v>
      </c>
      <c r="F2" s="115"/>
      <c r="G2" s="115"/>
      <c r="H2" s="115"/>
      <c r="I2" s="142"/>
      <c r="J2" s="143" t="s">
        <v>57</v>
      </c>
      <c r="K2" s="144" t="s">
        <v>260</v>
      </c>
      <c r="L2" s="144"/>
      <c r="M2" s="144"/>
      <c r="N2" s="144"/>
      <c r="O2" s="145"/>
      <c r="P2" s="145"/>
      <c r="Q2" s="168"/>
    </row>
    <row r="3" s="107" customFormat="1" ht="29.1" customHeight="1" spans="1:17">
      <c r="A3" s="116" t="s">
        <v>154</v>
      </c>
      <c r="B3" s="117" t="s">
        <v>155</v>
      </c>
      <c r="C3" s="117"/>
      <c r="D3" s="117"/>
      <c r="E3" s="117"/>
      <c r="F3" s="117"/>
      <c r="G3" s="117"/>
      <c r="H3" s="117"/>
      <c r="I3" s="146"/>
      <c r="J3" s="147" t="s">
        <v>156</v>
      </c>
      <c r="K3" s="148"/>
      <c r="L3" s="148"/>
      <c r="M3" s="148"/>
      <c r="N3" s="148"/>
      <c r="O3" s="149"/>
      <c r="P3" s="149"/>
      <c r="Q3" s="169"/>
    </row>
    <row r="4" s="107" customFormat="1" ht="29.1" customHeight="1" spans="1:17">
      <c r="A4" s="116"/>
      <c r="B4" s="118" t="s">
        <v>115</v>
      </c>
      <c r="C4" s="119" t="s">
        <v>116</v>
      </c>
      <c r="D4" s="120" t="s">
        <v>117</v>
      </c>
      <c r="E4" s="119" t="s">
        <v>118</v>
      </c>
      <c r="F4" s="119" t="s">
        <v>119</v>
      </c>
      <c r="G4" s="119" t="s">
        <v>120</v>
      </c>
      <c r="H4" s="119" t="s">
        <v>121</v>
      </c>
      <c r="I4" s="146"/>
      <c r="J4" s="150"/>
      <c r="K4" s="151" t="s">
        <v>116</v>
      </c>
      <c r="L4" s="151" t="s">
        <v>117</v>
      </c>
      <c r="M4" s="152" t="s">
        <v>118</v>
      </c>
      <c r="N4" s="151" t="s">
        <v>119</v>
      </c>
      <c r="O4" s="151"/>
      <c r="P4" s="151"/>
      <c r="Q4" s="170"/>
    </row>
    <row r="5" s="107" customFormat="1" ht="29.1" customHeight="1" spans="1:17">
      <c r="A5" s="116"/>
      <c r="B5" s="118" t="s">
        <v>157</v>
      </c>
      <c r="C5" s="119" t="s">
        <v>158</v>
      </c>
      <c r="D5" s="120" t="s">
        <v>159</v>
      </c>
      <c r="E5" s="119" t="s">
        <v>160</v>
      </c>
      <c r="F5" s="119" t="s">
        <v>161</v>
      </c>
      <c r="G5" s="119" t="s">
        <v>162</v>
      </c>
      <c r="H5" s="119" t="s">
        <v>163</v>
      </c>
      <c r="I5" s="146"/>
      <c r="J5" s="150"/>
      <c r="K5" s="153" t="s">
        <v>261</v>
      </c>
      <c r="L5" s="153" t="s">
        <v>262</v>
      </c>
      <c r="M5" s="153" t="s">
        <v>263</v>
      </c>
      <c r="N5" s="153" t="s">
        <v>264</v>
      </c>
      <c r="O5" s="153"/>
      <c r="P5" s="153"/>
      <c r="Q5" s="153"/>
    </row>
    <row r="6" s="107" customFormat="1" ht="29.1" customHeight="1" spans="1:17">
      <c r="A6" s="121" t="s">
        <v>165</v>
      </c>
      <c r="B6" s="122">
        <f>C6-1</f>
        <v>62</v>
      </c>
      <c r="C6" s="122">
        <f>D6-2</f>
        <v>63</v>
      </c>
      <c r="D6" s="123">
        <v>65</v>
      </c>
      <c r="E6" s="122">
        <f>D6+2</f>
        <v>67</v>
      </c>
      <c r="F6" s="122">
        <f>E6+2</f>
        <v>69</v>
      </c>
      <c r="G6" s="122">
        <f>F6+1</f>
        <v>70</v>
      </c>
      <c r="H6" s="122">
        <f>G6+1</f>
        <v>71</v>
      </c>
      <c r="I6" s="146"/>
      <c r="J6" s="133" t="s">
        <v>165</v>
      </c>
      <c r="K6" s="154" t="s">
        <v>265</v>
      </c>
      <c r="L6" s="154" t="s">
        <v>265</v>
      </c>
      <c r="M6" s="154" t="s">
        <v>266</v>
      </c>
      <c r="N6" s="154" t="s">
        <v>265</v>
      </c>
      <c r="O6" s="154"/>
      <c r="P6" s="154"/>
      <c r="Q6" s="154"/>
    </row>
    <row r="7" s="107" customFormat="1" ht="29.1" customHeight="1" spans="1:17">
      <c r="A7" s="119" t="s">
        <v>168</v>
      </c>
      <c r="B7" s="122">
        <f>C7-1</f>
        <v>58.5</v>
      </c>
      <c r="C7" s="122">
        <f>D7-2</f>
        <v>59.5</v>
      </c>
      <c r="D7" s="123">
        <v>61.5</v>
      </c>
      <c r="E7" s="122">
        <f>D7+2</f>
        <v>63.5</v>
      </c>
      <c r="F7" s="122">
        <f>E7+2</f>
        <v>65.5</v>
      </c>
      <c r="G7" s="122">
        <f>F7+1</f>
        <v>66.5</v>
      </c>
      <c r="H7" s="122">
        <f>G7+1</f>
        <v>67.5</v>
      </c>
      <c r="I7" s="146"/>
      <c r="J7" s="133" t="s">
        <v>168</v>
      </c>
      <c r="K7" s="154" t="s">
        <v>265</v>
      </c>
      <c r="L7" s="155" t="s">
        <v>269</v>
      </c>
      <c r="M7" s="154" t="s">
        <v>265</v>
      </c>
      <c r="N7" s="155" t="s">
        <v>269</v>
      </c>
      <c r="O7" s="154"/>
      <c r="P7" s="155"/>
      <c r="Q7" s="154"/>
    </row>
    <row r="8" s="107" customFormat="1" ht="29.1" customHeight="1" spans="1:17">
      <c r="A8" s="119" t="s">
        <v>171</v>
      </c>
      <c r="B8" s="124">
        <f t="shared" ref="B8:B10" si="0">C8-4</f>
        <v>114</v>
      </c>
      <c r="C8" s="124">
        <f t="shared" ref="C8:C10" si="1">D8-4</f>
        <v>118</v>
      </c>
      <c r="D8" s="125" t="s">
        <v>172</v>
      </c>
      <c r="E8" s="124">
        <f t="shared" ref="E8:E10" si="2">D8+4</f>
        <v>126</v>
      </c>
      <c r="F8" s="124">
        <f>E8+4</f>
        <v>130</v>
      </c>
      <c r="G8" s="124">
        <f t="shared" ref="G8:G10" si="3">F8+6</f>
        <v>136</v>
      </c>
      <c r="H8" s="124">
        <f>G8+6</f>
        <v>142</v>
      </c>
      <c r="I8" s="146"/>
      <c r="J8" s="133" t="s">
        <v>171</v>
      </c>
      <c r="K8" s="154" t="s">
        <v>265</v>
      </c>
      <c r="L8" s="154" t="s">
        <v>265</v>
      </c>
      <c r="M8" s="154" t="s">
        <v>265</v>
      </c>
      <c r="N8" s="154" t="s">
        <v>265</v>
      </c>
      <c r="O8" s="154"/>
      <c r="P8" s="154"/>
      <c r="Q8" s="156"/>
    </row>
    <row r="9" s="107" customFormat="1" ht="29.1" customHeight="1" spans="1:17">
      <c r="A9" s="119" t="s">
        <v>174</v>
      </c>
      <c r="B9" s="124">
        <f t="shared" si="0"/>
        <v>-8</v>
      </c>
      <c r="C9" s="124">
        <f t="shared" si="1"/>
        <v>-4</v>
      </c>
      <c r="D9" s="126"/>
      <c r="E9" s="124">
        <f t="shared" si="2"/>
        <v>4</v>
      </c>
      <c r="F9" s="124">
        <f>E9+5</f>
        <v>9</v>
      </c>
      <c r="G9" s="124">
        <f t="shared" si="3"/>
        <v>15</v>
      </c>
      <c r="H9" s="124">
        <f>G9+7</f>
        <v>22</v>
      </c>
      <c r="I9" s="146"/>
      <c r="J9" s="133" t="s">
        <v>174</v>
      </c>
      <c r="K9" s="156" t="s">
        <v>268</v>
      </c>
      <c r="L9" s="154" t="s">
        <v>265</v>
      </c>
      <c r="M9" s="156" t="s">
        <v>268</v>
      </c>
      <c r="N9" s="154" t="s">
        <v>265</v>
      </c>
      <c r="O9" s="156"/>
      <c r="P9" s="154"/>
      <c r="Q9" s="154"/>
    </row>
    <row r="10" s="107" customFormat="1" ht="29.1" customHeight="1" spans="1:17">
      <c r="A10" s="119" t="s">
        <v>177</v>
      </c>
      <c r="B10" s="124">
        <f t="shared" si="0"/>
        <v>123</v>
      </c>
      <c r="C10" s="124">
        <f t="shared" si="1"/>
        <v>127</v>
      </c>
      <c r="D10" s="125" t="s">
        <v>178</v>
      </c>
      <c r="E10" s="124">
        <f t="shared" si="2"/>
        <v>135</v>
      </c>
      <c r="F10" s="124">
        <f>E10+5</f>
        <v>140</v>
      </c>
      <c r="G10" s="124">
        <f t="shared" si="3"/>
        <v>146</v>
      </c>
      <c r="H10" s="124">
        <f>G10+7</f>
        <v>153</v>
      </c>
      <c r="I10" s="146"/>
      <c r="J10" s="133" t="s">
        <v>177</v>
      </c>
      <c r="K10" s="154" t="s">
        <v>265</v>
      </c>
      <c r="L10" s="157" t="s">
        <v>269</v>
      </c>
      <c r="M10" s="154" t="s">
        <v>334</v>
      </c>
      <c r="N10" s="154" t="s">
        <v>265</v>
      </c>
      <c r="O10" s="154"/>
      <c r="P10" s="154"/>
      <c r="Q10" s="156"/>
    </row>
    <row r="11" s="107" customFormat="1" ht="29.1" customHeight="1" spans="1:17">
      <c r="A11" s="127" t="s">
        <v>181</v>
      </c>
      <c r="B11" s="128">
        <v>66</v>
      </c>
      <c r="C11" s="128">
        <v>68</v>
      </c>
      <c r="D11" s="129">
        <v>70</v>
      </c>
      <c r="E11" s="128">
        <v>72</v>
      </c>
      <c r="F11" s="128">
        <v>74</v>
      </c>
      <c r="G11" s="128">
        <v>76</v>
      </c>
      <c r="H11" s="128">
        <v>78</v>
      </c>
      <c r="I11" s="146"/>
      <c r="J11" s="158" t="s">
        <v>181</v>
      </c>
      <c r="K11" s="154" t="s">
        <v>265</v>
      </c>
      <c r="L11" s="154" t="s">
        <v>265</v>
      </c>
      <c r="M11" s="154" t="s">
        <v>265</v>
      </c>
      <c r="N11" s="154" t="s">
        <v>265</v>
      </c>
      <c r="O11" s="156"/>
      <c r="P11" s="157"/>
      <c r="Q11" s="156"/>
    </row>
    <row r="12" s="107" customFormat="1" ht="29.1" customHeight="1" spans="1:17">
      <c r="A12" s="127" t="s">
        <v>185</v>
      </c>
      <c r="B12" s="128">
        <f>C12-0.2</f>
        <v>42.3</v>
      </c>
      <c r="C12" s="128">
        <f t="shared" ref="C12:C16" si="4">D12-0.5</f>
        <v>42.5</v>
      </c>
      <c r="D12" s="129">
        <v>43</v>
      </c>
      <c r="E12" s="128">
        <f t="shared" ref="E12:E16" si="5">D12+0.5</f>
        <v>43.5</v>
      </c>
      <c r="F12" s="128">
        <f t="shared" ref="F12:F16" si="6">E12+0.5</f>
        <v>44</v>
      </c>
      <c r="G12" s="128">
        <f>F12+0.2</f>
        <v>44.2</v>
      </c>
      <c r="H12" s="128">
        <f>G12+0.2</f>
        <v>44.4</v>
      </c>
      <c r="I12" s="146"/>
      <c r="J12" s="158" t="s">
        <v>185</v>
      </c>
      <c r="K12" s="156" t="s">
        <v>272</v>
      </c>
      <c r="L12" s="154" t="s">
        <v>265</v>
      </c>
      <c r="M12" s="156" t="s">
        <v>272</v>
      </c>
      <c r="N12" s="157" t="s">
        <v>273</v>
      </c>
      <c r="O12" s="156"/>
      <c r="P12" s="157"/>
      <c r="Q12" s="156"/>
    </row>
    <row r="13" s="107" customFormat="1" ht="29.1" customHeight="1" spans="1:17">
      <c r="A13" s="119" t="s">
        <v>189</v>
      </c>
      <c r="B13" s="122">
        <f>C13-0.8</f>
        <v>20.4</v>
      </c>
      <c r="C13" s="122">
        <f>D13-0.8</f>
        <v>21.2</v>
      </c>
      <c r="D13" s="123">
        <v>22</v>
      </c>
      <c r="E13" s="122">
        <f>D13+0.8</f>
        <v>22.8</v>
      </c>
      <c r="F13" s="122">
        <f>E13+0.8</f>
        <v>23.6</v>
      </c>
      <c r="G13" s="122">
        <f>F13+1.3</f>
        <v>24.9</v>
      </c>
      <c r="H13" s="122">
        <f>G13+1.3</f>
        <v>26.2</v>
      </c>
      <c r="I13" s="146"/>
      <c r="J13" s="159" t="s">
        <v>189</v>
      </c>
      <c r="K13" s="154" t="s">
        <v>265</v>
      </c>
      <c r="L13" s="157" t="s">
        <v>335</v>
      </c>
      <c r="M13" s="154" t="s">
        <v>265</v>
      </c>
      <c r="N13" s="154" t="s">
        <v>265</v>
      </c>
      <c r="O13" s="154"/>
      <c r="P13" s="157"/>
      <c r="Q13" s="156"/>
    </row>
    <row r="14" s="107" customFormat="1" ht="29.1" customHeight="1" spans="1:17">
      <c r="A14" s="119" t="s">
        <v>191</v>
      </c>
      <c r="B14" s="122">
        <f>C14-0.7</f>
        <v>-1.4</v>
      </c>
      <c r="C14" s="122">
        <f>D14-0.7</f>
        <v>-0.7</v>
      </c>
      <c r="D14" s="123"/>
      <c r="E14" s="122">
        <f>D14+0.7</f>
        <v>0.7</v>
      </c>
      <c r="F14" s="122">
        <f>E14+0.7</f>
        <v>1.4</v>
      </c>
      <c r="G14" s="124">
        <f>F14+0.9</f>
        <v>2.3</v>
      </c>
      <c r="H14" s="124">
        <f>G14+0.9</f>
        <v>3.2</v>
      </c>
      <c r="I14" s="146"/>
      <c r="J14" s="133" t="s">
        <v>191</v>
      </c>
      <c r="K14" s="156" t="s">
        <v>275</v>
      </c>
      <c r="L14" s="154" t="s">
        <v>265</v>
      </c>
      <c r="M14" s="156" t="s">
        <v>275</v>
      </c>
      <c r="N14" s="154" t="s">
        <v>265</v>
      </c>
      <c r="O14" s="156"/>
      <c r="P14" s="154"/>
      <c r="Q14" s="156"/>
    </row>
    <row r="15" s="107" customFormat="1" ht="29.1" customHeight="1" spans="1:17">
      <c r="A15" s="119" t="s">
        <v>193</v>
      </c>
      <c r="B15" s="122">
        <f t="shared" ref="B15:B20" si="7">C15-0.5</f>
        <v>8</v>
      </c>
      <c r="C15" s="122">
        <f t="shared" si="4"/>
        <v>8.5</v>
      </c>
      <c r="D15" s="123">
        <v>9</v>
      </c>
      <c r="E15" s="122">
        <f t="shared" si="5"/>
        <v>9.5</v>
      </c>
      <c r="F15" s="122">
        <f t="shared" si="6"/>
        <v>10</v>
      </c>
      <c r="G15" s="122">
        <f>F15+0.7</f>
        <v>10.7</v>
      </c>
      <c r="H15" s="122">
        <f>G15+0.7</f>
        <v>11.4</v>
      </c>
      <c r="I15" s="146"/>
      <c r="J15" s="160" t="s">
        <v>194</v>
      </c>
      <c r="K15" s="154" t="s">
        <v>265</v>
      </c>
      <c r="L15" s="154" t="s">
        <v>265</v>
      </c>
      <c r="M15" s="154" t="s">
        <v>265</v>
      </c>
      <c r="N15" s="154" t="s">
        <v>265</v>
      </c>
      <c r="O15" s="154"/>
      <c r="P15" s="154"/>
      <c r="Q15" s="156"/>
    </row>
    <row r="16" s="107" customFormat="1" ht="29.1" customHeight="1" spans="1:17">
      <c r="A16" s="119" t="s">
        <v>194</v>
      </c>
      <c r="B16" s="122">
        <f t="shared" si="7"/>
        <v>13</v>
      </c>
      <c r="C16" s="122">
        <f t="shared" si="4"/>
        <v>13.5</v>
      </c>
      <c r="D16" s="123">
        <v>14</v>
      </c>
      <c r="E16" s="122">
        <f t="shared" si="5"/>
        <v>14.5</v>
      </c>
      <c r="F16" s="122">
        <f t="shared" si="6"/>
        <v>15</v>
      </c>
      <c r="G16" s="122">
        <f>F16+0.7</f>
        <v>15.7</v>
      </c>
      <c r="H16" s="122">
        <f>G16+0.7</f>
        <v>16.4</v>
      </c>
      <c r="I16" s="146"/>
      <c r="J16" s="133" t="s">
        <v>193</v>
      </c>
      <c r="K16" s="156" t="s">
        <v>276</v>
      </c>
      <c r="L16" s="157" t="s">
        <v>267</v>
      </c>
      <c r="M16" s="156" t="s">
        <v>276</v>
      </c>
      <c r="N16" s="154" t="s">
        <v>265</v>
      </c>
      <c r="O16" s="156"/>
      <c r="P16" s="154"/>
      <c r="Q16" s="156"/>
    </row>
    <row r="17" s="107" customFormat="1" ht="29.1" customHeight="1" spans="1:17">
      <c r="A17" s="119" t="s">
        <v>195</v>
      </c>
      <c r="B17" s="122">
        <f>C17</f>
        <v>8</v>
      </c>
      <c r="C17" s="122">
        <f>D17</f>
        <v>8</v>
      </c>
      <c r="D17" s="123">
        <v>8</v>
      </c>
      <c r="E17" s="122">
        <f t="shared" ref="E17:H17" si="8">D17</f>
        <v>8</v>
      </c>
      <c r="F17" s="122">
        <f t="shared" si="8"/>
        <v>8</v>
      </c>
      <c r="G17" s="122">
        <f t="shared" si="8"/>
        <v>8</v>
      </c>
      <c r="H17" s="122">
        <f t="shared" si="8"/>
        <v>8</v>
      </c>
      <c r="I17" s="146"/>
      <c r="J17" s="133" t="s">
        <v>195</v>
      </c>
      <c r="K17" s="154" t="s">
        <v>265</v>
      </c>
      <c r="L17" s="155" t="s">
        <v>269</v>
      </c>
      <c r="M17" s="154" t="s">
        <v>265</v>
      </c>
      <c r="N17" s="155" t="s">
        <v>269</v>
      </c>
      <c r="O17" s="154"/>
      <c r="P17" s="155"/>
      <c r="Q17" s="156"/>
    </row>
    <row r="18" s="107" customFormat="1" ht="29.1" customHeight="1" spans="1:17">
      <c r="A18" s="119" t="s">
        <v>199</v>
      </c>
      <c r="B18" s="122">
        <f>C18-1</f>
        <v>47</v>
      </c>
      <c r="C18" s="122">
        <f>D18-1</f>
        <v>48</v>
      </c>
      <c r="D18" s="123">
        <v>49</v>
      </c>
      <c r="E18" s="122">
        <f>D18+1</f>
        <v>50</v>
      </c>
      <c r="F18" s="122">
        <f>E18+1</f>
        <v>51</v>
      </c>
      <c r="G18" s="122">
        <f>F18+1.5</f>
        <v>52.5</v>
      </c>
      <c r="H18" s="122">
        <f>G18+1.5</f>
        <v>54</v>
      </c>
      <c r="I18" s="146"/>
      <c r="J18" s="133" t="s">
        <v>336</v>
      </c>
      <c r="K18" s="154" t="s">
        <v>265</v>
      </c>
      <c r="L18" s="156" t="s">
        <v>275</v>
      </c>
      <c r="M18" s="154" t="s">
        <v>265</v>
      </c>
      <c r="N18" s="156" t="s">
        <v>276</v>
      </c>
      <c r="O18" s="154"/>
      <c r="P18" s="154"/>
      <c r="Q18" s="156"/>
    </row>
    <row r="19" s="107" customFormat="1" ht="29.1" customHeight="1" spans="1:17">
      <c r="A19" s="119" t="s">
        <v>200</v>
      </c>
      <c r="B19" s="122">
        <f t="shared" si="7"/>
        <v>34</v>
      </c>
      <c r="C19" s="122">
        <f t="shared" ref="C19:C21" si="9">D19-0.5</f>
        <v>34.5</v>
      </c>
      <c r="D19" s="130">
        <v>35</v>
      </c>
      <c r="E19" s="122">
        <f t="shared" ref="E19:G19" si="10">D19+0.5</f>
        <v>35.5</v>
      </c>
      <c r="F19" s="122">
        <f t="shared" si="10"/>
        <v>36</v>
      </c>
      <c r="G19" s="122">
        <f t="shared" si="10"/>
        <v>36.5</v>
      </c>
      <c r="H19" s="122">
        <f>G19</f>
        <v>36.5</v>
      </c>
      <c r="I19" s="161"/>
      <c r="J19" s="133" t="s">
        <v>199</v>
      </c>
      <c r="K19" s="154" t="s">
        <v>265</v>
      </c>
      <c r="L19" s="154" t="s">
        <v>265</v>
      </c>
      <c r="M19" s="154" t="s">
        <v>265</v>
      </c>
      <c r="N19" s="154" t="s">
        <v>265</v>
      </c>
      <c r="O19" s="154"/>
      <c r="P19" s="154"/>
      <c r="Q19" s="156"/>
    </row>
    <row r="20" s="107" customFormat="1" ht="29.1" customHeight="1" spans="1:17">
      <c r="A20" s="119" t="s">
        <v>201</v>
      </c>
      <c r="B20" s="122">
        <f t="shared" si="7"/>
        <v>24</v>
      </c>
      <c r="C20" s="122">
        <f t="shared" si="9"/>
        <v>24.5</v>
      </c>
      <c r="D20" s="123">
        <v>25</v>
      </c>
      <c r="E20" s="122">
        <f>D20+0.5</f>
        <v>25.5</v>
      </c>
      <c r="F20" s="122">
        <f>E20+0.5</f>
        <v>26</v>
      </c>
      <c r="G20" s="131">
        <f>F20+0.75</f>
        <v>26.75</v>
      </c>
      <c r="H20" s="131">
        <f>G20</f>
        <v>26.75</v>
      </c>
      <c r="I20" s="161"/>
      <c r="J20" s="133" t="s">
        <v>200</v>
      </c>
      <c r="K20" s="156" t="s">
        <v>272</v>
      </c>
      <c r="L20" s="154" t="s">
        <v>265</v>
      </c>
      <c r="M20" s="156" t="s">
        <v>272</v>
      </c>
      <c r="N20" s="154" t="s">
        <v>265</v>
      </c>
      <c r="O20" s="154"/>
      <c r="P20" s="154"/>
      <c r="Q20" s="156"/>
    </row>
    <row r="21" s="107" customFormat="1" ht="29.1" customHeight="1" spans="1:17">
      <c r="A21" s="127" t="s">
        <v>202</v>
      </c>
      <c r="B21" s="122">
        <f>C21</f>
        <v>13.5</v>
      </c>
      <c r="C21" s="122">
        <f t="shared" si="9"/>
        <v>13.5</v>
      </c>
      <c r="D21" s="123">
        <v>14</v>
      </c>
      <c r="E21" s="122">
        <f>D21</f>
        <v>14</v>
      </c>
      <c r="F21" s="122">
        <f>D21+1</f>
        <v>15</v>
      </c>
      <c r="G21" s="122">
        <f>D21+1</f>
        <v>15</v>
      </c>
      <c r="H21" s="122">
        <f>F21</f>
        <v>15</v>
      </c>
      <c r="I21" s="161"/>
      <c r="J21" s="133" t="s">
        <v>201</v>
      </c>
      <c r="K21" s="154" t="s">
        <v>265</v>
      </c>
      <c r="L21" s="154" t="s">
        <v>265</v>
      </c>
      <c r="M21" s="154" t="s">
        <v>265</v>
      </c>
      <c r="N21" s="156" t="s">
        <v>272</v>
      </c>
      <c r="O21" s="154"/>
      <c r="P21" s="154"/>
      <c r="Q21" s="156"/>
    </row>
    <row r="22" s="107" customFormat="1" ht="29.1" customHeight="1" spans="1:17">
      <c r="A22" s="132"/>
      <c r="B22" s="133"/>
      <c r="C22" s="133"/>
      <c r="D22" s="134"/>
      <c r="E22" s="133"/>
      <c r="F22" s="133"/>
      <c r="G22" s="133"/>
      <c r="H22" s="133"/>
      <c r="I22" s="161"/>
      <c r="J22" s="132"/>
      <c r="K22" s="154"/>
      <c r="L22" s="154"/>
      <c r="M22" s="154"/>
      <c r="N22" s="154" t="s">
        <v>265</v>
      </c>
      <c r="O22" s="154"/>
      <c r="P22" s="154"/>
      <c r="Q22" s="156"/>
    </row>
    <row r="23" s="107" customFormat="1" ht="29.1" customHeight="1" spans="1:17">
      <c r="A23" s="135"/>
      <c r="B23" s="136"/>
      <c r="C23" s="136"/>
      <c r="D23" s="137"/>
      <c r="E23" s="136"/>
      <c r="F23" s="136"/>
      <c r="G23" s="136"/>
      <c r="H23" s="136"/>
      <c r="I23" s="161"/>
      <c r="J23" s="162"/>
      <c r="K23" s="154"/>
      <c r="L23" s="154"/>
      <c r="M23" s="156"/>
      <c r="N23" s="154"/>
      <c r="O23" s="156"/>
      <c r="P23" s="154"/>
      <c r="Q23" s="170"/>
    </row>
    <row r="24" s="107" customFormat="1" ht="16.5" spans="1:17">
      <c r="A24" s="138"/>
      <c r="B24" s="139"/>
      <c r="C24" s="139"/>
      <c r="D24" s="139"/>
      <c r="E24" s="139"/>
      <c r="F24" s="139"/>
      <c r="G24" s="139"/>
      <c r="H24" s="139"/>
      <c r="I24" s="163"/>
      <c r="J24" s="164"/>
      <c r="K24" s="165"/>
      <c r="L24" s="165"/>
      <c r="M24" s="165"/>
      <c r="N24" s="165"/>
      <c r="O24" s="165"/>
      <c r="P24" s="165"/>
      <c r="Q24" s="165"/>
    </row>
    <row r="25" s="107" customFormat="1" ht="14.25" spans="1:17">
      <c r="A25" s="107" t="s">
        <v>204</v>
      </c>
      <c r="B25" s="140"/>
      <c r="C25" s="140"/>
      <c r="D25" s="140"/>
      <c r="E25" s="140"/>
      <c r="F25" s="140"/>
      <c r="G25" s="140"/>
      <c r="H25" s="140"/>
      <c r="I25" s="140"/>
      <c r="J25" s="166" t="s">
        <v>337</v>
      </c>
      <c r="K25" s="167"/>
      <c r="L25" s="167" t="s">
        <v>206</v>
      </c>
      <c r="M25" s="167"/>
      <c r="N25" s="167" t="s">
        <v>207</v>
      </c>
      <c r="O25" s="167"/>
      <c r="P25" s="167"/>
      <c r="Q25" s="108"/>
    </row>
    <row r="26" s="107" customFormat="1" customHeight="1" spans="1:17">
      <c r="A26" s="140"/>
      <c r="K26" s="108"/>
      <c r="L26" s="108"/>
      <c r="M26" s="108"/>
      <c r="N26" s="108"/>
      <c r="O26" s="108"/>
      <c r="P26" s="108"/>
      <c r="Q26" s="108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2024-01-07T00:23:53Z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