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<sst xmlns="http://schemas.openxmlformats.org/spreadsheetml/2006/main" count="854" uniqueCount="363">
  <si>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</si>
  <si>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</si>
  <si>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</si>
  <si>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</si>
  <si>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</si>
  <si>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</si>
  <si>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</si>
  <si>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</si>
  <si>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</si>
  <si>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</si>
  <si>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</si>
  <si>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</si>
  <si>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</si>
  <si>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</si>
  <si>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</si>
  <si>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</si>
  <si>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</si>
  <si>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</si>
  <si>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</si>
  <si>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</si>
  <si>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</si>
  <si>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</si>
  <si>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</si>
  <si>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</si>
  <si>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</si>
  <si>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</si>
  <si>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</si>
  <si>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</si>
  <si>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</si>
  <si>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</si>
  <si>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</si>
  <si>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</si>
  <si>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</si>
  <si>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</si>
  <si>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</si>
  <si>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</si>
  <si>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</si>
  <si>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</si>
  <si>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</si>
  <si>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</si>
  <si>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</si>
  <si>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</si>
  <si>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</si>
  <si>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</si>
  <si>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</si>
  <si>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</si>
  <si>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</si>
  <si>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</si>
  <si>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</si>
  <si>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</si>
  <si>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</si>
  <si>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</si>
  <si>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</si>
  <si>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</si>
  <si>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</si>
  <si>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</si>
  <si>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</si>
  <si>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</si>
  <si>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</si>
  <si>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</si>
  <si>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</si>
  <si>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</si>
  <si>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QAMMAM83625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</si>
  <si>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</si>
  <si>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</si>
  <si>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</si>
  <si>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</si>
  <si>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</si>
  <si>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</si>
  <si>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</si>
  <si>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</si>
  <si>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</si>
  <si>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</si>
  <si>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</si>
  <si>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</si>
  <si>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</si>
  <si>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</si>
  <si>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</si>
  <si>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</si>
  <si>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</si>
  <si>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</si>
  <si>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</si>
  <si>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</si>
  <si>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</si>
  <si>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</si>
  <si>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</si>
  <si>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</si>
  <si>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</si>
  <si>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</si>
  <si>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</si>
  <si>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</si>
  <si>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</si>
  <si>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</si>
  <si>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</si>
  <si>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</si>
  <si>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</si>
  <si>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</si>
  <si>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</si>
  <si>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</si>
  <si>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</si>
  <si>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</si>
  <si>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</si>
  <si>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</si>
  <si>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</si>
  <si>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</si>
  <si>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</si>
  <si>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</si>
  <si>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</si>
  <si>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</si>
  <si>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</si>
  <si>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</si>
  <si>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</si>
  <si>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</si>
  <si>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</si>
  <si>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</si>
  <si>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</si>
  <si>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</si>
  <si>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</si>
  <si>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</si>
  <si>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1、前袋口压线大小，起扭</t>
  </si>
  <si>
    <t>2、后机头拼接位错位</t>
  </si>
  <si>
    <t>3、拼缝起皱，不顺直</t>
  </si>
  <si>
    <t>4、内橡筋容位太多，要拉平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</si>
  <si>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</si>
  <si>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</si>
  <si>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</si>
  <si>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</si>
  <si>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</si>
  <si>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</si>
  <si>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</si>
  <si>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</si>
  <si>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</si>
  <si>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</si>
  <si>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</si>
  <si>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</si>
  <si>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</si>
  <si>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</si>
  <si>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</si>
  <si>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</si>
  <si>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</si>
  <si>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</si>
  <si>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</si>
  <si>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</si>
  <si>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</si>
  <si>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</si>
  <si>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</si>
  <si>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</si>
  <si>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</si>
  <si>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</si>
  <si>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</si>
  <si>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</si>
  <si>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</si>
  <si>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</si>
  <si>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+0</t>
  </si>
  <si>
    <t>-0.5</t>
  </si>
  <si>
    <t>全松紧腰围 平量</t>
  </si>
  <si>
    <t>+0.5</t>
  </si>
  <si>
    <t>全松紧腰围 拉量</t>
  </si>
  <si>
    <t>/</t>
  </si>
  <si>
    <t>臀围</t>
  </si>
  <si>
    <t>±0.5</t>
  </si>
  <si>
    <t>腿围</t>
  </si>
  <si>
    <t>膝围/2</t>
  </si>
  <si>
    <t>±0.3</t>
  </si>
  <si>
    <r>
      <rPr>
        <b/>
        <sz val="12"/>
        <rFont val="仿宋_GB2312"/>
        <charset val="134"/>
      </rPr>
      <t>脚口/2</t>
    </r>
    <r>
      <rPr>
        <b/>
        <sz val="12"/>
        <rFont val="Microsoft YaHei UI"/>
        <charset val="134"/>
      </rPr>
      <t>拉量</t>
    </r>
  </si>
  <si>
    <r>
      <rPr>
        <b/>
        <sz val="12"/>
        <rFont val="仿宋_GB2312"/>
        <charset val="134"/>
      </rPr>
      <t>脚口/2</t>
    </r>
    <r>
      <rPr>
        <b/>
        <sz val="12"/>
        <rFont val="Microsoft YaHei UI"/>
        <charset val="134"/>
      </rPr>
      <t>平量</t>
    </r>
  </si>
  <si>
    <t>-0.2</t>
  </si>
  <si>
    <t>前裆长</t>
  </si>
  <si>
    <t>+0.3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</si>
  <si>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</si>
  <si>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</si>
  <si>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</si>
  <si>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</si>
  <si>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</si>
  <si>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</si>
  <si>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</si>
  <si>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</si>
  <si>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</si>
  <si>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</si>
  <si>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</si>
  <si>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</si>
  <si>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</si>
  <si>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</si>
  <si>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</si>
  <si>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</si>
  <si>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</si>
  <si>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</si>
  <si>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</si>
  <si>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</si>
  <si>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</si>
  <si>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</si>
  <si>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</si>
  <si>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</si>
  <si>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</si>
  <si>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</si>
  <si>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</si>
  <si>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</si>
  <si>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</si>
  <si>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</si>
  <si>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</si>
  <si>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</si>
  <si>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</si>
  <si>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</si>
  <si>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</si>
  <si>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</si>
  <si>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</si>
  <si>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</si>
  <si>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</si>
  <si>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</si>
  <si>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</si>
  <si>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</si>
  <si>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</si>
  <si>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</si>
  <si>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</si>
  <si>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</si>
  <si>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</si>
  <si>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</si>
  <si>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</si>
  <si>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</si>
  <si>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</si>
  <si>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</si>
  <si>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</si>
  <si>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</si>
  <si>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</si>
  <si>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</si>
  <si>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</si>
  <si>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</si>
  <si>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</si>
  <si>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</si>
  <si>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</si>
  <si>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</si>
  <si>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</si>
  <si>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</si>
  <si>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</si>
  <si>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</si>
  <si>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</si>
  <si>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</si>
  <si>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</si>
  <si>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</si>
  <si>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</si>
  <si>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</si>
  <si>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1、脚口容位不均匀</t>
  </si>
  <si>
    <t>2、浪底有错位，侧缝有起皱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</si>
  <si>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</si>
  <si>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</si>
  <si>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</si>
  <si>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</si>
  <si>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</si>
  <si>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</si>
  <si>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</si>
  <si>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</si>
  <si>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</si>
  <si>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</si>
  <si>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</si>
  <si>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黑色/水手蓝</t>
  </si>
  <si>
    <t>+0  +0</t>
  </si>
  <si>
    <t>-0.4 -0.5</t>
  </si>
  <si>
    <t>+0 -0.5</t>
  </si>
  <si>
    <t>-0.5 -0.5</t>
  </si>
  <si>
    <t>-1 -0.5</t>
  </si>
  <si>
    <t>+0.6 +0</t>
  </si>
  <si>
    <t>+0.2 +0.4</t>
  </si>
  <si>
    <t>+0.4 +0.6</t>
  </si>
  <si>
    <t>+0.6 +0.5</t>
  </si>
  <si>
    <t>+0.5 +0.6</t>
  </si>
  <si>
    <t>+0.5 +0.4</t>
  </si>
  <si>
    <t>+0.5 +0.5</t>
  </si>
  <si>
    <t>+0 +0.4</t>
  </si>
  <si>
    <t>+0.4 +0.5</t>
  </si>
  <si>
    <t>+0.6 +0.4</t>
  </si>
  <si>
    <t>+0.7 +0.6</t>
  </si>
  <si>
    <t>-0.2 -0.2</t>
  </si>
  <si>
    <t>+0.2 +0</t>
  </si>
  <si>
    <t>+0.3 +0.5</t>
  </si>
  <si>
    <t>+0.5 +0.3</t>
  </si>
  <si>
    <t>+0.2 +0.3</t>
  </si>
  <si>
    <t>+0.5 +0</t>
  </si>
  <si>
    <t>+0.4 +0.3</t>
  </si>
  <si>
    <t>+0.5 +0.2</t>
  </si>
  <si>
    <t>+0.3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</si>
  <si>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</si>
  <si>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</si>
  <si>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</si>
  <si>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</si>
  <si>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</si>
  <si>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</si>
  <si>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</si>
  <si>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</si>
  <si>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</si>
  <si>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</si>
  <si>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</si>
  <si>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</si>
  <si>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</si>
  <si>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</si>
  <si>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</si>
  <si>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</si>
  <si>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K2326541</t>
  </si>
  <si>
    <t>FK07280尼龙弹力汗布</t>
  </si>
  <si>
    <t>19SS黑色</t>
  </si>
  <si>
    <t>QAMMA83625</t>
  </si>
  <si>
    <t>新颜</t>
  </si>
  <si>
    <t>K2326540</t>
  </si>
  <si>
    <t>18FW水手蓝</t>
  </si>
  <si>
    <t>制表时间：2023/11/10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</si>
  <si>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</si>
  <si>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</si>
  <si>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</si>
  <si>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</si>
  <si>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</si>
  <si>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</si>
  <si>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</si>
  <si>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</si>
  <si>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</si>
  <si>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</si>
  <si>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</si>
  <si>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</si>
  <si>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</si>
  <si>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</si>
  <si>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</si>
  <si>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</si>
  <si>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</si>
  <si>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</si>
  <si>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</si>
  <si>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</si>
  <si>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</si>
  <si>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</si>
  <si>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</si>
  <si>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</si>
  <si>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</si>
  <si>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</si>
  <si>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</si>
  <si>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</si>
  <si>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</si>
  <si>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制表时间：2023/11/13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</si>
  <si>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</si>
  <si>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</si>
  <si>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</si>
  <si>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</si>
  <si>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</si>
  <si>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</si>
  <si>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</si>
  <si>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</si>
  <si>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</si>
  <si>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</si>
  <si>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</si>
  <si>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</si>
  <si>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</si>
  <si>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</si>
  <si>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</si>
  <si>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</si>
  <si>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</si>
  <si>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印花</t>
  </si>
  <si>
    <t>无脱落开裂</t>
  </si>
  <si>
    <t>两侧拼</t>
  </si>
  <si>
    <t>制表时间：2023/12/4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</si>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</sst>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8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b/>
      <sz val="12"/>
      <name val="仿宋_GB2312"/>
      <charset val="0"/>
    </font>
    <font>
      <sz val="10"/>
      <name val="宋体"/>
      <charset val="134"/>
      <scheme val="major"/>
    </font>
    <font>
      <b/>
      <sz val="12"/>
      <name val="黑体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b/>
      <sz val="12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3" fillId="8" borderId="99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00" applyNumberFormat="0" applyFill="0" applyAlignment="0" applyProtection="0">
      <alignment vertical="center"/>
    </xf>
    <xf numFmtId="0" fontId="65" fillId="0" borderId="100" applyNumberFormat="0" applyFill="0" applyAlignment="0" applyProtection="0">
      <alignment vertical="center"/>
    </xf>
    <xf numFmtId="0" fontId="66" fillId="0" borderId="10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9" borderId="102" applyNumberFormat="0" applyAlignment="0" applyProtection="0">
      <alignment vertical="center"/>
    </xf>
    <xf numFmtId="0" fontId="68" fillId="10" borderId="103" applyNumberFormat="0" applyAlignment="0" applyProtection="0">
      <alignment vertical="center"/>
    </xf>
    <xf numFmtId="0" fontId="69" fillId="10" borderId="102" applyNumberFormat="0" applyAlignment="0" applyProtection="0">
      <alignment vertical="center"/>
    </xf>
    <xf numFmtId="0" fontId="70" fillId="11" borderId="104" applyNumberFormat="0" applyAlignment="0" applyProtection="0">
      <alignment vertical="center"/>
    </xf>
    <xf numFmtId="0" fontId="71" fillId="0" borderId="105" applyNumberFormat="0" applyFill="0" applyAlignment="0" applyProtection="0">
      <alignment vertical="center"/>
    </xf>
    <xf numFmtId="0" fontId="72" fillId="0" borderId="106" applyNumberFormat="0" applyFill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7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78" fillId="0" borderId="0"/>
    <xf numFmtId="0" fontId="19" fillId="0" borderId="0">
      <alignment vertical="center"/>
    </xf>
    <xf numFmtId="0" fontId="13" fillId="0" borderId="0">
      <alignment vertical="center"/>
    </xf>
    <xf numFmtId="0" fontId="19" fillId="0" borderId="0"/>
  </cellStyleXfs>
  <cellXfs count="5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178" fontId="34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5" fillId="0" borderId="14" xfId="0" applyNumberFormat="1" applyFont="1" applyFill="1" applyBorder="1" applyAlignment="1">
      <alignment shrinkToFit="1"/>
    </xf>
    <xf numFmtId="0" fontId="33" fillId="0" borderId="15" xfId="0" applyNumberFormat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/>
    <xf numFmtId="0" fontId="12" fillId="0" borderId="0" xfId="53" applyFont="1" applyFill="1" applyAlignment="1"/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6" xfId="52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7" xfId="53" applyFont="1" applyFill="1" applyBorder="1" applyAlignment="1" applyProtection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49" fontId="37" fillId="0" borderId="2" xfId="54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49" fontId="37" fillId="0" borderId="17" xfId="54" applyNumberFormat="1" applyFont="1" applyFill="1" applyBorder="1" applyAlignment="1">
      <alignment horizontal="center" vertical="center"/>
    </xf>
    <xf numFmtId="0" fontId="18" fillId="0" borderId="18" xfId="53" applyFont="1" applyFill="1" applyBorder="1" applyAlignment="1">
      <alignment horizontal="center"/>
    </xf>
    <xf numFmtId="49" fontId="18" fillId="0" borderId="19" xfId="53" applyNumberFormat="1" applyFont="1" applyFill="1" applyBorder="1" applyAlignment="1">
      <alignment horizontal="center"/>
    </xf>
    <xf numFmtId="49" fontId="37" fillId="0" borderId="19" xfId="54" applyNumberFormat="1" applyFont="1" applyFill="1" applyBorder="1" applyAlignment="1">
      <alignment horizontal="center" vertical="center"/>
    </xf>
    <xf numFmtId="49" fontId="37" fillId="0" borderId="20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1" xfId="52" applyFont="1" applyBorder="1" applyAlignment="1">
      <alignment horizontal="center" vertical="top"/>
    </xf>
    <xf numFmtId="0" fontId="39" fillId="0" borderId="2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vertical="center"/>
    </xf>
    <xf numFmtId="0" fontId="39" fillId="0" borderId="23" xfId="52" applyFont="1" applyFill="1" applyBorder="1" applyAlignment="1">
      <alignment vertical="center"/>
    </xf>
    <xf numFmtId="0" fontId="22" fillId="0" borderId="24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39" fillId="0" borderId="26" xfId="52" applyFont="1" applyFill="1" applyBorder="1" applyAlignment="1">
      <alignment vertical="center"/>
    </xf>
    <xf numFmtId="0" fontId="22" fillId="0" borderId="24" xfId="52" applyFont="1" applyFill="1" applyBorder="1" applyAlignment="1">
      <alignment horizontal="left" vertical="center"/>
    </xf>
    <xf numFmtId="0" fontId="39" fillId="0" borderId="24" xfId="52" applyFont="1" applyFill="1" applyBorder="1" applyAlignment="1">
      <alignment vertical="center"/>
    </xf>
    <xf numFmtId="58" fontId="12" fillId="0" borderId="24" xfId="52" applyNumberFormat="1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39" fillId="0" borderId="24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24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vertical="center"/>
    </xf>
    <xf numFmtId="0" fontId="22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vertical="center"/>
    </xf>
    <xf numFmtId="0" fontId="12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9" fillId="0" borderId="22" xfId="52" applyFont="1" applyFill="1" applyBorder="1" applyAlignment="1">
      <alignment vertical="center"/>
    </xf>
    <xf numFmtId="0" fontId="39" fillId="0" borderId="29" xfId="52" applyFont="1" applyFill="1" applyBorder="1" applyAlignment="1">
      <alignment horizontal="left" vertical="center"/>
    </xf>
    <xf numFmtId="0" fontId="39" fillId="0" borderId="30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vertical="center"/>
    </xf>
    <xf numFmtId="0" fontId="12" fillId="0" borderId="31" xfId="52" applyFont="1" applyFill="1" applyBorder="1" applyAlignment="1">
      <alignment horizontal="center" vertical="center"/>
    </xf>
    <xf numFmtId="0" fontId="12" fillId="0" borderId="32" xfId="52" applyFont="1" applyFill="1" applyBorder="1" applyAlignment="1">
      <alignment horizontal="center" vertical="center"/>
    </xf>
    <xf numFmtId="0" fontId="40" fillId="0" borderId="33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left" vertical="center"/>
    </xf>
    <xf numFmtId="0" fontId="12" fillId="0" borderId="33" xfId="52" applyFont="1" applyFill="1" applyBorder="1" applyAlignment="1">
      <alignment horizontal="left" vertical="center"/>
    </xf>
    <xf numFmtId="0" fontId="12" fillId="0" borderId="32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left" vertical="center" wrapText="1"/>
    </xf>
    <xf numFmtId="0" fontId="12" fillId="0" borderId="24" xfId="52" applyFont="1" applyFill="1" applyBorder="1" applyAlignment="1">
      <alignment horizontal="left" vertical="center" wrapText="1"/>
    </xf>
    <xf numFmtId="0" fontId="39" fillId="0" borderId="27" xfId="52" applyFont="1" applyFill="1" applyBorder="1" applyAlignment="1">
      <alignment horizontal="left" vertical="center"/>
    </xf>
    <xf numFmtId="0" fontId="19" fillId="0" borderId="28" xfId="52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center" vertical="center"/>
    </xf>
    <xf numFmtId="0" fontId="39" fillId="0" borderId="35" xfId="52" applyFont="1" applyFill="1" applyBorder="1" applyAlignment="1">
      <alignment horizontal="left" vertical="center"/>
    </xf>
    <xf numFmtId="0" fontId="12" fillId="0" borderId="33" xfId="52" applyFont="1" applyFill="1" applyBorder="1" applyAlignment="1">
      <alignment horizontal="right" vertical="center"/>
    </xf>
    <xf numFmtId="0" fontId="12" fillId="0" borderId="32" xfId="52" applyFont="1" applyFill="1" applyBorder="1" applyAlignment="1">
      <alignment horizontal="right" vertical="center"/>
    </xf>
    <xf numFmtId="0" fontId="40" fillId="0" borderId="22" xfId="52" applyFont="1" applyFill="1" applyBorder="1" applyAlignment="1">
      <alignment horizontal="left" vertical="center"/>
    </xf>
    <xf numFmtId="0" fontId="40" fillId="0" borderId="23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center" vertical="center"/>
    </xf>
    <xf numFmtId="58" fontId="12" fillId="0" borderId="28" xfId="52" applyNumberFormat="1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39" fillId="0" borderId="25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left" vertical="center"/>
    </xf>
    <xf numFmtId="0" fontId="12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39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center" vertical="center"/>
    </xf>
    <xf numFmtId="0" fontId="40" fillId="0" borderId="40" xfId="52" applyFont="1" applyFill="1" applyBorder="1" applyAlignment="1">
      <alignment horizontal="left" vertical="center"/>
    </xf>
    <xf numFmtId="0" fontId="39" fillId="0" borderId="37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left" vertical="center" wrapText="1"/>
    </xf>
    <xf numFmtId="0" fontId="19" fillId="0" borderId="38" xfId="52" applyFill="1" applyBorder="1" applyAlignment="1">
      <alignment horizontal="center" vertical="center"/>
    </xf>
    <xf numFmtId="0" fontId="39" fillId="0" borderId="39" xfId="52" applyFont="1" applyFill="1" applyBorder="1" applyAlignment="1">
      <alignment horizontal="center" vertical="center"/>
    </xf>
    <xf numFmtId="0" fontId="12" fillId="0" borderId="36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 wrapText="1"/>
    </xf>
    <xf numFmtId="0" fontId="19" fillId="0" borderId="40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12" fillId="0" borderId="36" xfId="52" applyFont="1" applyFill="1" applyBorder="1" applyAlignment="1">
      <alignment horizontal="right" vertical="center"/>
    </xf>
    <xf numFmtId="0" fontId="12" fillId="0" borderId="41" xfId="52" applyFont="1" applyFill="1" applyBorder="1" applyAlignment="1">
      <alignment horizontal="center" vertical="center"/>
    </xf>
    <xf numFmtId="0" fontId="40" fillId="0" borderId="37" xfId="52" applyFont="1" applyFill="1" applyBorder="1" applyAlignment="1">
      <alignment horizontal="left" vertical="center"/>
    </xf>
    <xf numFmtId="0" fontId="12" fillId="0" borderId="38" xfId="52" applyFont="1" applyFill="1" applyBorder="1" applyAlignment="1">
      <alignment horizontal="center" vertical="center"/>
    </xf>
    <xf numFmtId="0" fontId="37" fillId="0" borderId="0" xfId="53" applyFont="1" applyFill="1" applyAlignment="1">
      <alignment horizontal="center"/>
    </xf>
    <xf numFmtId="0" fontId="21" fillId="0" borderId="42" xfId="52" applyFont="1" applyFill="1" applyBorder="1" applyAlignment="1">
      <alignment horizontal="left" vertical="center"/>
    </xf>
    <xf numFmtId="0" fontId="0" fillId="0" borderId="43" xfId="52" applyFont="1" applyFill="1" applyBorder="1" applyAlignment="1">
      <alignment horizontal="center" vertical="center"/>
    </xf>
    <xf numFmtId="0" fontId="41" fillId="0" borderId="43" xfId="52" applyFont="1" applyFill="1" applyBorder="1" applyAlignment="1">
      <alignment horizontal="center" vertical="center"/>
    </xf>
    <xf numFmtId="0" fontId="21" fillId="0" borderId="43" xfId="52" applyFont="1" applyFill="1" applyBorder="1" applyAlignment="1">
      <alignment vertical="center"/>
    </xf>
    <xf numFmtId="0" fontId="23" fillId="0" borderId="43" xfId="52" applyFont="1" applyFill="1" applyBorder="1" applyAlignment="1">
      <alignment horizontal="center" vertical="center"/>
    </xf>
    <xf numFmtId="0" fontId="23" fillId="0" borderId="44" xfId="52" applyFont="1" applyFill="1" applyBorder="1" applyAlignment="1">
      <alignment horizontal="center" vertical="center"/>
    </xf>
    <xf numFmtId="0" fontId="18" fillId="0" borderId="45" xfId="53" applyFont="1" applyFill="1" applyBorder="1" applyAlignment="1"/>
    <xf numFmtId="0" fontId="24" fillId="0" borderId="46" xfId="53" applyFont="1" applyFill="1" applyBorder="1" applyAlignment="1" applyProtection="1">
      <alignment horizontal="center" vertical="center"/>
    </xf>
    <xf numFmtId="0" fontId="25" fillId="0" borderId="5" xfId="53" applyFont="1" applyFill="1" applyBorder="1" applyAlignment="1">
      <alignment horizontal="center" vertical="center"/>
    </xf>
    <xf numFmtId="0" fontId="18" fillId="0" borderId="8" xfId="53" applyFont="1" applyFill="1" applyBorder="1" applyAlignment="1"/>
    <xf numFmtId="0" fontId="13" fillId="0" borderId="2" xfId="59" applyFont="1" applyFill="1" applyBorder="1" applyAlignment="1">
      <alignment horizontal="center"/>
    </xf>
    <xf numFmtId="0" fontId="22" fillId="0" borderId="5" xfId="59" applyFont="1" applyFill="1" applyBorder="1" applyAlignment="1">
      <alignment horizontal="center"/>
    </xf>
    <xf numFmtId="0" fontId="27" fillId="0" borderId="47" xfId="0" applyFont="1" applyFill="1" applyBorder="1" applyAlignment="1">
      <alignment horizontal="center" vertical="center"/>
    </xf>
    <xf numFmtId="0" fontId="22" fillId="0" borderId="2" xfId="59" applyFont="1" applyFill="1" applyBorder="1" applyAlignment="1">
      <alignment horizontal="center"/>
    </xf>
    <xf numFmtId="0" fontId="42" fillId="0" borderId="46" xfId="59" applyFont="1" applyFill="1" applyBorder="1" applyAlignment="1">
      <alignment horizontal="center"/>
    </xf>
    <xf numFmtId="178" fontId="22" fillId="0" borderId="2" xfId="59" applyNumberFormat="1" applyFont="1" applyFill="1" applyBorder="1" applyAlignment="1">
      <alignment horizontal="center"/>
    </xf>
    <xf numFmtId="178" fontId="34" fillId="0" borderId="5" xfId="0" applyNumberFormat="1" applyFont="1" applyFill="1" applyBorder="1" applyAlignment="1">
      <alignment horizontal="center" vertical="center"/>
    </xf>
    <xf numFmtId="178" fontId="43" fillId="0" borderId="2" xfId="59" applyNumberFormat="1" applyFont="1" applyFill="1" applyBorder="1" applyAlignment="1">
      <alignment horizontal="center"/>
    </xf>
    <xf numFmtId="178" fontId="34" fillId="0" borderId="48" xfId="0" applyNumberFormat="1" applyFont="1" applyFill="1" applyBorder="1" applyAlignment="1">
      <alignment horizontal="center" vertical="center"/>
    </xf>
    <xf numFmtId="0" fontId="12" fillId="0" borderId="49" xfId="0" applyNumberFormat="1" applyFont="1" applyFill="1" applyBorder="1" applyAlignment="1">
      <alignment horizontal="center" shrinkToFit="1"/>
    </xf>
    <xf numFmtId="0" fontId="34" fillId="0" borderId="50" xfId="0" applyNumberFormat="1" applyFont="1" applyFill="1" applyBorder="1" applyAlignment="1">
      <alignment horizontal="center" shrinkToFit="1"/>
    </xf>
    <xf numFmtId="0" fontId="44" fillId="0" borderId="51" xfId="0" applyNumberFormat="1" applyFont="1" applyFill="1" applyBorder="1" applyAlignment="1">
      <alignment horizontal="center" vertical="center"/>
    </xf>
    <xf numFmtId="0" fontId="18" fillId="0" borderId="5" xfId="53" applyFont="1" applyFill="1" applyBorder="1" applyAlignment="1"/>
    <xf numFmtId="0" fontId="22" fillId="0" borderId="50" xfId="0" applyNumberFormat="1" applyFont="1" applyFill="1" applyBorder="1" applyAlignment="1">
      <alignment horizontal="center" shrinkToFit="1"/>
    </xf>
    <xf numFmtId="0" fontId="34" fillId="0" borderId="3" xfId="0" applyNumberFormat="1" applyFont="1" applyFill="1" applyBorder="1" applyAlignment="1">
      <alignment horizontal="center" vertical="center"/>
    </xf>
    <xf numFmtId="0" fontId="34" fillId="0" borderId="51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33" fillId="0" borderId="53" xfId="0" applyNumberFormat="1" applyFont="1" applyFill="1" applyBorder="1" applyAlignment="1">
      <alignment horizontal="center" vertical="center"/>
    </xf>
    <xf numFmtId="0" fontId="36" fillId="0" borderId="53" xfId="0" applyFont="1" applyFill="1" applyBorder="1" applyAlignment="1">
      <alignment horizontal="center" vertical="center"/>
    </xf>
    <xf numFmtId="0" fontId="33" fillId="0" borderId="54" xfId="0" applyNumberFormat="1" applyFont="1" applyFill="1" applyBorder="1" applyAlignment="1">
      <alignment horizontal="center" vertical="center"/>
    </xf>
    <xf numFmtId="0" fontId="18" fillId="0" borderId="55" xfId="53" applyFont="1" applyFill="1" applyBorder="1" applyAlignment="1"/>
    <xf numFmtId="179" fontId="3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1" fillId="0" borderId="56" xfId="52" applyFont="1" applyFill="1" applyBorder="1" applyAlignment="1">
      <alignment horizontal="left" vertical="center"/>
    </xf>
    <xf numFmtId="0" fontId="18" fillId="0" borderId="43" xfId="52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25" fillId="0" borderId="7" xfId="53" applyFont="1" applyFill="1" applyBorder="1" applyAlignment="1" applyProtection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49" fontId="37" fillId="0" borderId="36" xfId="54" applyNumberFormat="1" applyFont="1" applyFill="1" applyBorder="1" applyAlignment="1">
      <alignment horizontal="center" vertical="center"/>
    </xf>
    <xf numFmtId="49" fontId="37" fillId="0" borderId="24" xfId="54" applyNumberFormat="1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49" fontId="37" fillId="0" borderId="57" xfId="54" applyNumberFormat="1" applyFont="1" applyFill="1" applyBorder="1" applyAlignment="1">
      <alignment horizontal="center" vertical="center"/>
    </xf>
    <xf numFmtId="49" fontId="37" fillId="0" borderId="58" xfId="54" applyNumberFormat="1" applyFont="1" applyFill="1" applyBorder="1" applyAlignment="1">
      <alignment horizontal="center" vertical="center"/>
    </xf>
    <xf numFmtId="49" fontId="47" fillId="0" borderId="58" xfId="54" applyNumberFormat="1" applyFont="1" applyFill="1" applyBorder="1" applyAlignment="1">
      <alignment horizontal="center" vertical="center"/>
    </xf>
    <xf numFmtId="49" fontId="9" fillId="0" borderId="58" xfId="0" applyNumberFormat="1" applyFont="1" applyFill="1" applyBorder="1" applyAlignment="1">
      <alignment horizontal="center" vertical="center"/>
    </xf>
    <xf numFmtId="49" fontId="18" fillId="0" borderId="59" xfId="53" applyNumberFormat="1" applyFont="1" applyFill="1" applyBorder="1" applyAlignment="1">
      <alignment horizontal="center"/>
    </xf>
    <xf numFmtId="49" fontId="18" fillId="0" borderId="60" xfId="53" applyNumberFormat="1" applyFont="1" applyFill="1" applyBorder="1" applyAlignment="1">
      <alignment horizontal="center"/>
    </xf>
    <xf numFmtId="49" fontId="37" fillId="0" borderId="60" xfId="54" applyNumberFormat="1" applyFont="1" applyFill="1" applyBorder="1" applyAlignment="1">
      <alignment horizontal="center" vertical="center"/>
    </xf>
    <xf numFmtId="49" fontId="9" fillId="0" borderId="60" xfId="0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58" fontId="37" fillId="0" borderId="0" xfId="53" applyNumberFormat="1" applyFont="1" applyFill="1" applyAlignment="1">
      <alignment horizontal="left"/>
    </xf>
    <xf numFmtId="0" fontId="9" fillId="0" borderId="61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0" fontId="46" fillId="0" borderId="62" xfId="0" applyFont="1" applyFill="1" applyBorder="1" applyAlignment="1">
      <alignment horizontal="center" vertical="center"/>
    </xf>
    <xf numFmtId="49" fontId="9" fillId="0" borderId="63" xfId="0" applyNumberFormat="1" applyFont="1" applyFill="1" applyBorder="1" applyAlignment="1">
      <alignment horizontal="center" vertical="center"/>
    </xf>
    <xf numFmtId="49" fontId="9" fillId="0" borderId="64" xfId="0" applyNumberFormat="1" applyFont="1" applyFill="1" applyBorder="1" applyAlignment="1">
      <alignment horizontal="center" vertical="center"/>
    </xf>
    <xf numFmtId="49" fontId="9" fillId="0" borderId="62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49" fontId="9" fillId="0" borderId="65" xfId="0" applyNumberFormat="1" applyFont="1" applyFill="1" applyBorder="1" applyAlignment="1">
      <alignment horizontal="center" vertical="center"/>
    </xf>
    <xf numFmtId="0" fontId="19" fillId="0" borderId="0" xfId="52" applyFont="1" applyAlignment="1">
      <alignment horizontal="left" vertical="center"/>
    </xf>
    <xf numFmtId="0" fontId="26" fillId="0" borderId="66" xfId="52" applyFont="1" applyBorder="1" applyAlignment="1">
      <alignment horizontal="left" vertical="center"/>
    </xf>
    <xf numFmtId="0" fontId="22" fillId="0" borderId="67" xfId="52" applyFont="1" applyBorder="1" applyAlignment="1">
      <alignment horizontal="center" vertical="center"/>
    </xf>
    <xf numFmtId="0" fontId="26" fillId="0" borderId="67" xfId="52" applyFont="1" applyBorder="1" applyAlignment="1">
      <alignment horizontal="center" vertical="center"/>
    </xf>
    <xf numFmtId="0" fontId="40" fillId="0" borderId="67" xfId="52" applyFont="1" applyBorder="1" applyAlignment="1">
      <alignment horizontal="left" vertical="center"/>
    </xf>
    <xf numFmtId="0" fontId="40" fillId="0" borderId="22" xfId="52" applyFont="1" applyBorder="1" applyAlignment="1">
      <alignment horizontal="center" vertical="center"/>
    </xf>
    <xf numFmtId="0" fontId="40" fillId="0" borderId="23" xfId="52" applyFont="1" applyBorder="1" applyAlignment="1">
      <alignment horizontal="center" vertical="center"/>
    </xf>
    <xf numFmtId="0" fontId="40" fillId="0" borderId="37" xfId="52" applyFont="1" applyBorder="1" applyAlignment="1">
      <alignment horizontal="center" vertical="center"/>
    </xf>
    <xf numFmtId="0" fontId="26" fillId="0" borderId="22" xfId="52" applyFont="1" applyBorder="1" applyAlignment="1">
      <alignment horizontal="center" vertical="center"/>
    </xf>
    <xf numFmtId="0" fontId="26" fillId="0" borderId="23" xfId="52" applyFont="1" applyBorder="1" applyAlignment="1">
      <alignment horizontal="center" vertical="center"/>
    </xf>
    <xf numFmtId="0" fontId="26" fillId="0" borderId="37" xfId="52" applyFont="1" applyBorder="1" applyAlignment="1">
      <alignment horizontal="center" vertical="center"/>
    </xf>
    <xf numFmtId="0" fontId="40" fillId="0" borderId="26" xfId="52" applyFont="1" applyBorder="1" applyAlignment="1">
      <alignment horizontal="left" vertical="center"/>
    </xf>
    <xf numFmtId="0" fontId="40" fillId="0" borderId="24" xfId="52" applyFont="1" applyBorder="1" applyAlignment="1">
      <alignment horizontal="left" vertical="center"/>
    </xf>
    <xf numFmtId="14" fontId="48" fillId="0" borderId="24" xfId="52" applyNumberFormat="1" applyFont="1" applyBorder="1" applyAlignment="1">
      <alignment horizontal="center" vertical="center"/>
    </xf>
    <xf numFmtId="14" fontId="48" fillId="0" borderId="25" xfId="52" applyNumberFormat="1" applyFont="1" applyBorder="1" applyAlignment="1">
      <alignment horizontal="center" vertical="center"/>
    </xf>
    <xf numFmtId="0" fontId="40" fillId="0" borderId="26" xfId="52" applyFont="1" applyBorder="1" applyAlignment="1">
      <alignment vertical="center"/>
    </xf>
    <xf numFmtId="14" fontId="22" fillId="0" borderId="24" xfId="52" applyNumberFormat="1" applyFont="1" applyBorder="1" applyAlignment="1">
      <alignment horizontal="center" vertical="center"/>
    </xf>
    <xf numFmtId="14" fontId="22" fillId="0" borderId="25" xfId="52" applyNumberFormat="1" applyFont="1" applyBorder="1" applyAlignment="1">
      <alignment horizontal="center" vertical="center"/>
    </xf>
    <xf numFmtId="49" fontId="22" fillId="0" borderId="24" xfId="52" applyNumberFormat="1" applyFont="1" applyBorder="1" applyAlignment="1">
      <alignment horizontal="center" vertical="center"/>
    </xf>
    <xf numFmtId="0" fontId="22" fillId="0" borderId="25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69" xfId="52" applyFont="1" applyBorder="1" applyAlignment="1">
      <alignment horizontal="center" vertical="center"/>
    </xf>
    <xf numFmtId="0" fontId="22" fillId="0" borderId="26" xfId="52" applyFont="1" applyBorder="1" applyAlignment="1">
      <alignment horizontal="left" vertical="center"/>
    </xf>
    <xf numFmtId="0" fontId="49" fillId="0" borderId="27" xfId="52" applyFont="1" applyBorder="1" applyAlignment="1">
      <alignment vertical="center"/>
    </xf>
    <xf numFmtId="0" fontId="40" fillId="0" borderId="27" xfId="52" applyFont="1" applyBorder="1" applyAlignment="1">
      <alignment horizontal="left" vertical="center"/>
    </xf>
    <xf numFmtId="0" fontId="40" fillId="0" borderId="28" xfId="52" applyFont="1" applyBorder="1" applyAlignment="1">
      <alignment horizontal="left" vertical="center"/>
    </xf>
    <xf numFmtId="14" fontId="22" fillId="0" borderId="28" xfId="52" applyNumberFormat="1" applyFont="1" applyBorder="1" applyAlignment="1">
      <alignment horizontal="center" vertical="center"/>
    </xf>
    <xf numFmtId="14" fontId="22" fillId="0" borderId="38" xfId="52" applyNumberFormat="1" applyFont="1" applyBorder="1" applyAlignment="1">
      <alignment horizontal="center" vertical="center"/>
    </xf>
    <xf numFmtId="0" fontId="26" fillId="0" borderId="0" xfId="52" applyFont="1" applyBorder="1" applyAlignment="1">
      <alignment horizontal="left" vertical="center"/>
    </xf>
    <xf numFmtId="0" fontId="40" fillId="0" borderId="22" xfId="52" applyFont="1" applyBorder="1" applyAlignment="1">
      <alignment vertical="center"/>
    </xf>
    <xf numFmtId="0" fontId="19" fillId="0" borderId="23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19" fillId="0" borderId="23" xfId="52" applyFont="1" applyBorder="1" applyAlignment="1">
      <alignment vertical="center"/>
    </xf>
    <xf numFmtId="0" fontId="40" fillId="0" borderId="23" xfId="52" applyFont="1" applyBorder="1" applyAlignment="1">
      <alignment vertical="center"/>
    </xf>
    <xf numFmtId="0" fontId="19" fillId="0" borderId="24" xfId="52" applyFont="1" applyBorder="1" applyAlignment="1">
      <alignment horizontal="left" vertical="center"/>
    </xf>
    <xf numFmtId="0" fontId="19" fillId="0" borderId="24" xfId="52" applyFont="1" applyBorder="1" applyAlignment="1">
      <alignment vertical="center"/>
    </xf>
    <xf numFmtId="0" fontId="40" fillId="0" borderId="24" xfId="52" applyFont="1" applyBorder="1" applyAlignment="1">
      <alignment vertical="center"/>
    </xf>
    <xf numFmtId="0" fontId="40" fillId="0" borderId="0" xfId="52" applyFont="1" applyBorder="1" applyAlignment="1">
      <alignment horizontal="left" vertical="center"/>
    </xf>
    <xf numFmtId="0" fontId="12" fillId="0" borderId="35" xfId="52" applyFont="1" applyBorder="1" applyAlignment="1">
      <alignment horizontal="left" vertical="center" wrapText="1"/>
    </xf>
    <xf numFmtId="0" fontId="12" fillId="0" borderId="30" xfId="52" applyFont="1" applyBorder="1" applyAlignment="1">
      <alignment horizontal="left" vertical="center" wrapText="1"/>
    </xf>
    <xf numFmtId="0" fontId="12" fillId="0" borderId="70" xfId="52" applyFont="1" applyBorder="1" applyAlignment="1">
      <alignment horizontal="left" vertical="center" wrapText="1"/>
    </xf>
    <xf numFmtId="0" fontId="12" fillId="0" borderId="33" xfId="52" applyFont="1" applyBorder="1" applyAlignment="1">
      <alignment horizontal="left" vertical="center"/>
    </xf>
    <xf numFmtId="0" fontId="12" fillId="0" borderId="32" xfId="52" applyFont="1" applyBorder="1" applyAlignment="1">
      <alignment horizontal="left" vertical="center"/>
    </xf>
    <xf numFmtId="0" fontId="12" fillId="0" borderId="36" xfId="52" applyFont="1" applyBorder="1" applyAlignment="1">
      <alignment horizontal="left" vertical="center"/>
    </xf>
    <xf numFmtId="0" fontId="12" fillId="0" borderId="31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2" fillId="0" borderId="22" xfId="52" applyFont="1" applyBorder="1" applyAlignment="1">
      <alignment horizontal="left" vertical="center" wrapText="1"/>
    </xf>
    <xf numFmtId="0" fontId="12" fillId="0" borderId="23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40" fillId="0" borderId="27" xfId="52" applyFont="1" applyBorder="1" applyAlignment="1">
      <alignment horizontal="center" vertical="center"/>
    </xf>
    <xf numFmtId="0" fontId="40" fillId="0" borderId="28" xfId="52" applyFont="1" applyBorder="1" applyAlignment="1">
      <alignment horizontal="center" vertical="center"/>
    </xf>
    <xf numFmtId="0" fontId="40" fillId="0" borderId="26" xfId="52" applyFont="1" applyBorder="1" applyAlignment="1">
      <alignment horizontal="center" vertical="center"/>
    </xf>
    <xf numFmtId="0" fontId="40" fillId="0" borderId="24" xfId="52" applyFont="1" applyBorder="1" applyAlignment="1">
      <alignment horizontal="center" vertical="center"/>
    </xf>
    <xf numFmtId="0" fontId="39" fillId="0" borderId="24" xfId="52" applyFont="1" applyBorder="1" applyAlignment="1">
      <alignment horizontal="left" vertical="center"/>
    </xf>
    <xf numFmtId="0" fontId="40" fillId="0" borderId="71" xfId="52" applyFont="1" applyFill="1" applyBorder="1" applyAlignment="1">
      <alignment horizontal="left" vertical="center"/>
    </xf>
    <xf numFmtId="0" fontId="40" fillId="0" borderId="72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40" fillId="0" borderId="33" xfId="52" applyFont="1" applyBorder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0" fontId="26" fillId="0" borderId="73" xfId="52" applyFont="1" applyBorder="1" applyAlignment="1">
      <alignment vertical="center"/>
    </xf>
    <xf numFmtId="0" fontId="22" fillId="0" borderId="74" xfId="52" applyFont="1" applyBorder="1" applyAlignment="1">
      <alignment horizontal="center" vertical="center"/>
    </xf>
    <xf numFmtId="0" fontId="26" fillId="0" borderId="74" xfId="52" applyFont="1" applyBorder="1" applyAlignment="1">
      <alignment vertical="center"/>
    </xf>
    <xf numFmtId="58" fontId="19" fillId="0" borderId="74" xfId="52" applyNumberFormat="1" applyFont="1" applyBorder="1" applyAlignment="1">
      <alignment vertical="center"/>
    </xf>
    <xf numFmtId="0" fontId="26" fillId="0" borderId="74" xfId="52" applyFont="1" applyBorder="1" applyAlignment="1">
      <alignment horizontal="center" vertical="center"/>
    </xf>
    <xf numFmtId="0" fontId="26" fillId="0" borderId="75" xfId="52" applyFont="1" applyFill="1" applyBorder="1" applyAlignment="1">
      <alignment horizontal="left" vertical="center"/>
    </xf>
    <xf numFmtId="0" fontId="26" fillId="0" borderId="74" xfId="52" applyFont="1" applyFill="1" applyBorder="1" applyAlignment="1">
      <alignment horizontal="left" vertical="center"/>
    </xf>
    <xf numFmtId="0" fontId="26" fillId="0" borderId="76" xfId="52" applyFont="1" applyFill="1" applyBorder="1" applyAlignment="1">
      <alignment horizontal="center" vertical="center"/>
    </xf>
    <xf numFmtId="0" fontId="26" fillId="0" borderId="58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19" fillId="0" borderId="67" xfId="52" applyFont="1" applyBorder="1" applyAlignment="1">
      <alignment horizontal="center" vertical="center"/>
    </xf>
    <xf numFmtId="0" fontId="19" fillId="0" borderId="77" xfId="52" applyFont="1" applyBorder="1" applyAlignment="1">
      <alignment horizontal="center" vertical="center"/>
    </xf>
    <xf numFmtId="0" fontId="40" fillId="0" borderId="25" xfId="52" applyFont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0" fontId="39" fillId="0" borderId="37" xfId="52" applyFont="1" applyBorder="1" applyAlignment="1">
      <alignment horizontal="left" vertical="center"/>
    </xf>
    <xf numFmtId="0" fontId="39" fillId="0" borderId="31" xfId="52" applyFont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39" fillId="0" borderId="40" xfId="52" applyFont="1" applyBorder="1" applyAlignment="1">
      <alignment horizontal="left" vertical="center"/>
    </xf>
    <xf numFmtId="0" fontId="22" fillId="0" borderId="38" xfId="52" applyFont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40" fillId="0" borderId="38" xfId="52" applyFont="1" applyBorder="1" applyAlignment="1">
      <alignment horizontal="center" vertical="center"/>
    </xf>
    <xf numFmtId="0" fontId="39" fillId="0" borderId="25" xfId="52" applyFont="1" applyBorder="1" applyAlignment="1">
      <alignment horizontal="left" vertical="center"/>
    </xf>
    <xf numFmtId="0" fontId="40" fillId="0" borderId="41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40" fillId="0" borderId="40" xfId="52" applyFont="1" applyBorder="1" applyAlignment="1">
      <alignment horizontal="left" vertical="center"/>
    </xf>
    <xf numFmtId="0" fontId="22" fillId="0" borderId="78" xfId="52" applyFont="1" applyBorder="1" applyAlignment="1">
      <alignment horizontal="center" vertical="center"/>
    </xf>
    <xf numFmtId="0" fontId="26" fillId="0" borderId="79" xfId="52" applyFont="1" applyFill="1" applyBorder="1" applyAlignment="1">
      <alignment horizontal="left" vertical="center"/>
    </xf>
    <xf numFmtId="0" fontId="26" fillId="0" borderId="80" xfId="52" applyFont="1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21" fillId="0" borderId="81" xfId="52" applyFont="1" applyFill="1" applyBorder="1" applyAlignment="1">
      <alignment horizontal="center" vertical="center"/>
    </xf>
    <xf numFmtId="0" fontId="22" fillId="0" borderId="81" xfId="52" applyFont="1" applyFill="1" applyBorder="1" applyAlignment="1">
      <alignment horizontal="center" vertical="center"/>
    </xf>
    <xf numFmtId="0" fontId="21" fillId="0" borderId="56" xfId="52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/>
    </xf>
    <xf numFmtId="0" fontId="35" fillId="0" borderId="52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8" fillId="0" borderId="43" xfId="53" applyFont="1" applyFill="1" applyBorder="1" applyAlignment="1">
      <alignment horizontal="center"/>
    </xf>
    <xf numFmtId="0" fontId="21" fillId="0" borderId="43" xfId="52" applyFont="1" applyFill="1" applyBorder="1" applyAlignment="1">
      <alignment horizontal="left" vertical="center"/>
    </xf>
    <xf numFmtId="0" fontId="18" fillId="0" borderId="61" xfId="52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left" vertical="center"/>
    </xf>
    <xf numFmtId="0" fontId="18" fillId="0" borderId="2" xfId="53" applyFont="1" applyFill="1" applyBorder="1" applyAlignment="1">
      <alignment horizontal="center"/>
    </xf>
    <xf numFmtId="0" fontId="25" fillId="0" borderId="62" xfId="53" applyFont="1" applyFill="1" applyBorder="1" applyAlignment="1" applyProtection="1">
      <alignment horizontal="center" vertical="center"/>
    </xf>
    <xf numFmtId="0" fontId="0" fillId="0" borderId="83" xfId="0" applyFont="1" applyFill="1" applyBorder="1" applyAlignment="1">
      <alignment horizontal="left" vertical="center"/>
    </xf>
    <xf numFmtId="180" fontId="28" fillId="0" borderId="8" xfId="0" applyNumberFormat="1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84" xfId="0" applyFont="1" applyFill="1" applyBorder="1" applyAlignment="1">
      <alignment horizontal="center" vertical="center"/>
    </xf>
    <xf numFmtId="0" fontId="28" fillId="0" borderId="24" xfId="0" applyNumberFormat="1" applyFont="1" applyFill="1" applyBorder="1" applyAlignment="1">
      <alignment horizontal="center" vertical="center"/>
    </xf>
    <xf numFmtId="0" fontId="18" fillId="0" borderId="24" xfId="53" applyFont="1" applyFill="1" applyBorder="1" applyAlignment="1"/>
    <xf numFmtId="0" fontId="28" fillId="0" borderId="63" xfId="0" applyNumberFormat="1" applyFont="1" applyFill="1" applyBorder="1" applyAlignment="1">
      <alignment horizontal="center" vertical="center"/>
    </xf>
    <xf numFmtId="49" fontId="37" fillId="0" borderId="63" xfId="54" applyNumberFormat="1" applyFont="1" applyFill="1" applyBorder="1" applyAlignment="1">
      <alignment horizontal="center" vertical="center"/>
    </xf>
    <xf numFmtId="0" fontId="18" fillId="0" borderId="54" xfId="53" applyFont="1" applyFill="1" applyBorder="1" applyAlignment="1">
      <alignment horizontal="center"/>
    </xf>
    <xf numFmtId="49" fontId="37" fillId="0" borderId="65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50" fillId="0" borderId="21" xfId="52" applyFont="1" applyBorder="1" applyAlignment="1">
      <alignment horizontal="center" vertical="top"/>
    </xf>
    <xf numFmtId="0" fontId="22" fillId="0" borderId="85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40" fillId="0" borderId="86" xfId="52" applyFont="1" applyBorder="1" applyAlignment="1">
      <alignment horizontal="left" vertical="center"/>
    </xf>
    <xf numFmtId="0" fontId="40" fillId="0" borderId="21" xfId="52" applyFont="1" applyBorder="1" applyAlignment="1">
      <alignment horizontal="left" vertical="center"/>
    </xf>
    <xf numFmtId="0" fontId="40" fillId="0" borderId="34" xfId="52" applyFont="1" applyBorder="1" applyAlignment="1">
      <alignment horizontal="left" vertical="center"/>
    </xf>
    <xf numFmtId="0" fontId="26" fillId="0" borderId="75" xfId="52" applyFont="1" applyBorder="1" applyAlignment="1">
      <alignment horizontal="left" vertical="center"/>
    </xf>
    <xf numFmtId="0" fontId="26" fillId="0" borderId="74" xfId="52" applyFont="1" applyBorder="1" applyAlignment="1">
      <alignment horizontal="left" vertical="center"/>
    </xf>
    <xf numFmtId="0" fontId="40" fillId="0" borderId="76" xfId="52" applyFont="1" applyBorder="1" applyAlignment="1">
      <alignment vertical="center"/>
    </xf>
    <xf numFmtId="0" fontId="19" fillId="0" borderId="58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vertical="center"/>
    </xf>
    <xf numFmtId="0" fontId="40" fillId="0" borderId="58" xfId="52" applyFont="1" applyBorder="1" applyAlignment="1">
      <alignment vertical="center"/>
    </xf>
    <xf numFmtId="0" fontId="40" fillId="0" borderId="76" xfId="52" applyFont="1" applyBorder="1" applyAlignment="1">
      <alignment horizontal="center" vertical="center"/>
    </xf>
    <xf numFmtId="0" fontId="22" fillId="0" borderId="58" xfId="52" applyFont="1" applyBorder="1" applyAlignment="1">
      <alignment horizontal="center" vertical="center"/>
    </xf>
    <xf numFmtId="0" fontId="40" fillId="0" borderId="58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22" fillId="0" borderId="24" xfId="52" applyFont="1" applyBorder="1" applyAlignment="1">
      <alignment horizontal="center" vertical="center"/>
    </xf>
    <xf numFmtId="0" fontId="19" fillId="0" borderId="24" xfId="52" applyFont="1" applyBorder="1" applyAlignment="1">
      <alignment horizontal="center" vertical="center"/>
    </xf>
    <xf numFmtId="0" fontId="40" fillId="0" borderId="71" xfId="52" applyFont="1" applyBorder="1" applyAlignment="1">
      <alignment horizontal="left" vertical="center" wrapText="1"/>
    </xf>
    <xf numFmtId="0" fontId="40" fillId="0" borderId="72" xfId="52" applyFont="1" applyBorder="1" applyAlignment="1">
      <alignment horizontal="left" vertical="center" wrapText="1"/>
    </xf>
    <xf numFmtId="0" fontId="40" fillId="0" borderId="87" xfId="52" applyFont="1" applyBorder="1" applyAlignment="1">
      <alignment horizontal="left" vertical="center"/>
    </xf>
    <xf numFmtId="0" fontId="40" fillId="0" borderId="88" xfId="52" applyFont="1" applyBorder="1" applyAlignment="1">
      <alignment horizontal="left" vertical="center"/>
    </xf>
    <xf numFmtId="0" fontId="51" fillId="0" borderId="8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2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/>
    </xf>
    <xf numFmtId="9" fontId="22" fillId="0" borderId="2" xfId="52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9" fontId="22" fillId="0" borderId="58" xfId="52" applyNumberFormat="1" applyFont="1" applyBorder="1" applyAlignment="1">
      <alignment horizontal="center" vertical="center"/>
    </xf>
    <xf numFmtId="9" fontId="22" fillId="0" borderId="24" xfId="52" applyNumberFormat="1" applyFont="1" applyBorder="1" applyAlignment="1">
      <alignment horizontal="center" vertical="center"/>
    </xf>
    <xf numFmtId="0" fontId="26" fillId="0" borderId="75" xfId="0" applyFont="1" applyBorder="1" applyAlignment="1">
      <alignment horizontal="left" vertical="center"/>
    </xf>
    <xf numFmtId="0" fontId="26" fillId="0" borderId="74" xfId="0" applyFont="1" applyBorder="1" applyAlignment="1">
      <alignment horizontal="left" vertical="center"/>
    </xf>
    <xf numFmtId="9" fontId="22" fillId="0" borderId="35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71" xfId="52" applyNumberFormat="1" applyFont="1" applyBorder="1" applyAlignment="1">
      <alignment horizontal="left" vertical="center"/>
    </xf>
    <xf numFmtId="9" fontId="22" fillId="0" borderId="72" xfId="52" applyNumberFormat="1" applyFont="1" applyBorder="1" applyAlignment="1">
      <alignment horizontal="left" vertical="center"/>
    </xf>
    <xf numFmtId="0" fontId="39" fillId="0" borderId="76" xfId="52" applyFont="1" applyFill="1" applyBorder="1" applyAlignment="1">
      <alignment horizontal="left" vertical="center"/>
    </xf>
    <xf numFmtId="0" fontId="39" fillId="0" borderId="58" xfId="52" applyFont="1" applyFill="1" applyBorder="1" applyAlignment="1">
      <alignment horizontal="left" vertical="center"/>
    </xf>
    <xf numFmtId="0" fontId="39" fillId="0" borderId="85" xfId="52" applyFont="1" applyFill="1" applyBorder="1" applyAlignment="1">
      <alignment horizontal="left" vertical="center"/>
    </xf>
    <xf numFmtId="0" fontId="39" fillId="0" borderId="72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2" fillId="0" borderId="90" xfId="52" applyFont="1" applyFill="1" applyBorder="1" applyAlignment="1">
      <alignment horizontal="left" vertical="center"/>
    </xf>
    <xf numFmtId="0" fontId="22" fillId="0" borderId="91" xfId="52" applyFont="1" applyFill="1" applyBorder="1" applyAlignment="1">
      <alignment horizontal="left" vertical="center"/>
    </xf>
    <xf numFmtId="0" fontId="26" fillId="0" borderId="66" xfId="52" applyFont="1" applyBorder="1" applyAlignment="1">
      <alignment vertical="center"/>
    </xf>
    <xf numFmtId="0" fontId="53" fillId="0" borderId="74" xfId="52" applyFont="1" applyBorder="1" applyAlignment="1">
      <alignment horizontal="center" vertical="center"/>
    </xf>
    <xf numFmtId="0" fontId="26" fillId="0" borderId="67" xfId="52" applyFont="1" applyBorder="1" applyAlignment="1">
      <alignment vertical="center"/>
    </xf>
    <xf numFmtId="0" fontId="22" fillId="0" borderId="92" xfId="52" applyFont="1" applyBorder="1" applyAlignment="1">
      <alignment vertical="center"/>
    </xf>
    <xf numFmtId="0" fontId="26" fillId="0" borderId="92" xfId="52" applyFont="1" applyBorder="1" applyAlignment="1">
      <alignment vertical="center"/>
    </xf>
    <xf numFmtId="58" fontId="19" fillId="0" borderId="67" xfId="52" applyNumberFormat="1" applyFont="1" applyBorder="1" applyAlignment="1">
      <alignment vertical="center"/>
    </xf>
    <xf numFmtId="0" fontId="26" fillId="0" borderId="34" xfId="52" applyFont="1" applyBorder="1" applyAlignment="1">
      <alignment horizontal="center" vertical="center"/>
    </xf>
    <xf numFmtId="0" fontId="22" fillId="0" borderId="9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40" fillId="0" borderId="94" xfId="52" applyFont="1" applyBorder="1" applyAlignment="1">
      <alignment horizontal="left" vertical="center"/>
    </xf>
    <xf numFmtId="0" fontId="26" fillId="0" borderId="79" xfId="52" applyFont="1" applyBorder="1" applyAlignment="1">
      <alignment horizontal="left" vertical="center"/>
    </xf>
    <xf numFmtId="0" fontId="22" fillId="0" borderId="80" xfId="52" applyFont="1" applyBorder="1" applyAlignment="1">
      <alignment horizontal="left" vertical="center"/>
    </xf>
    <xf numFmtId="0" fontId="40" fillId="0" borderId="0" xfId="52" applyFont="1" applyBorder="1" applyAlignment="1">
      <alignment vertical="center"/>
    </xf>
    <xf numFmtId="0" fontId="40" fillId="0" borderId="41" xfId="52" applyFont="1" applyBorder="1" applyAlignment="1">
      <alignment horizontal="left" vertical="center" wrapText="1"/>
    </xf>
    <xf numFmtId="0" fontId="40" fillId="0" borderId="80" xfId="52" applyFont="1" applyBorder="1" applyAlignment="1">
      <alignment horizontal="left" vertical="center"/>
    </xf>
    <xf numFmtId="0" fontId="40" fillId="0" borderId="2" xfId="52" applyFont="1" applyBorder="1" applyAlignment="1">
      <alignment horizontal="center" vertical="center"/>
    </xf>
    <xf numFmtId="0" fontId="48" fillId="0" borderId="40" xfId="52" applyFont="1" applyBorder="1" applyAlignment="1">
      <alignment horizontal="left" vertical="center"/>
    </xf>
    <xf numFmtId="0" fontId="12" fillId="0" borderId="25" xfId="52" applyFont="1" applyBorder="1" applyAlignment="1">
      <alignment horizontal="left" vertical="center"/>
    </xf>
    <xf numFmtId="0" fontId="26" fillId="0" borderId="79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39" fillId="0" borderId="80" xfId="52" applyFont="1" applyFill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22" fillId="0" borderId="95" xfId="52" applyFont="1" applyFill="1" applyBorder="1" applyAlignment="1">
      <alignment horizontal="left" vertical="center"/>
    </xf>
    <xf numFmtId="0" fontId="26" fillId="0" borderId="96" xfId="52" applyFont="1" applyBorder="1" applyAlignment="1">
      <alignment horizontal="center" vertical="center"/>
    </xf>
    <xf numFmtId="0" fontId="22" fillId="0" borderId="92" xfId="52" applyFont="1" applyBorder="1" applyAlignment="1">
      <alignment horizontal="center" vertical="center"/>
    </xf>
    <xf numFmtId="0" fontId="22" fillId="0" borderId="94" xfId="52" applyFont="1" applyBorder="1" applyAlignment="1">
      <alignment horizontal="center" vertical="center"/>
    </xf>
    <xf numFmtId="0" fontId="22" fillId="0" borderId="94" xfId="52" applyFont="1" applyFill="1" applyBorder="1" applyAlignment="1">
      <alignment horizontal="left" vertical="center"/>
    </xf>
    <xf numFmtId="0" fontId="54" fillId="0" borderId="9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5" fillId="0" borderId="13" xfId="0" applyFont="1" applyBorder="1"/>
    <xf numFmtId="0" fontId="55" fillId="0" borderId="2" xfId="0" applyFont="1" applyBorder="1"/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4" borderId="5" xfId="0" applyFont="1" applyFill="1" applyBorder="1" applyAlignment="1">
      <alignment horizontal="center" vertical="center"/>
    </xf>
    <xf numFmtId="0" fontId="55" fillId="4" borderId="7" xfId="0" applyFont="1" applyFill="1" applyBorder="1" applyAlignment="1">
      <alignment horizontal="center" vertical="center"/>
    </xf>
    <xf numFmtId="0" fontId="55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4" fillId="0" borderId="16" xfId="0" applyFont="1" applyBorder="1" applyAlignment="1">
      <alignment horizontal="center" vertical="center" wrapText="1"/>
    </xf>
    <xf numFmtId="0" fontId="55" fillId="0" borderId="97" xfId="0" applyFont="1" applyBorder="1" applyAlignment="1">
      <alignment horizontal="center" vertical="center"/>
    </xf>
    <xf numFmtId="0" fontId="55" fillId="0" borderId="17" xfId="0" applyFont="1" applyBorder="1"/>
    <xf numFmtId="0" fontId="0" fillId="0" borderId="17" xfId="0" applyBorder="1"/>
    <xf numFmtId="0" fontId="0" fillId="0" borderId="9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5" fillId="6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129540</xdr:colOff>
      <xdr:row>2</xdr:row>
      <xdr:rowOff>19050</xdr:rowOff>
    </xdr:from>
    <xdr:to>
      <xdr:col>8</xdr:col>
      <xdr:colOff>749300</xdr:colOff>
      <xdr:row>3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22845" y="600075"/>
          <a:ext cx="61976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91440</xdr:colOff>
      <xdr:row>3</xdr:row>
      <xdr:rowOff>114300</xdr:rowOff>
    </xdr:from>
    <xdr:to>
      <xdr:col>8</xdr:col>
      <xdr:colOff>759460</xdr:colOff>
      <xdr:row>4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84745" y="1114425"/>
          <a:ext cx="66802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9" customWidth="1"/>
    <col min="3" max="3" width="10.125" customWidth="1"/>
  </cols>
  <sheetData>
    <row r="1" ht="21" customHeight="1" spans="1:2">
      <c r="A1" s="510"/>
      <c r="B1" s="511" t="s">
        <v>0</v>
      </c>
    </row>
    <row r="2" spans="1:2">
      <c r="A2" s="9">
        <v>1</v>
      </c>
      <c r="B2" s="512" t="s">
        <v>1</v>
      </c>
    </row>
    <row r="3" spans="1:2">
      <c r="A3" s="9">
        <v>2</v>
      </c>
      <c r="B3" s="512" t="s">
        <v>2</v>
      </c>
    </row>
    <row r="4" spans="1:2">
      <c r="A4" s="9">
        <v>3</v>
      </c>
      <c r="B4" s="512" t="s">
        <v>3</v>
      </c>
    </row>
    <row r="5" spans="1:2">
      <c r="A5" s="9">
        <v>4</v>
      </c>
      <c r="B5" s="512" t="s">
        <v>4</v>
      </c>
    </row>
    <row r="6" spans="1:2">
      <c r="A6" s="9">
        <v>5</v>
      </c>
      <c r="B6" s="512" t="s">
        <v>5</v>
      </c>
    </row>
    <row r="7" spans="1:2">
      <c r="A7" s="9">
        <v>6</v>
      </c>
      <c r="B7" s="512" t="s">
        <v>6</v>
      </c>
    </row>
    <row r="8" s="508" customFormat="1" ht="15" customHeight="1" spans="1:2">
      <c r="A8" s="513">
        <v>7</v>
      </c>
      <c r="B8" s="514" t="s">
        <v>7</v>
      </c>
    </row>
    <row r="9" ht="18.95" customHeight="1" spans="1:2">
      <c r="A9" s="510"/>
      <c r="B9" s="515" t="s">
        <v>8</v>
      </c>
    </row>
    <row r="10" ht="15.95" customHeight="1" spans="1:2">
      <c r="A10" s="9">
        <v>1</v>
      </c>
      <c r="B10" s="516" t="s">
        <v>9</v>
      </c>
    </row>
    <row r="11" spans="1:2">
      <c r="A11" s="9">
        <v>2</v>
      </c>
      <c r="B11" s="512" t="s">
        <v>10</v>
      </c>
    </row>
    <row r="12" spans="1:2">
      <c r="A12" s="9">
        <v>3</v>
      </c>
      <c r="B12" s="514" t="s">
        <v>11</v>
      </c>
    </row>
    <row r="13" spans="1:2">
      <c r="A13" s="9">
        <v>4</v>
      </c>
      <c r="B13" s="512" t="s">
        <v>12</v>
      </c>
    </row>
    <row r="14" spans="1:2">
      <c r="A14" s="9">
        <v>5</v>
      </c>
      <c r="B14" s="512" t="s">
        <v>13</v>
      </c>
    </row>
    <row r="15" spans="1:2">
      <c r="A15" s="9">
        <v>6</v>
      </c>
      <c r="B15" s="512" t="s">
        <v>14</v>
      </c>
    </row>
    <row r="16" spans="1:2">
      <c r="A16" s="9">
        <v>7</v>
      </c>
      <c r="B16" s="512" t="s">
        <v>15</v>
      </c>
    </row>
    <row r="17" spans="1:2">
      <c r="A17" s="9">
        <v>8</v>
      </c>
      <c r="B17" s="512" t="s">
        <v>16</v>
      </c>
    </row>
    <row r="18" spans="1:2">
      <c r="A18" s="9">
        <v>9</v>
      </c>
      <c r="B18" s="512" t="s">
        <v>17</v>
      </c>
    </row>
    <row r="19" spans="1:2">
      <c r="A19" s="9"/>
      <c r="B19" s="512"/>
    </row>
    <row r="20" ht="20.25" spans="1:2">
      <c r="A20" s="510"/>
      <c r="B20" s="511" t="s">
        <v>18</v>
      </c>
    </row>
    <row r="21" spans="1:2">
      <c r="A21" s="9">
        <v>1</v>
      </c>
      <c r="B21" s="517" t="s">
        <v>19</v>
      </c>
    </row>
    <row r="22" spans="1:2">
      <c r="A22" s="9">
        <v>2</v>
      </c>
      <c r="B22" s="512" t="s">
        <v>20</v>
      </c>
    </row>
    <row r="23" spans="1:2">
      <c r="A23" s="9">
        <v>3</v>
      </c>
      <c r="B23" s="512" t="s">
        <v>21</v>
      </c>
    </row>
    <row r="24" spans="1:2">
      <c r="A24" s="9">
        <v>4</v>
      </c>
      <c r="B24" s="512" t="s">
        <v>22</v>
      </c>
    </row>
    <row r="25" spans="1:2">
      <c r="A25" s="9">
        <v>5</v>
      </c>
      <c r="B25" s="512" t="s">
        <v>23</v>
      </c>
    </row>
    <row r="26" spans="1:2">
      <c r="A26" s="9">
        <v>6</v>
      </c>
      <c r="B26" s="512" t="s">
        <v>24</v>
      </c>
    </row>
    <row r="27" spans="1:2">
      <c r="A27" s="9">
        <v>7</v>
      </c>
      <c r="B27" s="512" t="s">
        <v>25</v>
      </c>
    </row>
    <row r="28" spans="1:2">
      <c r="A28" s="9"/>
      <c r="B28" s="512"/>
    </row>
    <row r="29" ht="20.25" spans="1:2">
      <c r="A29" s="510"/>
      <c r="B29" s="511" t="s">
        <v>26</v>
      </c>
    </row>
    <row r="30" spans="1:2">
      <c r="A30" s="9">
        <v>1</v>
      </c>
      <c r="B30" s="517" t="s">
        <v>27</v>
      </c>
    </row>
    <row r="31" spans="1:2">
      <c r="A31" s="9">
        <v>2</v>
      </c>
      <c r="B31" s="512" t="s">
        <v>28</v>
      </c>
    </row>
    <row r="32" spans="1:2">
      <c r="A32" s="9">
        <v>3</v>
      </c>
      <c r="B32" s="512" t="s">
        <v>29</v>
      </c>
    </row>
    <row r="33" ht="28.5" spans="1:2">
      <c r="A33" s="9">
        <v>4</v>
      </c>
      <c r="B33" s="512" t="s">
        <v>30</v>
      </c>
    </row>
    <row r="34" spans="1:2">
      <c r="A34" s="9">
        <v>5</v>
      </c>
      <c r="B34" s="512" t="s">
        <v>31</v>
      </c>
    </row>
    <row r="35" spans="1:2">
      <c r="A35" s="9">
        <v>6</v>
      </c>
      <c r="B35" s="512" t="s">
        <v>32</v>
      </c>
    </row>
    <row r="36" spans="1:2">
      <c r="A36" s="9">
        <v>7</v>
      </c>
      <c r="B36" s="512" t="s">
        <v>33</v>
      </c>
    </row>
    <row r="37" spans="1:2">
      <c r="A37" s="9"/>
      <c r="B37" s="512"/>
    </row>
    <row r="39" spans="1:2">
      <c r="A39" s="518" t="s">
        <v>34</v>
      </c>
      <c r="B39" s="5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307</v>
      </c>
      <c r="H2" s="4"/>
      <c r="I2" s="4" t="s">
        <v>308</v>
      </c>
      <c r="J2" s="4"/>
      <c r="K2" s="6" t="s">
        <v>309</v>
      </c>
      <c r="L2" s="73" t="s">
        <v>310</v>
      </c>
      <c r="M2" s="19" t="s">
        <v>311</v>
      </c>
    </row>
    <row r="3" s="1" customFormat="1" ht="16.5" spans="1:13">
      <c r="A3" s="4"/>
      <c r="B3" s="7"/>
      <c r="C3" s="7"/>
      <c r="D3" s="7"/>
      <c r="E3" s="7"/>
      <c r="F3" s="7"/>
      <c r="G3" s="4" t="s">
        <v>312</v>
      </c>
      <c r="H3" s="4" t="s">
        <v>313</v>
      </c>
      <c r="I3" s="4" t="s">
        <v>312</v>
      </c>
      <c r="J3" s="4" t="s">
        <v>313</v>
      </c>
      <c r="K3" s="8"/>
      <c r="L3" s="74"/>
      <c r="M3" s="20"/>
    </row>
    <row r="4" ht="22" customHeight="1" spans="1:13">
      <c r="A4" s="64">
        <v>1</v>
      </c>
      <c r="B4" s="23" t="s">
        <v>300</v>
      </c>
      <c r="C4" s="24" t="s">
        <v>296</v>
      </c>
      <c r="D4" s="24" t="s">
        <v>297</v>
      </c>
      <c r="E4" s="24" t="s">
        <v>298</v>
      </c>
      <c r="F4" s="25" t="s">
        <v>299</v>
      </c>
      <c r="G4" s="65">
        <v>-0.01</v>
      </c>
      <c r="H4" s="66">
        <v>-0.01</v>
      </c>
      <c r="I4" s="66">
        <v>-0.02</v>
      </c>
      <c r="J4" s="75">
        <v>-0.01</v>
      </c>
      <c r="K4" s="69"/>
      <c r="L4" s="11" t="s">
        <v>95</v>
      </c>
      <c r="M4" s="11" t="s">
        <v>314</v>
      </c>
    </row>
    <row r="5" ht="22" customHeight="1" spans="1:13">
      <c r="A5" s="64">
        <v>2</v>
      </c>
      <c r="B5" s="23" t="s">
        <v>300</v>
      </c>
      <c r="C5" s="24" t="s">
        <v>301</v>
      </c>
      <c r="D5" s="24" t="s">
        <v>297</v>
      </c>
      <c r="E5" s="24" t="s">
        <v>302</v>
      </c>
      <c r="F5" s="25" t="s">
        <v>299</v>
      </c>
      <c r="G5" s="65">
        <v>-0.02</v>
      </c>
      <c r="H5" s="66">
        <v>-0.01</v>
      </c>
      <c r="I5" s="66">
        <v>-0.03</v>
      </c>
      <c r="J5" s="75">
        <v>-0.02</v>
      </c>
      <c r="K5" s="69"/>
      <c r="L5" s="11" t="s">
        <v>95</v>
      </c>
      <c r="M5" s="11" t="s">
        <v>314</v>
      </c>
    </row>
    <row r="6" ht="22" customHeight="1" spans="1:13">
      <c r="A6" s="64"/>
      <c r="B6" s="67"/>
      <c r="C6" s="47"/>
      <c r="D6" s="67"/>
      <c r="E6" s="49"/>
      <c r="F6" s="67"/>
      <c r="G6" s="66"/>
      <c r="H6" s="66"/>
      <c r="I6" s="66"/>
      <c r="J6" s="66"/>
      <c r="K6" s="69"/>
      <c r="L6" s="11"/>
      <c r="M6" s="11"/>
    </row>
    <row r="7" ht="22" customHeight="1" spans="1:13">
      <c r="A7" s="64"/>
      <c r="B7" s="67"/>
      <c r="C7" s="47"/>
      <c r="D7" s="67"/>
      <c r="E7" s="49"/>
      <c r="F7" s="67"/>
      <c r="G7" s="66"/>
      <c r="H7" s="66"/>
      <c r="I7" s="66"/>
      <c r="J7" s="66"/>
      <c r="K7" s="69"/>
      <c r="L7" s="11"/>
      <c r="M7" s="11"/>
    </row>
    <row r="8" ht="22" customHeight="1" spans="1:13">
      <c r="A8" s="64"/>
      <c r="B8" s="68"/>
      <c r="C8" s="28"/>
      <c r="D8" s="28"/>
      <c r="E8" s="28"/>
      <c r="F8" s="29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8"/>
      <c r="C9" s="28"/>
      <c r="D9" s="28"/>
      <c r="E9" s="28"/>
      <c r="F9" s="29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8"/>
      <c r="C10" s="28"/>
      <c r="D10" s="28"/>
      <c r="E10" s="28"/>
      <c r="F10" s="29"/>
      <c r="G10" s="69"/>
      <c r="H10" s="70"/>
      <c r="I10" s="70"/>
      <c r="J10" s="70"/>
      <c r="K10" s="69"/>
      <c r="L10" s="9"/>
      <c r="M10" s="9"/>
    </row>
    <row r="11" ht="22" customHeight="1" spans="1:13">
      <c r="A11" s="64"/>
      <c r="B11" s="68"/>
      <c r="C11" s="28"/>
      <c r="D11" s="28"/>
      <c r="E11" s="28"/>
      <c r="F11" s="29"/>
      <c r="G11" s="69"/>
      <c r="H11" s="70"/>
      <c r="I11" s="70"/>
      <c r="J11" s="70"/>
      <c r="K11" s="69"/>
      <c r="L11" s="9"/>
      <c r="M11" s="9"/>
    </row>
    <row r="12" s="2" customFormat="1" ht="18.75" spans="1:13">
      <c r="A12" s="13" t="s">
        <v>315</v>
      </c>
      <c r="B12" s="14"/>
      <c r="C12" s="14"/>
      <c r="D12" s="28"/>
      <c r="E12" s="15"/>
      <c r="F12" s="29"/>
      <c r="G12" s="30"/>
      <c r="H12" s="13" t="s">
        <v>304</v>
      </c>
      <c r="I12" s="14"/>
      <c r="J12" s="14"/>
      <c r="K12" s="15"/>
      <c r="L12" s="76"/>
      <c r="M12" s="21"/>
    </row>
    <row r="13" ht="84" customHeight="1" spans="1:13">
      <c r="A13" s="71" t="s">
        <v>316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7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D10" sqref="D10:D11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318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7" t="s">
        <v>319</v>
      </c>
      <c r="H2" s="38"/>
      <c r="I2" s="61"/>
      <c r="J2" s="37" t="s">
        <v>320</v>
      </c>
      <c r="K2" s="38"/>
      <c r="L2" s="61"/>
      <c r="M2" s="37" t="s">
        <v>321</v>
      </c>
      <c r="N2" s="38"/>
      <c r="O2" s="61"/>
      <c r="P2" s="37" t="s">
        <v>322</v>
      </c>
      <c r="Q2" s="38"/>
      <c r="R2" s="61"/>
      <c r="S2" s="38" t="s">
        <v>323</v>
      </c>
      <c r="T2" s="38"/>
      <c r="U2" s="61"/>
      <c r="V2" s="33" t="s">
        <v>324</v>
      </c>
      <c r="W2" s="33" t="s">
        <v>295</v>
      </c>
    </row>
    <row r="3" s="1" customFormat="1" ht="16.5" spans="1:23">
      <c r="A3" s="7"/>
      <c r="B3" s="39"/>
      <c r="C3" s="39"/>
      <c r="D3" s="39"/>
      <c r="E3" s="39"/>
      <c r="F3" s="39"/>
      <c r="G3" s="4" t="s">
        <v>325</v>
      </c>
      <c r="H3" s="4" t="s">
        <v>67</v>
      </c>
      <c r="I3" s="4" t="s">
        <v>286</v>
      </c>
      <c r="J3" s="4" t="s">
        <v>325</v>
      </c>
      <c r="K3" s="4" t="s">
        <v>67</v>
      </c>
      <c r="L3" s="4" t="s">
        <v>286</v>
      </c>
      <c r="M3" s="4" t="s">
        <v>325</v>
      </c>
      <c r="N3" s="4" t="s">
        <v>67</v>
      </c>
      <c r="O3" s="4" t="s">
        <v>286</v>
      </c>
      <c r="P3" s="4" t="s">
        <v>325</v>
      </c>
      <c r="Q3" s="4" t="s">
        <v>67</v>
      </c>
      <c r="R3" s="4" t="s">
        <v>286</v>
      </c>
      <c r="S3" s="4" t="s">
        <v>325</v>
      </c>
      <c r="T3" s="4" t="s">
        <v>67</v>
      </c>
      <c r="U3" s="4" t="s">
        <v>286</v>
      </c>
      <c r="V3" s="63"/>
      <c r="W3" s="63"/>
    </row>
    <row r="4" ht="16.5" spans="1:23">
      <c r="A4" s="40" t="s">
        <v>326</v>
      </c>
      <c r="B4" s="41" t="s">
        <v>300</v>
      </c>
      <c r="C4" s="24" t="s">
        <v>296</v>
      </c>
      <c r="D4" s="24" t="s">
        <v>297</v>
      </c>
      <c r="E4" s="24" t="s">
        <v>298</v>
      </c>
      <c r="F4" s="25" t="s">
        <v>299</v>
      </c>
      <c r="G4" s="27"/>
      <c r="H4" s="42"/>
      <c r="I4" s="42"/>
      <c r="J4" s="42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327</v>
      </c>
      <c r="W4" s="11"/>
    </row>
    <row r="5" ht="16.5" spans="1:23">
      <c r="A5" s="43"/>
      <c r="B5" s="44"/>
      <c r="C5" s="24" t="s">
        <v>301</v>
      </c>
      <c r="D5" s="24" t="s">
        <v>297</v>
      </c>
      <c r="E5" s="24" t="s">
        <v>302</v>
      </c>
      <c r="F5" s="25" t="s">
        <v>299</v>
      </c>
      <c r="G5" s="45" t="s">
        <v>328</v>
      </c>
      <c r="H5" s="46"/>
      <c r="I5" s="62"/>
      <c r="J5" s="45" t="s">
        <v>329</v>
      </c>
      <c r="K5" s="46"/>
      <c r="L5" s="62"/>
      <c r="M5" s="37" t="s">
        <v>330</v>
      </c>
      <c r="N5" s="38"/>
      <c r="O5" s="61"/>
      <c r="P5" s="37" t="s">
        <v>331</v>
      </c>
      <c r="Q5" s="38"/>
      <c r="R5" s="61"/>
      <c r="S5" s="38" t="s">
        <v>332</v>
      </c>
      <c r="T5" s="38"/>
      <c r="U5" s="61"/>
      <c r="V5" s="11"/>
      <c r="W5" s="11"/>
    </row>
    <row r="6" ht="16.5" spans="1:23">
      <c r="A6" s="43"/>
      <c r="B6" s="44"/>
      <c r="C6" s="47"/>
      <c r="D6" s="48"/>
      <c r="E6" s="49"/>
      <c r="F6" s="48"/>
      <c r="G6" s="50" t="s">
        <v>325</v>
      </c>
      <c r="H6" s="50" t="s">
        <v>67</v>
      </c>
      <c r="I6" s="50" t="s">
        <v>286</v>
      </c>
      <c r="J6" s="50" t="s">
        <v>325</v>
      </c>
      <c r="K6" s="50" t="s">
        <v>67</v>
      </c>
      <c r="L6" s="50" t="s">
        <v>286</v>
      </c>
      <c r="M6" s="4" t="s">
        <v>325</v>
      </c>
      <c r="N6" s="4" t="s">
        <v>67</v>
      </c>
      <c r="O6" s="4" t="s">
        <v>286</v>
      </c>
      <c r="P6" s="4" t="s">
        <v>325</v>
      </c>
      <c r="Q6" s="4" t="s">
        <v>67</v>
      </c>
      <c r="R6" s="4" t="s">
        <v>286</v>
      </c>
      <c r="S6" s="4" t="s">
        <v>325</v>
      </c>
      <c r="T6" s="4" t="s">
        <v>67</v>
      </c>
      <c r="U6" s="4" t="s">
        <v>286</v>
      </c>
      <c r="V6" s="11"/>
      <c r="W6" s="11"/>
    </row>
    <row r="7" ht="15" spans="1:23">
      <c r="A7" s="51"/>
      <c r="B7" s="52"/>
      <c r="C7" s="47"/>
      <c r="D7" s="53"/>
      <c r="E7" s="49"/>
      <c r="F7" s="53"/>
      <c r="G7" s="27"/>
      <c r="H7" s="42"/>
      <c r="I7" s="42"/>
      <c r="J7" s="42"/>
      <c r="K7" s="42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0"/>
      <c r="B8" s="41"/>
      <c r="C8" s="54"/>
      <c r="D8" s="54"/>
      <c r="E8" s="54"/>
      <c r="F8" s="40"/>
      <c r="G8" s="11"/>
      <c r="H8" s="42"/>
      <c r="I8" s="4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3"/>
      <c r="B9" s="44"/>
      <c r="C9" s="51"/>
      <c r="D9" s="55"/>
      <c r="E9" s="51"/>
      <c r="F9" s="51"/>
      <c r="G9" s="11"/>
      <c r="H9" s="42"/>
      <c r="I9" s="4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0"/>
      <c r="B10" s="41"/>
      <c r="C10" s="56"/>
      <c r="D10" s="54"/>
      <c r="E10" s="56"/>
      <c r="F10" s="40"/>
      <c r="G10" s="11"/>
      <c r="H10" s="42"/>
      <c r="I10" s="4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3"/>
      <c r="B11" s="44"/>
      <c r="C11" s="57"/>
      <c r="D11" s="55"/>
      <c r="E11" s="57"/>
      <c r="F11" s="5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8"/>
      <c r="B12" s="58"/>
      <c r="C12" s="58"/>
      <c r="D12" s="58"/>
      <c r="E12" s="58"/>
      <c r="F12" s="58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7"/>
      <c r="B13" s="57"/>
      <c r="C13" s="57"/>
      <c r="D13" s="57"/>
      <c r="E13" s="57"/>
      <c r="F13" s="57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333</v>
      </c>
      <c r="B17" s="14"/>
      <c r="C17" s="14"/>
      <c r="D17" s="14"/>
      <c r="E17" s="15"/>
      <c r="F17" s="16"/>
      <c r="G17" s="30"/>
      <c r="H17" s="36"/>
      <c r="I17" s="36"/>
      <c r="J17" s="13" t="s">
        <v>304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9" t="s">
        <v>334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336</v>
      </c>
      <c r="B2" s="33" t="s">
        <v>282</v>
      </c>
      <c r="C2" s="33" t="s">
        <v>283</v>
      </c>
      <c r="D2" s="33" t="s">
        <v>284</v>
      </c>
      <c r="E2" s="33" t="s">
        <v>285</v>
      </c>
      <c r="F2" s="33" t="s">
        <v>286</v>
      </c>
      <c r="G2" s="32" t="s">
        <v>337</v>
      </c>
      <c r="H2" s="32" t="s">
        <v>338</v>
      </c>
      <c r="I2" s="32" t="s">
        <v>339</v>
      </c>
      <c r="J2" s="32" t="s">
        <v>338</v>
      </c>
      <c r="K2" s="32" t="s">
        <v>340</v>
      </c>
      <c r="L2" s="32" t="s">
        <v>338</v>
      </c>
      <c r="M2" s="33" t="s">
        <v>324</v>
      </c>
      <c r="N2" s="33" t="s">
        <v>295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336</v>
      </c>
      <c r="B4" s="35" t="s">
        <v>341</v>
      </c>
      <c r="C4" s="35" t="s">
        <v>325</v>
      </c>
      <c r="D4" s="35" t="s">
        <v>284</v>
      </c>
      <c r="E4" s="33" t="s">
        <v>285</v>
      </c>
      <c r="F4" s="33" t="s">
        <v>286</v>
      </c>
      <c r="G4" s="32" t="s">
        <v>337</v>
      </c>
      <c r="H4" s="32" t="s">
        <v>338</v>
      </c>
      <c r="I4" s="32" t="s">
        <v>339</v>
      </c>
      <c r="J4" s="32" t="s">
        <v>338</v>
      </c>
      <c r="K4" s="32" t="s">
        <v>340</v>
      </c>
      <c r="L4" s="32" t="s">
        <v>338</v>
      </c>
      <c r="M4" s="33" t="s">
        <v>324</v>
      </c>
      <c r="N4" s="33" t="s">
        <v>295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342</v>
      </c>
      <c r="B11" s="14"/>
      <c r="C11" s="14"/>
      <c r="D11" s="15"/>
      <c r="E11" s="16"/>
      <c r="F11" s="36"/>
      <c r="G11" s="30"/>
      <c r="H11" s="36"/>
      <c r="I11" s="13" t="s">
        <v>343</v>
      </c>
      <c r="J11" s="14"/>
      <c r="K11" s="14"/>
      <c r="L11" s="14"/>
      <c r="M11" s="14"/>
      <c r="N11" s="21"/>
    </row>
    <row r="12" ht="16.5" spans="1:14">
      <c r="A12" s="17" t="s">
        <v>344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324</v>
      </c>
      <c r="L2" s="5" t="s">
        <v>295</v>
      </c>
    </row>
    <row r="3" ht="33" spans="1:12">
      <c r="A3" s="22" t="s">
        <v>326</v>
      </c>
      <c r="B3" s="23" t="s">
        <v>300</v>
      </c>
      <c r="C3" s="24" t="s">
        <v>296</v>
      </c>
      <c r="D3" s="24" t="s">
        <v>297</v>
      </c>
      <c r="E3" s="24" t="s">
        <v>298</v>
      </c>
      <c r="F3" s="25" t="s">
        <v>299</v>
      </c>
      <c r="G3" s="26" t="s">
        <v>350</v>
      </c>
      <c r="H3" s="27" t="s">
        <v>351</v>
      </c>
      <c r="I3" s="27"/>
      <c r="J3" s="11"/>
      <c r="K3" s="31" t="s">
        <v>352</v>
      </c>
      <c r="L3" s="11" t="s">
        <v>314</v>
      </c>
    </row>
    <row r="4" ht="33" spans="1:12">
      <c r="A4" s="22" t="s">
        <v>326</v>
      </c>
      <c r="B4" s="23" t="s">
        <v>300</v>
      </c>
      <c r="C4" s="24" t="s">
        <v>301</v>
      </c>
      <c r="D4" s="24" t="s">
        <v>297</v>
      </c>
      <c r="E4" s="24" t="s">
        <v>302</v>
      </c>
      <c r="F4" s="25" t="s">
        <v>299</v>
      </c>
      <c r="G4" s="26" t="s">
        <v>353</v>
      </c>
      <c r="H4" s="27" t="s">
        <v>351</v>
      </c>
      <c r="I4" s="27"/>
      <c r="J4" s="11"/>
      <c r="K4" s="31" t="s">
        <v>352</v>
      </c>
      <c r="L4" s="11" t="s">
        <v>314</v>
      </c>
    </row>
    <row r="5" spans="1:12">
      <c r="A5" s="22"/>
      <c r="B5" s="28"/>
      <c r="C5" s="28"/>
      <c r="D5" s="28"/>
      <c r="E5" s="28"/>
      <c r="F5" s="29"/>
      <c r="G5" s="11"/>
      <c r="H5" s="11"/>
      <c r="I5" s="9"/>
      <c r="J5" s="9"/>
      <c r="K5" s="31"/>
      <c r="L5" s="11"/>
    </row>
    <row r="6" spans="1:12">
      <c r="A6" s="22"/>
      <c r="B6" s="28"/>
      <c r="C6" s="28"/>
      <c r="D6" s="28"/>
      <c r="E6" s="28"/>
      <c r="F6" s="29"/>
      <c r="G6" s="11"/>
      <c r="H6" s="11"/>
      <c r="I6" s="9"/>
      <c r="J6" s="9"/>
      <c r="K6" s="31"/>
      <c r="L6" s="11"/>
    </row>
    <row r="7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354</v>
      </c>
      <c r="B9" s="14"/>
      <c r="C9" s="14"/>
      <c r="D9" s="14"/>
      <c r="E9" s="15"/>
      <c r="F9" s="16"/>
      <c r="G9" s="30"/>
      <c r="H9" s="13" t="s">
        <v>355</v>
      </c>
      <c r="I9" s="14"/>
      <c r="J9" s="14"/>
      <c r="K9" s="14"/>
      <c r="L9" s="21"/>
    </row>
    <row r="10" ht="16.5" spans="1:12">
      <c r="A10" s="17" t="s">
        <v>356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325</v>
      </c>
      <c r="D2" s="5" t="s">
        <v>284</v>
      </c>
      <c r="E2" s="5" t="s">
        <v>285</v>
      </c>
      <c r="F2" s="4" t="s">
        <v>358</v>
      </c>
      <c r="G2" s="4" t="s">
        <v>308</v>
      </c>
      <c r="H2" s="6" t="s">
        <v>309</v>
      </c>
      <c r="I2" s="19" t="s">
        <v>311</v>
      </c>
    </row>
    <row r="3" s="1" customFormat="1" ht="16.5" spans="1:9">
      <c r="A3" s="4"/>
      <c r="B3" s="7"/>
      <c r="C3" s="7"/>
      <c r="D3" s="7"/>
      <c r="E3" s="7"/>
      <c r="F3" s="4" t="s">
        <v>359</v>
      </c>
      <c r="G3" s="4" t="s">
        <v>312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360</v>
      </c>
      <c r="B12" s="14"/>
      <c r="C12" s="14"/>
      <c r="D12" s="15"/>
      <c r="E12" s="16"/>
      <c r="F12" s="13" t="s">
        <v>361</v>
      </c>
      <c r="G12" s="14"/>
      <c r="H12" s="15"/>
      <c r="I12" s="21"/>
    </row>
    <row r="13" ht="16.5" spans="1:9">
      <c r="A13" s="17" t="s">
        <v>362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8" t="s">
        <v>35</v>
      </c>
      <c r="C2" s="489"/>
      <c r="D2" s="489"/>
      <c r="E2" s="489"/>
      <c r="F2" s="489"/>
      <c r="G2" s="489"/>
      <c r="H2" s="489"/>
      <c r="I2" s="503"/>
    </row>
    <row r="3" ht="27.95" customHeight="1" spans="2:9">
      <c r="B3" s="490"/>
      <c r="C3" s="491"/>
      <c r="D3" s="492" t="s">
        <v>36</v>
      </c>
      <c r="E3" s="493"/>
      <c r="F3" s="494" t="s">
        <v>37</v>
      </c>
      <c r="G3" s="495"/>
      <c r="H3" s="492" t="s">
        <v>38</v>
      </c>
      <c r="I3" s="504"/>
    </row>
    <row r="4" ht="27.95" customHeight="1" spans="2:9">
      <c r="B4" s="490" t="s">
        <v>39</v>
      </c>
      <c r="C4" s="491" t="s">
        <v>40</v>
      </c>
      <c r="D4" s="491" t="s">
        <v>41</v>
      </c>
      <c r="E4" s="491" t="s">
        <v>42</v>
      </c>
      <c r="F4" s="496" t="s">
        <v>41</v>
      </c>
      <c r="G4" s="496" t="s">
        <v>42</v>
      </c>
      <c r="H4" s="491" t="s">
        <v>41</v>
      </c>
      <c r="I4" s="505" t="s">
        <v>42</v>
      </c>
    </row>
    <row r="5" ht="27.95" customHeight="1" spans="2:9">
      <c r="B5" s="497" t="s">
        <v>43</v>
      </c>
      <c r="C5" s="9">
        <v>13</v>
      </c>
      <c r="D5" s="9">
        <v>0</v>
      </c>
      <c r="E5" s="9">
        <v>1</v>
      </c>
      <c r="F5" s="498">
        <v>0</v>
      </c>
      <c r="G5" s="498">
        <v>1</v>
      </c>
      <c r="H5" s="9">
        <v>1</v>
      </c>
      <c r="I5" s="506">
        <v>2</v>
      </c>
    </row>
    <row r="6" ht="27.95" customHeight="1" spans="2:9">
      <c r="B6" s="497" t="s">
        <v>44</v>
      </c>
      <c r="C6" s="9">
        <v>20</v>
      </c>
      <c r="D6" s="9">
        <v>0</v>
      </c>
      <c r="E6" s="9">
        <v>1</v>
      </c>
      <c r="F6" s="498">
        <v>1</v>
      </c>
      <c r="G6" s="498">
        <v>2</v>
      </c>
      <c r="H6" s="9">
        <v>2</v>
      </c>
      <c r="I6" s="506">
        <v>3</v>
      </c>
    </row>
    <row r="7" ht="27.95" customHeight="1" spans="2:9">
      <c r="B7" s="497" t="s">
        <v>45</v>
      </c>
      <c r="C7" s="9">
        <v>32</v>
      </c>
      <c r="D7" s="9">
        <v>0</v>
      </c>
      <c r="E7" s="9">
        <v>1</v>
      </c>
      <c r="F7" s="498">
        <v>2</v>
      </c>
      <c r="G7" s="498">
        <v>3</v>
      </c>
      <c r="H7" s="9">
        <v>3</v>
      </c>
      <c r="I7" s="506">
        <v>4</v>
      </c>
    </row>
    <row r="8" ht="27.95" customHeight="1" spans="2:9">
      <c r="B8" s="497" t="s">
        <v>46</v>
      </c>
      <c r="C8" s="9">
        <v>50</v>
      </c>
      <c r="D8" s="9">
        <v>1</v>
      </c>
      <c r="E8" s="9">
        <v>2</v>
      </c>
      <c r="F8" s="498">
        <v>3</v>
      </c>
      <c r="G8" s="498">
        <v>4</v>
      </c>
      <c r="H8" s="9">
        <v>5</v>
      </c>
      <c r="I8" s="506">
        <v>6</v>
      </c>
    </row>
    <row r="9" ht="27.95" customHeight="1" spans="2:9">
      <c r="B9" s="497" t="s">
        <v>47</v>
      </c>
      <c r="C9" s="9">
        <v>80</v>
      </c>
      <c r="D9" s="9">
        <v>2</v>
      </c>
      <c r="E9" s="9">
        <v>3</v>
      </c>
      <c r="F9" s="498">
        <v>5</v>
      </c>
      <c r="G9" s="498">
        <v>6</v>
      </c>
      <c r="H9" s="9">
        <v>7</v>
      </c>
      <c r="I9" s="506">
        <v>8</v>
      </c>
    </row>
    <row r="10" ht="27.95" customHeight="1" spans="2:9">
      <c r="B10" s="497" t="s">
        <v>48</v>
      </c>
      <c r="C10" s="9">
        <v>125</v>
      </c>
      <c r="D10" s="9">
        <v>3</v>
      </c>
      <c r="E10" s="9">
        <v>4</v>
      </c>
      <c r="F10" s="498">
        <v>7</v>
      </c>
      <c r="G10" s="498">
        <v>8</v>
      </c>
      <c r="H10" s="9">
        <v>10</v>
      </c>
      <c r="I10" s="506">
        <v>11</v>
      </c>
    </row>
    <row r="11" ht="27.95" customHeight="1" spans="2:9">
      <c r="B11" s="497" t="s">
        <v>49</v>
      </c>
      <c r="C11" s="9">
        <v>200</v>
      </c>
      <c r="D11" s="9">
        <v>5</v>
      </c>
      <c r="E11" s="9">
        <v>6</v>
      </c>
      <c r="F11" s="498">
        <v>10</v>
      </c>
      <c r="G11" s="498">
        <v>11</v>
      </c>
      <c r="H11" s="9">
        <v>14</v>
      </c>
      <c r="I11" s="506">
        <v>15</v>
      </c>
    </row>
    <row r="12" ht="27.95" customHeight="1" spans="2:9">
      <c r="B12" s="499" t="s">
        <v>50</v>
      </c>
      <c r="C12" s="500">
        <v>315</v>
      </c>
      <c r="D12" s="500">
        <v>7</v>
      </c>
      <c r="E12" s="500">
        <v>8</v>
      </c>
      <c r="F12" s="501">
        <v>14</v>
      </c>
      <c r="G12" s="501">
        <v>15</v>
      </c>
      <c r="H12" s="500">
        <v>21</v>
      </c>
      <c r="I12" s="507">
        <v>22</v>
      </c>
    </row>
    <row r="14" spans="2:4">
      <c r="B14" s="502" t="s">
        <v>51</v>
      </c>
      <c r="C14" s="502"/>
      <c r="D14" s="5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I26" sqref="I26"/>
    </sheetView>
  </sheetViews>
  <sheetFormatPr defaultColWidth="10.375" defaultRowHeight="16.5" customHeight="1"/>
  <cols>
    <col min="1" max="1" width="11.125" style="291" customWidth="1"/>
    <col min="2" max="9" width="10.375" style="291"/>
    <col min="10" max="10" width="8.875" style="291" customWidth="1"/>
    <col min="11" max="11" width="12" style="291" customWidth="1"/>
    <col min="12" max="16384" width="10.375" style="291"/>
  </cols>
  <sheetData>
    <row r="1" ht="21" spans="1:11">
      <c r="A1" s="416" t="s">
        <v>52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ht="15" spans="1:11">
      <c r="A2" s="292" t="s">
        <v>53</v>
      </c>
      <c r="B2" s="293" t="s">
        <v>54</v>
      </c>
      <c r="C2" s="293"/>
      <c r="D2" s="294" t="s">
        <v>55</v>
      </c>
      <c r="E2" s="294"/>
      <c r="F2" s="293" t="s">
        <v>56</v>
      </c>
      <c r="G2" s="293"/>
      <c r="H2" s="295" t="s">
        <v>57</v>
      </c>
      <c r="I2" s="367" t="s">
        <v>56</v>
      </c>
      <c r="J2" s="367"/>
      <c r="K2" s="368"/>
    </row>
    <row r="3" ht="14.25" spans="1:11">
      <c r="A3" s="296" t="s">
        <v>58</v>
      </c>
      <c r="B3" s="297"/>
      <c r="C3" s="298"/>
      <c r="D3" s="299" t="s">
        <v>59</v>
      </c>
      <c r="E3" s="300"/>
      <c r="F3" s="300"/>
      <c r="G3" s="301"/>
      <c r="H3" s="299" t="s">
        <v>60</v>
      </c>
      <c r="I3" s="300"/>
      <c r="J3" s="300"/>
      <c r="K3" s="301"/>
    </row>
    <row r="4" ht="14.25" spans="1:11">
      <c r="A4" s="302" t="s">
        <v>61</v>
      </c>
      <c r="B4" s="156" t="s">
        <v>62</v>
      </c>
      <c r="C4" s="157"/>
      <c r="D4" s="302" t="s">
        <v>63</v>
      </c>
      <c r="E4" s="303"/>
      <c r="F4" s="307">
        <v>45321</v>
      </c>
      <c r="G4" s="308"/>
      <c r="H4" s="302" t="s">
        <v>64</v>
      </c>
      <c r="I4" s="303"/>
      <c r="J4" s="156" t="s">
        <v>65</v>
      </c>
      <c r="K4" s="157" t="s">
        <v>66</v>
      </c>
    </row>
    <row r="5" ht="14.25" spans="1:11">
      <c r="A5" s="306" t="s">
        <v>67</v>
      </c>
      <c r="B5" s="156" t="s">
        <v>68</v>
      </c>
      <c r="C5" s="157"/>
      <c r="D5" s="302" t="s">
        <v>69</v>
      </c>
      <c r="E5" s="303"/>
      <c r="F5" s="307">
        <v>45278</v>
      </c>
      <c r="G5" s="308"/>
      <c r="H5" s="302" t="s">
        <v>70</v>
      </c>
      <c r="I5" s="303"/>
      <c r="J5" s="156" t="s">
        <v>65</v>
      </c>
      <c r="K5" s="157" t="s">
        <v>66</v>
      </c>
    </row>
    <row r="6" ht="14.25" spans="1:11">
      <c r="A6" s="302" t="s">
        <v>71</v>
      </c>
      <c r="B6" s="309" t="s">
        <v>72</v>
      </c>
      <c r="C6" s="310">
        <v>6</v>
      </c>
      <c r="D6" s="306" t="s">
        <v>73</v>
      </c>
      <c r="E6" s="327"/>
      <c r="F6" s="307">
        <v>45280</v>
      </c>
      <c r="G6" s="308"/>
      <c r="H6" s="302" t="s">
        <v>74</v>
      </c>
      <c r="I6" s="303"/>
      <c r="J6" s="156" t="s">
        <v>65</v>
      </c>
      <c r="K6" s="157" t="s">
        <v>66</v>
      </c>
    </row>
    <row r="7" ht="14.25" spans="1:11">
      <c r="A7" s="302" t="s">
        <v>75</v>
      </c>
      <c r="B7" s="311">
        <v>700</v>
      </c>
      <c r="C7" s="312"/>
      <c r="D7" s="306" t="s">
        <v>76</v>
      </c>
      <c r="E7" s="326"/>
      <c r="F7" s="307">
        <v>45282</v>
      </c>
      <c r="G7" s="308"/>
      <c r="H7" s="302" t="s">
        <v>77</v>
      </c>
      <c r="I7" s="303"/>
      <c r="J7" s="156" t="s">
        <v>65</v>
      </c>
      <c r="K7" s="157" t="s">
        <v>66</v>
      </c>
    </row>
    <row r="8" ht="15" spans="1:11">
      <c r="A8" s="314" t="s">
        <v>78</v>
      </c>
      <c r="B8" s="417" t="s">
        <v>79</v>
      </c>
      <c r="C8" s="418"/>
      <c r="D8" s="315" t="s">
        <v>80</v>
      </c>
      <c r="E8" s="316"/>
      <c r="F8" s="317">
        <v>45285</v>
      </c>
      <c r="G8" s="318"/>
      <c r="H8" s="315" t="s">
        <v>81</v>
      </c>
      <c r="I8" s="316"/>
      <c r="J8" s="337" t="s">
        <v>65</v>
      </c>
      <c r="K8" s="377" t="s">
        <v>66</v>
      </c>
    </row>
    <row r="9" ht="15" spans="1:11">
      <c r="A9" s="419" t="s">
        <v>82</v>
      </c>
      <c r="B9" s="420"/>
      <c r="C9" s="420"/>
      <c r="D9" s="421"/>
      <c r="E9" s="421"/>
      <c r="F9" s="421"/>
      <c r="G9" s="421"/>
      <c r="H9" s="421"/>
      <c r="I9" s="421"/>
      <c r="J9" s="421"/>
      <c r="K9" s="469"/>
    </row>
    <row r="10" ht="15" spans="1:11">
      <c r="A10" s="422" t="s">
        <v>83</v>
      </c>
      <c r="B10" s="423"/>
      <c r="C10" s="423"/>
      <c r="D10" s="423"/>
      <c r="E10" s="423"/>
      <c r="F10" s="423"/>
      <c r="G10" s="423"/>
      <c r="H10" s="423"/>
      <c r="I10" s="423"/>
      <c r="J10" s="423"/>
      <c r="K10" s="470"/>
    </row>
    <row r="11" ht="14.25" spans="1:11">
      <c r="A11" s="424" t="s">
        <v>84</v>
      </c>
      <c r="B11" s="425" t="s">
        <v>85</v>
      </c>
      <c r="C11" s="426" t="s">
        <v>86</v>
      </c>
      <c r="D11" s="427"/>
      <c r="E11" s="428" t="s">
        <v>87</v>
      </c>
      <c r="F11" s="425" t="s">
        <v>85</v>
      </c>
      <c r="G11" s="426" t="s">
        <v>86</v>
      </c>
      <c r="H11" s="426" t="s">
        <v>88</v>
      </c>
      <c r="I11" s="428" t="s">
        <v>89</v>
      </c>
      <c r="J11" s="425" t="s">
        <v>85</v>
      </c>
      <c r="K11" s="471" t="s">
        <v>86</v>
      </c>
    </row>
    <row r="12" ht="14.25" spans="1:11">
      <c r="A12" s="306" t="s">
        <v>90</v>
      </c>
      <c r="B12" s="325" t="s">
        <v>85</v>
      </c>
      <c r="C12" s="156" t="s">
        <v>86</v>
      </c>
      <c r="D12" s="326"/>
      <c r="E12" s="327" t="s">
        <v>91</v>
      </c>
      <c r="F12" s="325" t="s">
        <v>85</v>
      </c>
      <c r="G12" s="156" t="s">
        <v>86</v>
      </c>
      <c r="H12" s="156" t="s">
        <v>88</v>
      </c>
      <c r="I12" s="327" t="s">
        <v>92</v>
      </c>
      <c r="J12" s="325" t="s">
        <v>85</v>
      </c>
      <c r="K12" s="157" t="s">
        <v>86</v>
      </c>
    </row>
    <row r="13" ht="14.25" spans="1:11">
      <c r="A13" s="306" t="s">
        <v>93</v>
      </c>
      <c r="B13" s="325" t="s">
        <v>85</v>
      </c>
      <c r="C13" s="156" t="s">
        <v>86</v>
      </c>
      <c r="D13" s="326"/>
      <c r="E13" s="327" t="s">
        <v>94</v>
      </c>
      <c r="F13" s="156" t="s">
        <v>95</v>
      </c>
      <c r="G13" s="156" t="s">
        <v>96</v>
      </c>
      <c r="H13" s="156" t="s">
        <v>88</v>
      </c>
      <c r="I13" s="327" t="s">
        <v>97</v>
      </c>
      <c r="J13" s="325" t="s">
        <v>85</v>
      </c>
      <c r="K13" s="157" t="s">
        <v>86</v>
      </c>
    </row>
    <row r="14" ht="15" spans="1:11">
      <c r="A14" s="315" t="s">
        <v>98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70"/>
    </row>
    <row r="15" ht="15" spans="1:11">
      <c r="A15" s="422" t="s">
        <v>99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70"/>
    </row>
    <row r="16" ht="14.25" spans="1:11">
      <c r="A16" s="429" t="s">
        <v>100</v>
      </c>
      <c r="B16" s="426" t="s">
        <v>95</v>
      </c>
      <c r="C16" s="426" t="s">
        <v>96</v>
      </c>
      <c r="D16" s="430"/>
      <c r="E16" s="431" t="s">
        <v>101</v>
      </c>
      <c r="F16" s="426" t="s">
        <v>95</v>
      </c>
      <c r="G16" s="426" t="s">
        <v>96</v>
      </c>
      <c r="H16" s="432"/>
      <c r="I16" s="431" t="s">
        <v>102</v>
      </c>
      <c r="J16" s="426" t="s">
        <v>95</v>
      </c>
      <c r="K16" s="471" t="s">
        <v>96</v>
      </c>
    </row>
    <row r="17" customHeight="1" spans="1:22">
      <c r="A17" s="344" t="s">
        <v>103</v>
      </c>
      <c r="B17" s="156" t="s">
        <v>95</v>
      </c>
      <c r="C17" s="156" t="s">
        <v>96</v>
      </c>
      <c r="D17" s="433"/>
      <c r="E17" s="345" t="s">
        <v>104</v>
      </c>
      <c r="F17" s="156" t="s">
        <v>95</v>
      </c>
      <c r="G17" s="156" t="s">
        <v>96</v>
      </c>
      <c r="H17" s="434"/>
      <c r="I17" s="345" t="s">
        <v>105</v>
      </c>
      <c r="J17" s="156" t="s">
        <v>95</v>
      </c>
      <c r="K17" s="157" t="s">
        <v>96</v>
      </c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</row>
    <row r="18" ht="18" customHeight="1" spans="1:11">
      <c r="A18" s="435" t="s">
        <v>106</v>
      </c>
      <c r="B18" s="436"/>
      <c r="C18" s="436"/>
      <c r="D18" s="436"/>
      <c r="E18" s="436"/>
      <c r="F18" s="436"/>
      <c r="G18" s="436"/>
      <c r="H18" s="436"/>
      <c r="I18" s="436"/>
      <c r="J18" s="436"/>
      <c r="K18" s="473"/>
    </row>
    <row r="19" s="415" customFormat="1" ht="18" customHeight="1" spans="1:11">
      <c r="A19" s="422" t="s">
        <v>107</v>
      </c>
      <c r="B19" s="423"/>
      <c r="C19" s="423"/>
      <c r="D19" s="423"/>
      <c r="E19" s="423"/>
      <c r="F19" s="423"/>
      <c r="G19" s="423"/>
      <c r="H19" s="423"/>
      <c r="I19" s="423"/>
      <c r="J19" s="423"/>
      <c r="K19" s="470"/>
    </row>
    <row r="20" customHeight="1" spans="1:11">
      <c r="A20" s="437" t="s">
        <v>108</v>
      </c>
      <c r="B20" s="438"/>
      <c r="C20" s="438"/>
      <c r="D20" s="438"/>
      <c r="E20" s="438"/>
      <c r="F20" s="438"/>
      <c r="G20" s="438"/>
      <c r="H20" s="438"/>
      <c r="I20" s="438"/>
      <c r="J20" s="438"/>
      <c r="K20" s="474"/>
    </row>
    <row r="21" ht="21.75" customHeight="1" spans="1:11">
      <c r="A21" s="439" t="s">
        <v>109</v>
      </c>
      <c r="B21" s="107"/>
      <c r="C21" s="440">
        <v>120</v>
      </c>
      <c r="D21" s="440">
        <v>130</v>
      </c>
      <c r="E21" s="440">
        <v>140</v>
      </c>
      <c r="F21" s="440">
        <v>150</v>
      </c>
      <c r="G21" s="440">
        <v>160</v>
      </c>
      <c r="H21" s="441">
        <v>170</v>
      </c>
      <c r="I21" s="107"/>
      <c r="J21" s="475"/>
      <c r="K21" s="376" t="s">
        <v>110</v>
      </c>
    </row>
    <row r="22" ht="23" customHeight="1" spans="1:11">
      <c r="A22" s="442" t="s">
        <v>111</v>
      </c>
      <c r="B22" s="443"/>
      <c r="C22" s="443" t="s">
        <v>95</v>
      </c>
      <c r="D22" s="443" t="s">
        <v>95</v>
      </c>
      <c r="E22" s="443" t="s">
        <v>95</v>
      </c>
      <c r="F22" s="443" t="s">
        <v>95</v>
      </c>
      <c r="G22" s="443" t="s">
        <v>95</v>
      </c>
      <c r="H22" s="443" t="s">
        <v>95</v>
      </c>
      <c r="I22" s="443"/>
      <c r="J22" s="443"/>
      <c r="K22" s="476"/>
    </row>
    <row r="23" ht="23" customHeight="1" spans="1:11">
      <c r="A23" s="442" t="s">
        <v>112</v>
      </c>
      <c r="B23" s="443"/>
      <c r="C23" s="443" t="s">
        <v>95</v>
      </c>
      <c r="D23" s="443" t="s">
        <v>95</v>
      </c>
      <c r="E23" s="443" t="s">
        <v>95</v>
      </c>
      <c r="F23" s="443" t="s">
        <v>95</v>
      </c>
      <c r="G23" s="443" t="s">
        <v>95</v>
      </c>
      <c r="H23" s="443" t="s">
        <v>95</v>
      </c>
      <c r="I23" s="443"/>
      <c r="J23" s="443"/>
      <c r="K23" s="476"/>
    </row>
    <row r="24" ht="23" customHeight="1" spans="1:11">
      <c r="A24" s="444"/>
      <c r="B24" s="445"/>
      <c r="C24" s="445"/>
      <c r="D24" s="445"/>
      <c r="E24" s="445"/>
      <c r="F24" s="445"/>
      <c r="G24" s="445"/>
      <c r="H24" s="445"/>
      <c r="I24" s="445"/>
      <c r="J24" s="445"/>
      <c r="K24" s="477"/>
    </row>
    <row r="25" ht="23" customHeight="1" spans="1:11">
      <c r="A25" s="313"/>
      <c r="B25" s="446"/>
      <c r="C25" s="446"/>
      <c r="D25" s="446"/>
      <c r="E25" s="446"/>
      <c r="F25" s="446"/>
      <c r="G25" s="446"/>
      <c r="H25" s="446"/>
      <c r="I25" s="446"/>
      <c r="J25" s="446"/>
      <c r="K25" s="477"/>
    </row>
    <row r="26" ht="23" customHeight="1" spans="1:11">
      <c r="A26" s="313"/>
      <c r="B26" s="446"/>
      <c r="C26" s="446"/>
      <c r="D26" s="446"/>
      <c r="E26" s="446"/>
      <c r="F26" s="446"/>
      <c r="G26" s="446"/>
      <c r="H26" s="446"/>
      <c r="I26" s="446"/>
      <c r="J26" s="446"/>
      <c r="K26" s="477"/>
    </row>
    <row r="27" ht="23" customHeight="1" spans="1:11">
      <c r="A27" s="313"/>
      <c r="B27" s="446"/>
      <c r="C27" s="446"/>
      <c r="D27" s="446"/>
      <c r="E27" s="446"/>
      <c r="F27" s="446"/>
      <c r="G27" s="446"/>
      <c r="H27" s="446"/>
      <c r="I27" s="446"/>
      <c r="J27" s="446"/>
      <c r="K27" s="477"/>
    </row>
    <row r="28" ht="18" customHeight="1" spans="1:11">
      <c r="A28" s="447" t="s">
        <v>113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78"/>
    </row>
    <row r="29" ht="18.75" customHeight="1" spans="1:11">
      <c r="A29" s="449"/>
      <c r="B29" s="450"/>
      <c r="C29" s="450"/>
      <c r="D29" s="450"/>
      <c r="E29" s="450"/>
      <c r="F29" s="450"/>
      <c r="G29" s="450"/>
      <c r="H29" s="450"/>
      <c r="I29" s="450"/>
      <c r="J29" s="450"/>
      <c r="K29" s="479"/>
    </row>
    <row r="30" ht="18.75" customHeight="1" spans="1:11">
      <c r="A30" s="451"/>
      <c r="B30" s="452"/>
      <c r="C30" s="452"/>
      <c r="D30" s="452"/>
      <c r="E30" s="452"/>
      <c r="F30" s="452"/>
      <c r="G30" s="452"/>
      <c r="H30" s="452"/>
      <c r="I30" s="452"/>
      <c r="J30" s="452"/>
      <c r="K30" s="480"/>
    </row>
    <row r="31" ht="18" customHeight="1" spans="1:11">
      <c r="A31" s="447" t="s">
        <v>114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78"/>
    </row>
    <row r="32" ht="14.25" spans="1:11">
      <c r="A32" s="453" t="s">
        <v>115</v>
      </c>
      <c r="B32" s="454"/>
      <c r="C32" s="454"/>
      <c r="D32" s="454"/>
      <c r="E32" s="454"/>
      <c r="F32" s="454"/>
      <c r="G32" s="454"/>
      <c r="H32" s="454"/>
      <c r="I32" s="454"/>
      <c r="J32" s="454"/>
      <c r="K32" s="481"/>
    </row>
    <row r="33" ht="15" spans="1:11">
      <c r="A33" s="164" t="s">
        <v>116</v>
      </c>
      <c r="B33" s="165"/>
      <c r="C33" s="156" t="s">
        <v>65</v>
      </c>
      <c r="D33" s="156" t="s">
        <v>66</v>
      </c>
      <c r="E33" s="455" t="s">
        <v>117</v>
      </c>
      <c r="F33" s="456"/>
      <c r="G33" s="456"/>
      <c r="H33" s="456"/>
      <c r="I33" s="456"/>
      <c r="J33" s="456"/>
      <c r="K33" s="482"/>
    </row>
    <row r="34" ht="15" spans="1:11">
      <c r="A34" s="457" t="s">
        <v>118</v>
      </c>
      <c r="B34" s="457"/>
      <c r="C34" s="457"/>
      <c r="D34" s="457"/>
      <c r="E34" s="457"/>
      <c r="F34" s="457"/>
      <c r="G34" s="457"/>
      <c r="H34" s="457"/>
      <c r="I34" s="457"/>
      <c r="J34" s="457"/>
      <c r="K34" s="457"/>
    </row>
    <row r="35" ht="21" customHeight="1" spans="1:11">
      <c r="A35" s="458" t="s">
        <v>119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83"/>
    </row>
    <row r="36" ht="21" customHeight="1" spans="1:11">
      <c r="A36" s="352" t="s">
        <v>120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83"/>
    </row>
    <row r="37" ht="21" customHeight="1" spans="1:11">
      <c r="A37" s="352" t="s">
        <v>121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83"/>
    </row>
    <row r="38" ht="21" customHeight="1" spans="1:11">
      <c r="A38" s="352" t="s">
        <v>122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83"/>
    </row>
    <row r="39" ht="21" customHeight="1" spans="1:1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83"/>
    </row>
    <row r="40" ht="21" customHeight="1" spans="1:1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83"/>
    </row>
    <row r="41" ht="21" customHeight="1" spans="1:1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83"/>
    </row>
    <row r="42" ht="15" spans="1:11">
      <c r="A42" s="347" t="s">
        <v>123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81"/>
    </row>
    <row r="43" ht="15" spans="1:11">
      <c r="A43" s="422" t="s">
        <v>124</v>
      </c>
      <c r="B43" s="423"/>
      <c r="C43" s="423"/>
      <c r="D43" s="423"/>
      <c r="E43" s="423"/>
      <c r="F43" s="423"/>
      <c r="G43" s="423"/>
      <c r="H43" s="423"/>
      <c r="I43" s="423"/>
      <c r="J43" s="423"/>
      <c r="K43" s="470"/>
    </row>
    <row r="44" ht="14.25" spans="1:11">
      <c r="A44" s="429" t="s">
        <v>125</v>
      </c>
      <c r="B44" s="426" t="s">
        <v>95</v>
      </c>
      <c r="C44" s="426" t="s">
        <v>96</v>
      </c>
      <c r="D44" s="426" t="s">
        <v>88</v>
      </c>
      <c r="E44" s="431" t="s">
        <v>126</v>
      </c>
      <c r="F44" s="426" t="s">
        <v>95</v>
      </c>
      <c r="G44" s="426" t="s">
        <v>96</v>
      </c>
      <c r="H44" s="426" t="s">
        <v>88</v>
      </c>
      <c r="I44" s="431" t="s">
        <v>127</v>
      </c>
      <c r="J44" s="426" t="s">
        <v>95</v>
      </c>
      <c r="K44" s="471" t="s">
        <v>96</v>
      </c>
    </row>
    <row r="45" ht="14.25" spans="1:11">
      <c r="A45" s="344" t="s">
        <v>87</v>
      </c>
      <c r="B45" s="156" t="s">
        <v>95</v>
      </c>
      <c r="C45" s="156" t="s">
        <v>96</v>
      </c>
      <c r="D45" s="156" t="s">
        <v>88</v>
      </c>
      <c r="E45" s="345" t="s">
        <v>94</v>
      </c>
      <c r="F45" s="156" t="s">
        <v>95</v>
      </c>
      <c r="G45" s="156" t="s">
        <v>96</v>
      </c>
      <c r="H45" s="156" t="s">
        <v>88</v>
      </c>
      <c r="I45" s="345" t="s">
        <v>105</v>
      </c>
      <c r="J45" s="156" t="s">
        <v>95</v>
      </c>
      <c r="K45" s="157" t="s">
        <v>96</v>
      </c>
    </row>
    <row r="46" ht="15" spans="1:11">
      <c r="A46" s="315" t="s">
        <v>98</v>
      </c>
      <c r="B46" s="316"/>
      <c r="C46" s="316"/>
      <c r="D46" s="316"/>
      <c r="E46" s="316"/>
      <c r="F46" s="316"/>
      <c r="G46" s="316"/>
      <c r="H46" s="316"/>
      <c r="I46" s="316"/>
      <c r="J46" s="316"/>
      <c r="K46" s="370"/>
    </row>
    <row r="47" ht="15" spans="1:11">
      <c r="A47" s="457" t="s">
        <v>128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</row>
    <row r="48" ht="15" spans="1:11">
      <c r="A48" s="458"/>
      <c r="B48" s="459"/>
      <c r="C48" s="459"/>
      <c r="D48" s="459"/>
      <c r="E48" s="459"/>
      <c r="F48" s="459"/>
      <c r="G48" s="459"/>
      <c r="H48" s="459"/>
      <c r="I48" s="459"/>
      <c r="J48" s="459"/>
      <c r="K48" s="483"/>
    </row>
    <row r="49" ht="15" spans="1:11">
      <c r="A49" s="460" t="s">
        <v>129</v>
      </c>
      <c r="B49" s="461" t="s">
        <v>130</v>
      </c>
      <c r="C49" s="461"/>
      <c r="D49" s="462" t="s">
        <v>131</v>
      </c>
      <c r="E49" s="463" t="s">
        <v>132</v>
      </c>
      <c r="F49" s="464" t="s">
        <v>133</v>
      </c>
      <c r="G49" s="465">
        <v>45278</v>
      </c>
      <c r="H49" s="466" t="s">
        <v>134</v>
      </c>
      <c r="I49" s="484"/>
      <c r="J49" s="485" t="s">
        <v>135</v>
      </c>
      <c r="K49" s="486"/>
    </row>
    <row r="50" ht="15" spans="1:11">
      <c r="A50" s="457" t="s">
        <v>136</v>
      </c>
      <c r="B50" s="457"/>
      <c r="C50" s="457"/>
      <c r="D50" s="457"/>
      <c r="E50" s="457"/>
      <c r="F50" s="457"/>
      <c r="G50" s="457"/>
      <c r="H50" s="457"/>
      <c r="I50" s="457"/>
      <c r="J50" s="457"/>
      <c r="K50" s="457"/>
    </row>
    <row r="51" ht="15" spans="1:11">
      <c r="A51" s="467" t="s">
        <v>137</v>
      </c>
      <c r="B51" s="468"/>
      <c r="C51" s="468"/>
      <c r="D51" s="468"/>
      <c r="E51" s="468"/>
      <c r="F51" s="468"/>
      <c r="G51" s="468"/>
      <c r="H51" s="468"/>
      <c r="I51" s="468"/>
      <c r="J51" s="468"/>
      <c r="K51" s="487"/>
    </row>
    <row r="52" ht="15" spans="1:11">
      <c r="A52" s="460" t="s">
        <v>129</v>
      </c>
      <c r="B52" s="461" t="s">
        <v>130</v>
      </c>
      <c r="C52" s="461"/>
      <c r="D52" s="462" t="s">
        <v>131</v>
      </c>
      <c r="E52" s="463" t="s">
        <v>132</v>
      </c>
      <c r="F52" s="464" t="s">
        <v>138</v>
      </c>
      <c r="G52" s="465">
        <v>45278</v>
      </c>
      <c r="H52" s="466" t="s">
        <v>134</v>
      </c>
      <c r="I52" s="484"/>
      <c r="J52" s="485" t="s">
        <v>135</v>
      </c>
      <c r="K52" s="4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O17" sqref="O17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89" customWidth="1"/>
    <col min="17" max="254" width="9" style="89"/>
    <col min="255" max="16384" width="9" style="92"/>
  </cols>
  <sheetData>
    <row r="1" s="89" customFormat="1" ht="29" customHeight="1" spans="1:257">
      <c r="A1" s="93" t="s">
        <v>139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397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229" t="s">
        <v>61</v>
      </c>
      <c r="B2" s="390" t="s">
        <v>62</v>
      </c>
      <c r="C2" s="391"/>
      <c r="D2" s="392"/>
      <c r="E2" s="232" t="s">
        <v>67</v>
      </c>
      <c r="F2" s="233" t="s">
        <v>68</v>
      </c>
      <c r="G2" s="233"/>
      <c r="H2" s="233"/>
      <c r="I2" s="398"/>
      <c r="J2" s="399" t="s">
        <v>57</v>
      </c>
      <c r="K2" s="264" t="s">
        <v>56</v>
      </c>
      <c r="L2" s="264"/>
      <c r="M2" s="264"/>
      <c r="N2" s="264"/>
      <c r="O2" s="400"/>
      <c r="P2" s="401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236" t="s">
        <v>140</v>
      </c>
      <c r="B3" s="103" t="s">
        <v>141</v>
      </c>
      <c r="C3" s="104"/>
      <c r="D3" s="103"/>
      <c r="E3" s="103"/>
      <c r="F3" s="103"/>
      <c r="G3" s="103"/>
      <c r="H3" s="103"/>
      <c r="I3" s="402"/>
      <c r="J3" s="135"/>
      <c r="K3" s="135"/>
      <c r="L3" s="135"/>
      <c r="M3" s="135"/>
      <c r="N3" s="135"/>
      <c r="O3" s="403"/>
      <c r="P3" s="404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236"/>
      <c r="B4" s="105" t="s">
        <v>142</v>
      </c>
      <c r="C4" s="105" t="s">
        <v>143</v>
      </c>
      <c r="D4" s="105" t="s">
        <v>144</v>
      </c>
      <c r="E4" s="105" t="s">
        <v>145</v>
      </c>
      <c r="F4" s="105" t="s">
        <v>146</v>
      </c>
      <c r="G4" s="105" t="s">
        <v>147</v>
      </c>
      <c r="H4" s="106" t="s">
        <v>148</v>
      </c>
      <c r="I4" s="402"/>
      <c r="J4" s="405"/>
      <c r="K4" s="406" t="s">
        <v>112</v>
      </c>
      <c r="L4" s="406" t="s">
        <v>149</v>
      </c>
      <c r="M4" s="406" t="s">
        <v>150</v>
      </c>
      <c r="N4" s="407"/>
      <c r="O4" s="407"/>
      <c r="P4" s="408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236"/>
      <c r="B5" s="107"/>
      <c r="C5" s="107"/>
      <c r="D5" s="108"/>
      <c r="E5" s="108"/>
      <c r="F5" s="108"/>
      <c r="G5" s="108"/>
      <c r="H5" s="106"/>
      <c r="I5" s="134"/>
      <c r="J5" s="270"/>
      <c r="K5" s="409"/>
      <c r="L5" s="409">
        <v>140</v>
      </c>
      <c r="M5" s="409">
        <v>140</v>
      </c>
      <c r="N5" s="410"/>
      <c r="O5" s="409"/>
      <c r="P5" s="41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0" customHeight="1" spans="1:257">
      <c r="A6" s="393" t="s">
        <v>151</v>
      </c>
      <c r="B6" s="110">
        <f t="shared" ref="B6:B9" si="0">C6-5</f>
        <v>69</v>
      </c>
      <c r="C6" s="111">
        <v>74</v>
      </c>
      <c r="D6" s="110">
        <f t="shared" ref="D6:G6" si="1">C6+6</f>
        <v>80</v>
      </c>
      <c r="E6" s="110">
        <f t="shared" si="1"/>
        <v>86</v>
      </c>
      <c r="F6" s="110">
        <f t="shared" si="1"/>
        <v>92</v>
      </c>
      <c r="G6" s="110">
        <f t="shared" si="1"/>
        <v>98</v>
      </c>
      <c r="H6" s="112" t="s">
        <v>152</v>
      </c>
      <c r="I6" s="134"/>
      <c r="J6" s="270"/>
      <c r="K6" s="270"/>
      <c r="L6" s="270" t="s">
        <v>153</v>
      </c>
      <c r="M6" s="270" t="s">
        <v>154</v>
      </c>
      <c r="N6" s="270"/>
      <c r="O6" s="270"/>
      <c r="P6" s="41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0" customHeight="1" spans="1:257">
      <c r="A7" s="394" t="s">
        <v>155</v>
      </c>
      <c r="B7" s="110">
        <f>C7-3</f>
        <v>51</v>
      </c>
      <c r="C7" s="110">
        <v>54</v>
      </c>
      <c r="D7" s="110">
        <f>C7+3</f>
        <v>57</v>
      </c>
      <c r="E7" s="110">
        <f>D7+3</f>
        <v>60</v>
      </c>
      <c r="F7" s="110">
        <f>E7+4</f>
        <v>64</v>
      </c>
      <c r="G7" s="110">
        <f t="shared" ref="G7:G9" si="2">F7+4</f>
        <v>68</v>
      </c>
      <c r="H7" s="112" t="s">
        <v>152</v>
      </c>
      <c r="I7" s="134"/>
      <c r="J7" s="270"/>
      <c r="K7" s="270"/>
      <c r="L7" s="270" t="s">
        <v>156</v>
      </c>
      <c r="M7" s="270" t="s">
        <v>153</v>
      </c>
      <c r="N7" s="270"/>
      <c r="O7" s="270"/>
      <c r="P7" s="41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0" customHeight="1" spans="1:257">
      <c r="A8" s="394" t="s">
        <v>157</v>
      </c>
      <c r="B8" s="110">
        <f t="shared" si="0"/>
        <v>69</v>
      </c>
      <c r="C8" s="111">
        <v>74</v>
      </c>
      <c r="D8" s="110">
        <f>C8+6</f>
        <v>80</v>
      </c>
      <c r="E8" s="110">
        <f>D8+6</f>
        <v>86</v>
      </c>
      <c r="F8" s="110">
        <f>E8+6</f>
        <v>92</v>
      </c>
      <c r="G8" s="110">
        <f t="shared" si="2"/>
        <v>96</v>
      </c>
      <c r="H8" s="112" t="s">
        <v>152</v>
      </c>
      <c r="I8" s="134"/>
      <c r="J8" s="270"/>
      <c r="K8" s="270"/>
      <c r="L8" s="270" t="s">
        <v>158</v>
      </c>
      <c r="M8" s="270" t="s">
        <v>158</v>
      </c>
      <c r="N8" s="270"/>
      <c r="O8" s="270"/>
      <c r="P8" s="41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0" customHeight="1" spans="1:257">
      <c r="A9" s="393" t="s">
        <v>159</v>
      </c>
      <c r="B9" s="110">
        <f t="shared" si="0"/>
        <v>79</v>
      </c>
      <c r="C9" s="111">
        <v>84</v>
      </c>
      <c r="D9" s="110">
        <f>C9+6</f>
        <v>90</v>
      </c>
      <c r="E9" s="110">
        <f>D9+6</f>
        <v>96</v>
      </c>
      <c r="F9" s="110">
        <f>E9+6</f>
        <v>102</v>
      </c>
      <c r="G9" s="110">
        <f t="shared" si="2"/>
        <v>106</v>
      </c>
      <c r="H9" s="112" t="s">
        <v>160</v>
      </c>
      <c r="I9" s="134"/>
      <c r="J9" s="270"/>
      <c r="K9" s="270"/>
      <c r="L9" s="270" t="s">
        <v>156</v>
      </c>
      <c r="M9" s="270" t="s">
        <v>153</v>
      </c>
      <c r="N9" s="270"/>
      <c r="O9" s="270"/>
      <c r="P9" s="41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0" customHeight="1" spans="1:257">
      <c r="A10" s="393" t="s">
        <v>161</v>
      </c>
      <c r="B10" s="110">
        <f>C10-3.2</f>
        <v>46.8</v>
      </c>
      <c r="C10" s="111">
        <v>50</v>
      </c>
      <c r="D10" s="110">
        <f>C10+3.8</f>
        <v>53.8</v>
      </c>
      <c r="E10" s="110">
        <f>D10+3.8</f>
        <v>57.6</v>
      </c>
      <c r="F10" s="110">
        <f>E10+3.8</f>
        <v>61.4</v>
      </c>
      <c r="G10" s="110">
        <f>F10+2.6</f>
        <v>64</v>
      </c>
      <c r="H10" s="112" t="s">
        <v>160</v>
      </c>
      <c r="I10" s="134"/>
      <c r="J10" s="270"/>
      <c r="K10" s="270"/>
      <c r="L10" s="270" t="s">
        <v>153</v>
      </c>
      <c r="M10" s="270" t="s">
        <v>153</v>
      </c>
      <c r="N10" s="270"/>
      <c r="O10" s="270"/>
      <c r="P10" s="41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0" customHeight="1" spans="1:257">
      <c r="A11" s="393" t="s">
        <v>162</v>
      </c>
      <c r="B11" s="110">
        <f>C11-1</f>
        <v>17</v>
      </c>
      <c r="C11" s="111">
        <v>18</v>
      </c>
      <c r="D11" s="110">
        <f>C11+1.2</f>
        <v>19.2</v>
      </c>
      <c r="E11" s="110">
        <f>D11+1.2</f>
        <v>20.4</v>
      </c>
      <c r="F11" s="110">
        <f>E11+1.2</f>
        <v>21.6</v>
      </c>
      <c r="G11" s="110">
        <f>F11+0.7</f>
        <v>22.3</v>
      </c>
      <c r="H11" s="112" t="s">
        <v>163</v>
      </c>
      <c r="I11" s="134"/>
      <c r="J11" s="270"/>
      <c r="K11" s="270"/>
      <c r="L11" s="270" t="s">
        <v>153</v>
      </c>
      <c r="M11" s="270" t="s">
        <v>153</v>
      </c>
      <c r="N11" s="270"/>
      <c r="O11" s="270"/>
      <c r="P11" s="41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0" customHeight="1" spans="1:257">
      <c r="A12" s="393" t="s">
        <v>164</v>
      </c>
      <c r="B12" s="110">
        <f>C12-0.5</f>
        <v>15.5</v>
      </c>
      <c r="C12" s="111">
        <v>16</v>
      </c>
      <c r="D12" s="110">
        <f t="shared" ref="D12:G12" si="3">C12+0.5</f>
        <v>16.5</v>
      </c>
      <c r="E12" s="110">
        <f t="shared" si="3"/>
        <v>17</v>
      </c>
      <c r="F12" s="110">
        <f t="shared" si="3"/>
        <v>17.5</v>
      </c>
      <c r="G12" s="110">
        <f t="shared" si="3"/>
        <v>18</v>
      </c>
      <c r="H12" s="112" t="s">
        <v>160</v>
      </c>
      <c r="I12" s="134"/>
      <c r="J12" s="270"/>
      <c r="K12" s="270"/>
      <c r="L12" s="270" t="s">
        <v>158</v>
      </c>
      <c r="M12" s="270" t="s">
        <v>158</v>
      </c>
      <c r="N12" s="270"/>
      <c r="O12" s="270"/>
      <c r="P12" s="41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0" customHeight="1" spans="1:257">
      <c r="A13" s="393" t="s">
        <v>165</v>
      </c>
      <c r="B13" s="110">
        <f>C13-0.5</f>
        <v>11</v>
      </c>
      <c r="C13" s="111">
        <v>11.5</v>
      </c>
      <c r="D13" s="110">
        <f t="shared" ref="D13:G13" si="4">C13+0.5</f>
        <v>12</v>
      </c>
      <c r="E13" s="110">
        <f t="shared" si="4"/>
        <v>12.5</v>
      </c>
      <c r="F13" s="110">
        <f t="shared" si="4"/>
        <v>13</v>
      </c>
      <c r="G13" s="110">
        <f t="shared" si="4"/>
        <v>13.5</v>
      </c>
      <c r="H13" s="112">
        <v>0</v>
      </c>
      <c r="I13" s="134"/>
      <c r="J13" s="270"/>
      <c r="K13" s="270"/>
      <c r="L13" s="270" t="s">
        <v>166</v>
      </c>
      <c r="M13" s="270" t="s">
        <v>154</v>
      </c>
      <c r="N13" s="270"/>
      <c r="O13" s="270"/>
      <c r="P13" s="41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0" customHeight="1" spans="1:257">
      <c r="A14" s="393" t="s">
        <v>167</v>
      </c>
      <c r="B14" s="110">
        <f>C14-1.5</f>
        <v>23.5</v>
      </c>
      <c r="C14" s="111">
        <v>25</v>
      </c>
      <c r="D14" s="110">
        <f>C14+1.7</f>
        <v>26.7</v>
      </c>
      <c r="E14" s="110">
        <f>D14+1.7</f>
        <v>28.4</v>
      </c>
      <c r="F14" s="110">
        <f>E14+1.7</f>
        <v>30.1</v>
      </c>
      <c r="G14" s="110">
        <f>F14+1.6</f>
        <v>31.7</v>
      </c>
      <c r="H14" s="114"/>
      <c r="I14" s="134"/>
      <c r="J14" s="270"/>
      <c r="K14" s="270"/>
      <c r="L14" s="270" t="s">
        <v>156</v>
      </c>
      <c r="M14" s="270" t="s">
        <v>168</v>
      </c>
      <c r="N14" s="270"/>
      <c r="O14" s="270"/>
      <c r="P14" s="41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0" customHeight="1" spans="1:257">
      <c r="A15" s="393" t="s">
        <v>169</v>
      </c>
      <c r="B15" s="110">
        <f>C15-1.8</f>
        <v>31.2</v>
      </c>
      <c r="C15" s="110">
        <v>33</v>
      </c>
      <c r="D15" s="110">
        <f>C15+2.25</f>
        <v>35.25</v>
      </c>
      <c r="E15" s="110">
        <f>D15+2.25</f>
        <v>37.5</v>
      </c>
      <c r="F15" s="110">
        <f>E15+2.25</f>
        <v>39.75</v>
      </c>
      <c r="G15" s="110">
        <f>F15+2</f>
        <v>41.75</v>
      </c>
      <c r="H15" s="114"/>
      <c r="I15" s="134"/>
      <c r="J15" s="270"/>
      <c r="K15" s="270"/>
      <c r="L15" s="270" t="s">
        <v>156</v>
      </c>
      <c r="M15" s="270" t="s">
        <v>168</v>
      </c>
      <c r="N15" s="270"/>
      <c r="O15" s="270"/>
      <c r="P15" s="41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0" customHeight="1" spans="1:257">
      <c r="A16" s="393" t="s">
        <v>170</v>
      </c>
      <c r="B16" s="110">
        <v>12</v>
      </c>
      <c r="C16" s="110"/>
      <c r="D16" s="115">
        <f>B16+1</f>
        <v>13</v>
      </c>
      <c r="E16" s="116"/>
      <c r="F16" s="117">
        <f>D16+1</f>
        <v>14</v>
      </c>
      <c r="G16" s="116"/>
      <c r="H16" s="114"/>
      <c r="I16" s="134"/>
      <c r="J16" s="270"/>
      <c r="K16" s="270"/>
      <c r="L16" s="270" t="s">
        <v>158</v>
      </c>
      <c r="M16" s="270" t="s">
        <v>158</v>
      </c>
      <c r="N16" s="270"/>
      <c r="O16" s="270"/>
      <c r="P16" s="41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0" customHeight="1" spans="1:257">
      <c r="A17" s="395"/>
      <c r="B17" s="119"/>
      <c r="C17" s="119"/>
      <c r="D17" s="119"/>
      <c r="E17" s="119"/>
      <c r="F17" s="119"/>
      <c r="G17" s="119"/>
      <c r="H17" s="120"/>
      <c r="I17" s="134"/>
      <c r="J17" s="270"/>
      <c r="K17" s="270"/>
      <c r="L17" s="270"/>
      <c r="M17" s="270"/>
      <c r="N17" s="270"/>
      <c r="O17" s="270"/>
      <c r="P17" s="41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0" customHeight="1" spans="1:257">
      <c r="A18" s="393"/>
      <c r="B18" s="110"/>
      <c r="C18" s="110"/>
      <c r="D18" s="110"/>
      <c r="E18" s="110"/>
      <c r="F18" s="110"/>
      <c r="G18" s="110"/>
      <c r="H18" s="120"/>
      <c r="I18" s="134"/>
      <c r="J18" s="270"/>
      <c r="K18" s="270"/>
      <c r="L18" s="270"/>
      <c r="M18" s="270"/>
      <c r="N18" s="270"/>
      <c r="O18" s="270"/>
      <c r="P18" s="41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0" customHeight="1" spans="1:257">
      <c r="A19" s="393"/>
      <c r="B19" s="110"/>
      <c r="C19" s="110"/>
      <c r="D19" s="110"/>
      <c r="E19" s="110"/>
      <c r="F19" s="110"/>
      <c r="G19" s="110"/>
      <c r="H19" s="121"/>
      <c r="I19" s="134"/>
      <c r="J19" s="270"/>
      <c r="K19" s="270"/>
      <c r="L19" s="270"/>
      <c r="M19" s="270"/>
      <c r="N19" s="270"/>
      <c r="O19" s="270"/>
      <c r="P19" s="41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20" customHeight="1" spans="1:257">
      <c r="A20" s="396"/>
      <c r="B20" s="257"/>
      <c r="C20" s="257"/>
      <c r="D20" s="257"/>
      <c r="E20" s="258"/>
      <c r="F20" s="257"/>
      <c r="G20" s="257"/>
      <c r="H20" s="257"/>
      <c r="I20" s="413"/>
      <c r="J20" s="277"/>
      <c r="K20" s="277"/>
      <c r="L20" s="278"/>
      <c r="M20" s="277"/>
      <c r="N20" s="277"/>
      <c r="O20" s="278"/>
      <c r="P20" s="414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ht="17.25" spans="1:257">
      <c r="A21" s="125"/>
      <c r="B21" s="125"/>
      <c r="C21" s="126"/>
      <c r="D21" s="126"/>
      <c r="E21" s="127"/>
      <c r="F21" s="126"/>
      <c r="G21" s="126"/>
      <c r="H21" s="126"/>
      <c r="P21" s="397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spans="1:257">
      <c r="A22" s="128" t="s">
        <v>171</v>
      </c>
      <c r="B22" s="128"/>
      <c r="C22" s="129"/>
      <c r="D22" s="129"/>
      <c r="P22" s="397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  <row r="23" s="89" customFormat="1" spans="3:257">
      <c r="C23" s="90"/>
      <c r="D23" s="90"/>
      <c r="J23" s="145" t="s">
        <v>172</v>
      </c>
      <c r="K23" s="280">
        <v>45278</v>
      </c>
      <c r="L23" s="145" t="s">
        <v>173</v>
      </c>
      <c r="M23" s="145" t="s">
        <v>132</v>
      </c>
      <c r="N23" s="145" t="s">
        <v>174</v>
      </c>
      <c r="O23" s="89" t="s">
        <v>135</v>
      </c>
      <c r="P23" s="397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  <c r="IW23" s="92"/>
    </row>
  </sheetData>
  <mergeCells count="12">
    <mergeCell ref="A1:O1"/>
    <mergeCell ref="B2:D2"/>
    <mergeCell ref="F2:H2"/>
    <mergeCell ref="K2:O2"/>
    <mergeCell ref="B3:H3"/>
    <mergeCell ref="J3:O3"/>
    <mergeCell ref="B16:C16"/>
    <mergeCell ref="D16:E16"/>
    <mergeCell ref="F16:G16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291" customWidth="1"/>
    <col min="2" max="16384" width="10" style="291"/>
  </cols>
  <sheetData>
    <row r="1" ht="22.5" customHeight="1" spans="1:11">
      <c r="A1" s="150" t="s">
        <v>175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292" t="s">
        <v>53</v>
      </c>
      <c r="B2" s="293"/>
      <c r="C2" s="293"/>
      <c r="D2" s="294" t="s">
        <v>55</v>
      </c>
      <c r="E2" s="294"/>
      <c r="F2" s="293" t="s">
        <v>56</v>
      </c>
      <c r="G2" s="293"/>
      <c r="H2" s="295" t="s">
        <v>57</v>
      </c>
      <c r="I2" s="367" t="s">
        <v>56</v>
      </c>
      <c r="J2" s="367"/>
      <c r="K2" s="368"/>
    </row>
    <row r="3" customHeight="1" spans="1:11">
      <c r="A3" s="296" t="s">
        <v>58</v>
      </c>
      <c r="B3" s="297"/>
      <c r="C3" s="298"/>
      <c r="D3" s="299" t="s">
        <v>59</v>
      </c>
      <c r="E3" s="300"/>
      <c r="F3" s="300"/>
      <c r="G3" s="301"/>
      <c r="H3" s="299" t="s">
        <v>60</v>
      </c>
      <c r="I3" s="300"/>
      <c r="J3" s="300"/>
      <c r="K3" s="301"/>
    </row>
    <row r="4" customHeight="1" spans="1:11">
      <c r="A4" s="302" t="s">
        <v>61</v>
      </c>
      <c r="B4" s="156"/>
      <c r="C4" s="157"/>
      <c r="D4" s="302" t="s">
        <v>63</v>
      </c>
      <c r="E4" s="303"/>
      <c r="F4" s="304"/>
      <c r="G4" s="305"/>
      <c r="H4" s="302" t="s">
        <v>176</v>
      </c>
      <c r="I4" s="303"/>
      <c r="J4" s="156" t="s">
        <v>65</v>
      </c>
      <c r="K4" s="157" t="s">
        <v>66</v>
      </c>
    </row>
    <row r="5" customHeight="1" spans="1:11">
      <c r="A5" s="306" t="s">
        <v>67</v>
      </c>
      <c r="B5" s="156"/>
      <c r="C5" s="157"/>
      <c r="D5" s="302" t="s">
        <v>177</v>
      </c>
      <c r="E5" s="303"/>
      <c r="F5" s="307"/>
      <c r="G5" s="308"/>
      <c r="H5" s="302" t="s">
        <v>178</v>
      </c>
      <c r="I5" s="303"/>
      <c r="J5" s="156" t="s">
        <v>65</v>
      </c>
      <c r="K5" s="157" t="s">
        <v>66</v>
      </c>
    </row>
    <row r="6" customHeight="1" spans="1:11">
      <c r="A6" s="302" t="s">
        <v>71</v>
      </c>
      <c r="B6" s="309"/>
      <c r="C6" s="310"/>
      <c r="D6" s="302" t="s">
        <v>179</v>
      </c>
      <c r="E6" s="303"/>
      <c r="F6" s="307"/>
      <c r="G6" s="308"/>
      <c r="H6" s="302" t="s">
        <v>180</v>
      </c>
      <c r="I6" s="303"/>
      <c r="J6" s="303"/>
      <c r="K6" s="369"/>
    </row>
    <row r="7" customHeight="1" spans="1:11">
      <c r="A7" s="302" t="s">
        <v>75</v>
      </c>
      <c r="B7" s="311"/>
      <c r="C7" s="312"/>
      <c r="D7" s="302" t="s">
        <v>181</v>
      </c>
      <c r="E7" s="303"/>
      <c r="F7" s="307"/>
      <c r="G7" s="308"/>
      <c r="H7" s="313"/>
      <c r="I7" s="156"/>
      <c r="J7" s="156"/>
      <c r="K7" s="157"/>
    </row>
    <row r="8" customHeight="1" spans="1:16">
      <c r="A8" s="314" t="s">
        <v>78</v>
      </c>
      <c r="B8" s="311"/>
      <c r="C8" s="312"/>
      <c r="D8" s="315" t="s">
        <v>80</v>
      </c>
      <c r="E8" s="316"/>
      <c r="F8" s="317"/>
      <c r="G8" s="318"/>
      <c r="H8" s="315"/>
      <c r="I8" s="316"/>
      <c r="J8" s="316"/>
      <c r="K8" s="370"/>
      <c r="P8" s="209" t="s">
        <v>182</v>
      </c>
    </row>
    <row r="9" customHeight="1" spans="1:11">
      <c r="A9" s="319" t="s">
        <v>183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customHeight="1" spans="1:11">
      <c r="A10" s="320" t="s">
        <v>84</v>
      </c>
      <c r="B10" s="321" t="s">
        <v>85</v>
      </c>
      <c r="C10" s="322" t="s">
        <v>86</v>
      </c>
      <c r="D10" s="323"/>
      <c r="E10" s="324" t="s">
        <v>89</v>
      </c>
      <c r="F10" s="321" t="s">
        <v>85</v>
      </c>
      <c r="G10" s="322" t="s">
        <v>86</v>
      </c>
      <c r="H10" s="321"/>
      <c r="I10" s="324" t="s">
        <v>87</v>
      </c>
      <c r="J10" s="321" t="s">
        <v>85</v>
      </c>
      <c r="K10" s="371" t="s">
        <v>86</v>
      </c>
    </row>
    <row r="11" customHeight="1" spans="1:11">
      <c r="A11" s="306" t="s">
        <v>90</v>
      </c>
      <c r="B11" s="325" t="s">
        <v>85</v>
      </c>
      <c r="C11" s="156" t="s">
        <v>86</v>
      </c>
      <c r="D11" s="326"/>
      <c r="E11" s="327" t="s">
        <v>92</v>
      </c>
      <c r="F11" s="325" t="s">
        <v>85</v>
      </c>
      <c r="G11" s="156" t="s">
        <v>86</v>
      </c>
      <c r="H11" s="325"/>
      <c r="I11" s="327" t="s">
        <v>97</v>
      </c>
      <c r="J11" s="325" t="s">
        <v>85</v>
      </c>
      <c r="K11" s="157" t="s">
        <v>86</v>
      </c>
    </row>
    <row r="12" customHeight="1" spans="1:11">
      <c r="A12" s="315" t="s">
        <v>117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70"/>
    </row>
    <row r="13" customHeight="1" spans="1:11">
      <c r="A13" s="328" t="s">
        <v>184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</row>
    <row r="14" customHeight="1" spans="1:11">
      <c r="A14" s="329" t="s">
        <v>185</v>
      </c>
      <c r="B14" s="330"/>
      <c r="C14" s="330"/>
      <c r="D14" s="330"/>
      <c r="E14" s="330"/>
      <c r="F14" s="330"/>
      <c r="G14" s="330"/>
      <c r="H14" s="331"/>
      <c r="I14" s="372"/>
      <c r="J14" s="372"/>
      <c r="K14" s="373"/>
    </row>
    <row r="15" customHeight="1" spans="1:11">
      <c r="A15" s="332"/>
      <c r="B15" s="333"/>
      <c r="C15" s="333"/>
      <c r="D15" s="334"/>
      <c r="E15" s="335"/>
      <c r="F15" s="333"/>
      <c r="G15" s="333"/>
      <c r="H15" s="334"/>
      <c r="I15" s="374"/>
      <c r="J15" s="375"/>
      <c r="K15" s="376"/>
    </row>
    <row r="16" customHeight="1" spans="1:11">
      <c r="A16" s="336"/>
      <c r="B16" s="337"/>
      <c r="C16" s="337"/>
      <c r="D16" s="337"/>
      <c r="E16" s="337"/>
      <c r="F16" s="337"/>
      <c r="G16" s="337"/>
      <c r="H16" s="337"/>
      <c r="I16" s="337"/>
      <c r="J16" s="337"/>
      <c r="K16" s="377"/>
    </row>
    <row r="17" customHeight="1" spans="1:11">
      <c r="A17" s="328" t="s">
        <v>186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  <row r="18" customHeight="1" spans="1:11">
      <c r="A18" s="338" t="s">
        <v>187</v>
      </c>
      <c r="B18" s="339"/>
      <c r="C18" s="339"/>
      <c r="D18" s="339"/>
      <c r="E18" s="339"/>
      <c r="F18" s="339"/>
      <c r="G18" s="339"/>
      <c r="H18" s="339"/>
      <c r="I18" s="372"/>
      <c r="J18" s="372"/>
      <c r="K18" s="373"/>
    </row>
    <row r="19" customHeight="1" spans="1:11">
      <c r="A19" s="332"/>
      <c r="B19" s="333"/>
      <c r="C19" s="333"/>
      <c r="D19" s="334"/>
      <c r="E19" s="335"/>
      <c r="F19" s="333"/>
      <c r="G19" s="333"/>
      <c r="H19" s="334"/>
      <c r="I19" s="374"/>
      <c r="J19" s="375"/>
      <c r="K19" s="376"/>
    </row>
    <row r="20" customHeight="1" spans="1:11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77"/>
    </row>
    <row r="21" customHeight="1" spans="1:11">
      <c r="A21" s="340" t="s">
        <v>114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customHeight="1" spans="1:11">
      <c r="A22" s="151" t="s">
        <v>115</v>
      </c>
      <c r="B22" s="185"/>
      <c r="C22" s="185"/>
      <c r="D22" s="185"/>
      <c r="E22" s="185"/>
      <c r="F22" s="185"/>
      <c r="G22" s="185"/>
      <c r="H22" s="185"/>
      <c r="I22" s="185"/>
      <c r="J22" s="185"/>
      <c r="K22" s="213"/>
    </row>
    <row r="23" customHeight="1" spans="1:11">
      <c r="A23" s="164" t="s">
        <v>116</v>
      </c>
      <c r="B23" s="165"/>
      <c r="C23" s="156" t="s">
        <v>65</v>
      </c>
      <c r="D23" s="156" t="s">
        <v>66</v>
      </c>
      <c r="E23" s="163"/>
      <c r="F23" s="163"/>
      <c r="G23" s="163"/>
      <c r="H23" s="163"/>
      <c r="I23" s="163"/>
      <c r="J23" s="163"/>
      <c r="K23" s="206"/>
    </row>
    <row r="24" customHeight="1" spans="1:11">
      <c r="A24" s="341" t="s">
        <v>188</v>
      </c>
      <c r="B24" s="159"/>
      <c r="C24" s="159"/>
      <c r="D24" s="159"/>
      <c r="E24" s="159"/>
      <c r="F24" s="159"/>
      <c r="G24" s="159"/>
      <c r="H24" s="159"/>
      <c r="I24" s="159"/>
      <c r="J24" s="159"/>
      <c r="K24" s="378"/>
    </row>
    <row r="25" customHeight="1" spans="1:11">
      <c r="A25" s="342"/>
      <c r="B25" s="343"/>
      <c r="C25" s="343"/>
      <c r="D25" s="343"/>
      <c r="E25" s="343"/>
      <c r="F25" s="343"/>
      <c r="G25" s="343"/>
      <c r="H25" s="343"/>
      <c r="I25" s="343"/>
      <c r="J25" s="343"/>
      <c r="K25" s="379"/>
    </row>
    <row r="26" customHeight="1" spans="1:11">
      <c r="A26" s="319" t="s">
        <v>124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customHeight="1" spans="1:11">
      <c r="A27" s="296" t="s">
        <v>125</v>
      </c>
      <c r="B27" s="322" t="s">
        <v>95</v>
      </c>
      <c r="C27" s="322" t="s">
        <v>96</v>
      </c>
      <c r="D27" s="322" t="s">
        <v>88</v>
      </c>
      <c r="E27" s="297" t="s">
        <v>126</v>
      </c>
      <c r="F27" s="322" t="s">
        <v>95</v>
      </c>
      <c r="G27" s="322" t="s">
        <v>96</v>
      </c>
      <c r="H27" s="322" t="s">
        <v>88</v>
      </c>
      <c r="I27" s="297" t="s">
        <v>127</v>
      </c>
      <c r="J27" s="322" t="s">
        <v>95</v>
      </c>
      <c r="K27" s="371" t="s">
        <v>96</v>
      </c>
    </row>
    <row r="28" customHeight="1" spans="1:11">
      <c r="A28" s="344" t="s">
        <v>87</v>
      </c>
      <c r="B28" s="156" t="s">
        <v>95</v>
      </c>
      <c r="C28" s="156" t="s">
        <v>96</v>
      </c>
      <c r="D28" s="156" t="s">
        <v>88</v>
      </c>
      <c r="E28" s="345" t="s">
        <v>94</v>
      </c>
      <c r="F28" s="156" t="s">
        <v>95</v>
      </c>
      <c r="G28" s="156" t="s">
        <v>96</v>
      </c>
      <c r="H28" s="156" t="s">
        <v>88</v>
      </c>
      <c r="I28" s="345" t="s">
        <v>105</v>
      </c>
      <c r="J28" s="156" t="s">
        <v>95</v>
      </c>
      <c r="K28" s="157" t="s">
        <v>96</v>
      </c>
    </row>
    <row r="29" customHeight="1" spans="1:11">
      <c r="A29" s="302" t="s">
        <v>98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80"/>
    </row>
    <row r="30" customHeight="1" spans="1:11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81"/>
    </row>
    <row r="31" customHeight="1" spans="1:11">
      <c r="A31" s="349" t="s">
        <v>189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</row>
    <row r="32" ht="21" customHeight="1" spans="1:11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82"/>
    </row>
    <row r="33" ht="21" customHeight="1" spans="1:11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83"/>
    </row>
    <row r="34" ht="21" customHeight="1" spans="1:11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83"/>
    </row>
    <row r="35" ht="21" customHeight="1" spans="1:1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83"/>
    </row>
    <row r="36" ht="21" customHeight="1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83"/>
    </row>
    <row r="37" ht="21" customHeight="1" spans="1:11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383"/>
    </row>
    <row r="38" ht="21" customHeight="1" spans="1:11">
      <c r="A38" s="352"/>
      <c r="B38" s="353"/>
      <c r="C38" s="353"/>
      <c r="D38" s="353"/>
      <c r="E38" s="353"/>
      <c r="F38" s="353"/>
      <c r="G38" s="353"/>
      <c r="H38" s="353"/>
      <c r="I38" s="353"/>
      <c r="J38" s="353"/>
      <c r="K38" s="383"/>
    </row>
    <row r="39" ht="21" customHeight="1" spans="1:1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83"/>
    </row>
    <row r="40" ht="21" customHeight="1" spans="1:1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83"/>
    </row>
    <row r="41" ht="21" customHeight="1" spans="1:1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83"/>
    </row>
    <row r="42" ht="21" customHeight="1" spans="1:11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83"/>
    </row>
    <row r="43" ht="17.25" customHeight="1" spans="1:11">
      <c r="A43" s="347" t="s">
        <v>123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81"/>
    </row>
    <row r="44" customHeight="1" spans="1:11">
      <c r="A44" s="349" t="s">
        <v>190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49"/>
    </row>
    <row r="45" ht="18" customHeight="1" spans="1:11">
      <c r="A45" s="354" t="s">
        <v>117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84"/>
    </row>
    <row r="46" ht="18" customHeight="1" spans="1:11">
      <c r="A46" s="354" t="s">
        <v>191</v>
      </c>
      <c r="B46" s="355"/>
      <c r="C46" s="355"/>
      <c r="D46" s="355"/>
      <c r="E46" s="355"/>
      <c r="F46" s="355"/>
      <c r="G46" s="355"/>
      <c r="H46" s="355"/>
      <c r="I46" s="355"/>
      <c r="J46" s="355"/>
      <c r="K46" s="384"/>
    </row>
    <row r="47" ht="18" customHeight="1" spans="1:11">
      <c r="A47" s="342"/>
      <c r="B47" s="343"/>
      <c r="C47" s="343"/>
      <c r="D47" s="343"/>
      <c r="E47" s="343"/>
      <c r="F47" s="343"/>
      <c r="G47" s="343"/>
      <c r="H47" s="343"/>
      <c r="I47" s="343"/>
      <c r="J47" s="343"/>
      <c r="K47" s="379"/>
    </row>
    <row r="48" ht="21" customHeight="1" spans="1:11">
      <c r="A48" s="356" t="s">
        <v>129</v>
      </c>
      <c r="B48" s="357" t="s">
        <v>130</v>
      </c>
      <c r="C48" s="357"/>
      <c r="D48" s="358" t="s">
        <v>131</v>
      </c>
      <c r="E48" s="358"/>
      <c r="F48" s="358" t="s">
        <v>133</v>
      </c>
      <c r="G48" s="359"/>
      <c r="H48" s="360" t="s">
        <v>134</v>
      </c>
      <c r="I48" s="360"/>
      <c r="J48" s="357" t="s">
        <v>135</v>
      </c>
      <c r="K48" s="385"/>
    </row>
    <row r="49" customHeight="1" spans="1:11">
      <c r="A49" s="361" t="s">
        <v>136</v>
      </c>
      <c r="B49" s="362"/>
      <c r="C49" s="362"/>
      <c r="D49" s="362"/>
      <c r="E49" s="362"/>
      <c r="F49" s="362"/>
      <c r="G49" s="362"/>
      <c r="H49" s="362"/>
      <c r="I49" s="362"/>
      <c r="J49" s="362"/>
      <c r="K49" s="386"/>
    </row>
    <row r="50" customHeight="1" spans="1:11">
      <c r="A50" s="363"/>
      <c r="B50" s="364"/>
      <c r="C50" s="364"/>
      <c r="D50" s="364"/>
      <c r="E50" s="364"/>
      <c r="F50" s="364"/>
      <c r="G50" s="364"/>
      <c r="H50" s="364"/>
      <c r="I50" s="364"/>
      <c r="J50" s="364"/>
      <c r="K50" s="387"/>
    </row>
    <row r="51" customHeight="1" spans="1:11">
      <c r="A51" s="365"/>
      <c r="B51" s="366"/>
      <c r="C51" s="366"/>
      <c r="D51" s="366"/>
      <c r="E51" s="366"/>
      <c r="F51" s="366"/>
      <c r="G51" s="366"/>
      <c r="H51" s="366"/>
      <c r="I51" s="366"/>
      <c r="J51" s="366"/>
      <c r="K51" s="388"/>
    </row>
    <row r="52" ht="21" customHeight="1" spans="1:11">
      <c r="A52" s="356" t="s">
        <v>129</v>
      </c>
      <c r="B52" s="357" t="s">
        <v>130</v>
      </c>
      <c r="C52" s="357"/>
      <c r="D52" s="358" t="s">
        <v>131</v>
      </c>
      <c r="E52" s="358"/>
      <c r="F52" s="358" t="s">
        <v>133</v>
      </c>
      <c r="G52" s="359"/>
      <c r="H52" s="360" t="s">
        <v>134</v>
      </c>
      <c r="I52" s="360"/>
      <c r="J52" s="357" t="s">
        <v>135</v>
      </c>
      <c r="K52" s="38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2.75" style="89" customWidth="1"/>
    <col min="9" max="14" width="8.875" style="89" customWidth="1"/>
    <col min="15" max="18" width="8.875" style="228" customWidth="1"/>
    <col min="19" max="250" width="9" style="89"/>
    <col min="251" max="16384" width="9" style="92"/>
  </cols>
  <sheetData>
    <row r="1" s="89" customFormat="1" ht="29" customHeight="1" spans="1:253">
      <c r="A1" s="93" t="s">
        <v>139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62"/>
      <c r="P1" s="262"/>
      <c r="Q1" s="262"/>
      <c r="R1" s="26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</row>
    <row r="2" s="89" customFormat="1" ht="20" customHeight="1" spans="1:253">
      <c r="A2" s="229" t="s">
        <v>61</v>
      </c>
      <c r="B2" s="230"/>
      <c r="C2" s="231"/>
      <c r="D2" s="232" t="s">
        <v>67</v>
      </c>
      <c r="E2" s="233"/>
      <c r="F2" s="233"/>
      <c r="G2" s="234"/>
      <c r="H2" s="235"/>
      <c r="I2" s="263" t="s">
        <v>57</v>
      </c>
      <c r="J2" s="264" t="s">
        <v>56</v>
      </c>
      <c r="K2" s="264"/>
      <c r="L2" s="264"/>
      <c r="M2" s="264"/>
      <c r="N2" s="264"/>
      <c r="O2" s="265"/>
      <c r="P2" s="265"/>
      <c r="Q2" s="265"/>
      <c r="R2" s="28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</row>
    <row r="3" s="89" customFormat="1" ht="15" spans="1:253">
      <c r="A3" s="236" t="s">
        <v>140</v>
      </c>
      <c r="B3" s="103" t="s">
        <v>141</v>
      </c>
      <c r="C3" s="104"/>
      <c r="D3" s="103"/>
      <c r="E3" s="103"/>
      <c r="F3" s="103"/>
      <c r="G3" s="237"/>
      <c r="H3" s="238"/>
      <c r="I3" s="266" t="s">
        <v>192</v>
      </c>
      <c r="J3" s="135"/>
      <c r="K3" s="135"/>
      <c r="L3" s="135"/>
      <c r="M3" s="135"/>
      <c r="N3" s="135"/>
      <c r="O3" s="68"/>
      <c r="P3" s="68"/>
      <c r="Q3" s="68"/>
      <c r="R3" s="283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</row>
    <row r="4" s="89" customFormat="1" ht="15" spans="1:253">
      <c r="A4" s="236"/>
      <c r="B4" s="239" t="s">
        <v>193</v>
      </c>
      <c r="C4" s="240" t="s">
        <v>194</v>
      </c>
      <c r="D4" s="239" t="s">
        <v>195</v>
      </c>
      <c r="E4" s="239" t="s">
        <v>196</v>
      </c>
      <c r="F4" s="239" t="s">
        <v>197</v>
      </c>
      <c r="G4" s="241"/>
      <c r="H4" s="238"/>
      <c r="I4" s="267" t="s">
        <v>193</v>
      </c>
      <c r="J4" s="268" t="s">
        <v>193</v>
      </c>
      <c r="K4" s="268" t="s">
        <v>194</v>
      </c>
      <c r="L4" s="268" t="s">
        <v>194</v>
      </c>
      <c r="M4" s="268" t="s">
        <v>195</v>
      </c>
      <c r="N4" s="268" t="s">
        <v>195</v>
      </c>
      <c r="O4" s="268" t="s">
        <v>196</v>
      </c>
      <c r="P4" s="68" t="s">
        <v>196</v>
      </c>
      <c r="Q4" s="284" t="s">
        <v>197</v>
      </c>
      <c r="R4" s="285" t="s">
        <v>197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</row>
    <row r="5" s="89" customFormat="1" ht="20" customHeight="1" spans="1:253">
      <c r="A5" s="236"/>
      <c r="B5" s="242" t="s">
        <v>198</v>
      </c>
      <c r="C5" s="242" t="s">
        <v>199</v>
      </c>
      <c r="D5" s="242" t="s">
        <v>200</v>
      </c>
      <c r="E5" s="242" t="s">
        <v>201</v>
      </c>
      <c r="F5" s="242" t="s">
        <v>202</v>
      </c>
      <c r="G5" s="242"/>
      <c r="H5" s="238"/>
      <c r="I5" s="269"/>
      <c r="J5" s="270"/>
      <c r="K5" s="270"/>
      <c r="L5" s="270"/>
      <c r="M5" s="270"/>
      <c r="N5" s="270"/>
      <c r="O5" s="270"/>
      <c r="P5" s="271"/>
      <c r="Q5" s="271"/>
      <c r="R5" s="286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</row>
    <row r="6" s="89" customFormat="1" ht="20" customHeight="1" spans="1:253">
      <c r="A6" s="243"/>
      <c r="B6" s="244"/>
      <c r="C6" s="244"/>
      <c r="D6" s="244"/>
      <c r="E6" s="244"/>
      <c r="F6" s="244"/>
      <c r="G6" s="245"/>
      <c r="H6" s="238"/>
      <c r="I6" s="272"/>
      <c r="J6" s="273"/>
      <c r="K6" s="274"/>
      <c r="L6" s="273"/>
      <c r="M6" s="273"/>
      <c r="N6" s="273"/>
      <c r="O6" s="273"/>
      <c r="P6" s="275"/>
      <c r="Q6" s="287"/>
      <c r="R6" s="288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</row>
    <row r="7" s="89" customFormat="1" ht="20" customHeight="1" spans="1:253">
      <c r="A7" s="243"/>
      <c r="B7" s="244"/>
      <c r="C7" s="244"/>
      <c r="D7" s="244"/>
      <c r="E7" s="244"/>
      <c r="F7" s="244"/>
      <c r="G7" s="245"/>
      <c r="H7" s="238"/>
      <c r="I7" s="269"/>
      <c r="J7" s="270"/>
      <c r="K7" s="270"/>
      <c r="L7" s="270"/>
      <c r="M7" s="270"/>
      <c r="N7" s="270"/>
      <c r="O7" s="270"/>
      <c r="P7" s="271"/>
      <c r="Q7" s="289"/>
      <c r="R7" s="288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</row>
    <row r="8" s="89" customFormat="1" ht="20" customHeight="1" spans="1:253">
      <c r="A8" s="243"/>
      <c r="B8" s="244"/>
      <c r="C8" s="244"/>
      <c r="D8" s="244"/>
      <c r="E8" s="244"/>
      <c r="F8" s="244"/>
      <c r="G8" s="245"/>
      <c r="H8" s="238"/>
      <c r="I8" s="269"/>
      <c r="J8" s="270"/>
      <c r="K8" s="270"/>
      <c r="L8" s="270"/>
      <c r="M8" s="270"/>
      <c r="N8" s="270"/>
      <c r="O8" s="270"/>
      <c r="P8" s="271"/>
      <c r="Q8" s="289"/>
      <c r="R8" s="288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</row>
    <row r="9" s="89" customFormat="1" ht="20" customHeight="1" spans="1:253">
      <c r="A9" s="243"/>
      <c r="B9" s="244"/>
      <c r="C9" s="244"/>
      <c r="D9" s="244"/>
      <c r="E9" s="244"/>
      <c r="F9" s="244"/>
      <c r="G9" s="245"/>
      <c r="H9" s="238"/>
      <c r="I9" s="269"/>
      <c r="J9" s="270"/>
      <c r="K9" s="270"/>
      <c r="L9" s="270"/>
      <c r="M9" s="270"/>
      <c r="N9" s="270"/>
      <c r="O9" s="270"/>
      <c r="P9" s="271"/>
      <c r="Q9" s="289"/>
      <c r="R9" s="288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</row>
    <row r="10" s="89" customFormat="1" ht="20" customHeight="1" spans="1:253">
      <c r="A10" s="243"/>
      <c r="B10" s="244"/>
      <c r="C10" s="244"/>
      <c r="D10" s="244"/>
      <c r="E10" s="244"/>
      <c r="F10" s="244"/>
      <c r="G10" s="245"/>
      <c r="H10" s="238"/>
      <c r="I10" s="269"/>
      <c r="J10" s="270"/>
      <c r="K10" s="270"/>
      <c r="L10" s="270"/>
      <c r="M10" s="270"/>
      <c r="N10" s="270"/>
      <c r="O10" s="270"/>
      <c r="P10" s="271"/>
      <c r="Q10" s="289"/>
      <c r="R10" s="288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</row>
    <row r="11" s="89" customFormat="1" ht="20" customHeight="1" spans="1:253">
      <c r="A11" s="243"/>
      <c r="B11" s="244"/>
      <c r="C11" s="244"/>
      <c r="D11" s="244"/>
      <c r="E11" s="244"/>
      <c r="F11" s="244"/>
      <c r="G11" s="245"/>
      <c r="H11" s="238"/>
      <c r="I11" s="269"/>
      <c r="J11" s="270"/>
      <c r="K11" s="270"/>
      <c r="L11" s="270"/>
      <c r="M11" s="270"/>
      <c r="N11" s="270"/>
      <c r="O11" s="270"/>
      <c r="P11" s="271"/>
      <c r="Q11" s="289"/>
      <c r="R11" s="288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</row>
    <row r="12" s="89" customFormat="1" ht="20" customHeight="1" spans="1:253">
      <c r="A12" s="243"/>
      <c r="B12" s="246"/>
      <c r="C12" s="246"/>
      <c r="D12" s="246"/>
      <c r="E12" s="246"/>
      <c r="F12" s="246"/>
      <c r="G12" s="245"/>
      <c r="H12" s="238"/>
      <c r="I12" s="269"/>
      <c r="J12" s="270"/>
      <c r="K12" s="270"/>
      <c r="L12" s="270"/>
      <c r="M12" s="270"/>
      <c r="N12" s="270"/>
      <c r="O12" s="270"/>
      <c r="P12" s="271"/>
      <c r="Q12" s="289"/>
      <c r="R12" s="288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</row>
    <row r="13" s="89" customFormat="1" ht="20" customHeight="1" spans="1:253">
      <c r="A13" s="243"/>
      <c r="B13" s="246"/>
      <c r="C13" s="246"/>
      <c r="D13" s="246"/>
      <c r="E13" s="246"/>
      <c r="F13" s="246"/>
      <c r="G13" s="245"/>
      <c r="H13" s="238"/>
      <c r="I13" s="269"/>
      <c r="J13" s="270"/>
      <c r="K13" s="270"/>
      <c r="L13" s="270"/>
      <c r="M13" s="270"/>
      <c r="N13" s="270"/>
      <c r="O13" s="270"/>
      <c r="P13" s="271"/>
      <c r="Q13" s="289"/>
      <c r="R13" s="288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</row>
    <row r="14" s="89" customFormat="1" ht="20" customHeight="1" spans="1:253">
      <c r="A14" s="243"/>
      <c r="B14" s="244"/>
      <c r="C14" s="244"/>
      <c r="D14" s="244"/>
      <c r="E14" s="244"/>
      <c r="F14" s="244"/>
      <c r="G14" s="245"/>
      <c r="H14" s="238"/>
      <c r="I14" s="269"/>
      <c r="J14" s="270"/>
      <c r="K14" s="270"/>
      <c r="L14" s="270"/>
      <c r="M14" s="270"/>
      <c r="N14" s="270"/>
      <c r="O14" s="270"/>
      <c r="P14" s="271"/>
      <c r="Q14" s="289"/>
      <c r="R14" s="288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</row>
    <row r="15" s="89" customFormat="1" ht="20" customHeight="1" spans="1:253">
      <c r="A15" s="243"/>
      <c r="B15" s="244"/>
      <c r="C15" s="244"/>
      <c r="D15" s="244"/>
      <c r="E15" s="244"/>
      <c r="F15" s="244"/>
      <c r="G15" s="247"/>
      <c r="H15" s="238"/>
      <c r="I15" s="269"/>
      <c r="J15" s="270"/>
      <c r="K15" s="270"/>
      <c r="L15" s="270"/>
      <c r="M15" s="270"/>
      <c r="N15" s="270"/>
      <c r="O15" s="270"/>
      <c r="P15" s="271"/>
      <c r="Q15" s="289"/>
      <c r="R15" s="288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</row>
    <row r="16" s="89" customFormat="1" ht="20" customHeight="1" spans="1:253">
      <c r="A16" s="243"/>
      <c r="B16" s="246"/>
      <c r="C16" s="246"/>
      <c r="D16" s="246"/>
      <c r="E16" s="246"/>
      <c r="F16" s="246"/>
      <c r="G16" s="245"/>
      <c r="H16" s="238"/>
      <c r="I16" s="269"/>
      <c r="J16" s="270"/>
      <c r="K16" s="270"/>
      <c r="L16" s="270"/>
      <c r="M16" s="270"/>
      <c r="N16" s="270"/>
      <c r="O16" s="270"/>
      <c r="P16" s="271"/>
      <c r="Q16" s="289"/>
      <c r="R16" s="288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</row>
    <row r="17" s="89" customFormat="1" ht="20" customHeight="1" spans="1:253">
      <c r="A17" s="248"/>
      <c r="B17" s="249"/>
      <c r="C17" s="120"/>
      <c r="D17" s="120"/>
      <c r="E17" s="250"/>
      <c r="F17" s="120"/>
      <c r="G17" s="251"/>
      <c r="H17" s="238"/>
      <c r="I17" s="269"/>
      <c r="J17" s="270"/>
      <c r="K17" s="270"/>
      <c r="L17" s="270"/>
      <c r="M17" s="270"/>
      <c r="N17" s="270"/>
      <c r="O17" s="270"/>
      <c r="P17" s="271"/>
      <c r="Q17" s="289"/>
      <c r="R17" s="288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</row>
    <row r="18" s="89" customFormat="1" ht="20" customHeight="1" spans="1:253">
      <c r="A18" s="248"/>
      <c r="B18" s="252"/>
      <c r="C18" s="253"/>
      <c r="D18" s="253"/>
      <c r="E18" s="250"/>
      <c r="F18" s="254"/>
      <c r="G18" s="251"/>
      <c r="H18" s="238"/>
      <c r="I18" s="269"/>
      <c r="J18" s="270"/>
      <c r="K18" s="270"/>
      <c r="L18" s="270"/>
      <c r="M18" s="270"/>
      <c r="N18" s="270"/>
      <c r="O18" s="270"/>
      <c r="P18" s="271"/>
      <c r="Q18" s="289"/>
      <c r="R18" s="288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</row>
    <row r="19" s="89" customFormat="1" ht="20" customHeight="1" spans="1:253">
      <c r="A19" s="243"/>
      <c r="B19" s="121"/>
      <c r="C19" s="121"/>
      <c r="D19" s="255"/>
      <c r="E19" s="121"/>
      <c r="F19" s="121"/>
      <c r="G19" s="245"/>
      <c r="H19" s="238"/>
      <c r="I19" s="269"/>
      <c r="J19" s="270"/>
      <c r="K19" s="270"/>
      <c r="L19" s="270"/>
      <c r="M19" s="270"/>
      <c r="N19" s="270"/>
      <c r="O19" s="270"/>
      <c r="P19" s="271"/>
      <c r="Q19" s="271"/>
      <c r="R19" s="286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</row>
    <row r="20" s="89" customFormat="1" ht="20" customHeight="1" spans="1:253">
      <c r="A20" s="256"/>
      <c r="B20" s="257"/>
      <c r="C20" s="257"/>
      <c r="D20" s="258"/>
      <c r="E20" s="257"/>
      <c r="F20" s="257"/>
      <c r="G20" s="259"/>
      <c r="H20" s="260"/>
      <c r="I20" s="276"/>
      <c r="J20" s="277"/>
      <c r="K20" s="278"/>
      <c r="L20" s="277"/>
      <c r="M20" s="277"/>
      <c r="N20" s="278"/>
      <c r="O20" s="278"/>
      <c r="P20" s="279"/>
      <c r="Q20" s="279"/>
      <c r="R20" s="290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</row>
    <row r="21" s="89" customFormat="1" ht="17.25" spans="1:253">
      <c r="A21" s="125"/>
      <c r="B21" s="126"/>
      <c r="C21" s="126"/>
      <c r="D21" s="127"/>
      <c r="E21" s="126"/>
      <c r="F21" s="126"/>
      <c r="G21" s="261"/>
      <c r="O21" s="262"/>
      <c r="P21" s="262"/>
      <c r="Q21" s="262"/>
      <c r="R21" s="26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</row>
    <row r="22" s="89" customFormat="1" spans="1:253">
      <c r="A22" s="128" t="s">
        <v>171</v>
      </c>
      <c r="B22" s="128"/>
      <c r="C22" s="129"/>
      <c r="O22" s="262"/>
      <c r="P22" s="262"/>
      <c r="Q22" s="262"/>
      <c r="R22" s="26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</row>
    <row r="23" s="89" customFormat="1" spans="3:253">
      <c r="C23" s="90"/>
      <c r="I23" s="145" t="s">
        <v>172</v>
      </c>
      <c r="J23" s="280"/>
      <c r="K23" s="281"/>
      <c r="M23" s="145" t="s">
        <v>173</v>
      </c>
      <c r="N23" s="145"/>
      <c r="P23" s="145" t="s">
        <v>174</v>
      </c>
      <c r="R23" s="262" t="s">
        <v>135</v>
      </c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2" sqref="A22:K23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375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3.25" spans="1:11">
      <c r="A1" s="150" t="s">
        <v>203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8" customHeight="1" spans="1:11">
      <c r="A2" s="151" t="s">
        <v>53</v>
      </c>
      <c r="B2" s="152" t="s">
        <v>54</v>
      </c>
      <c r="C2" s="152"/>
      <c r="D2" s="153" t="s">
        <v>61</v>
      </c>
      <c r="E2" s="154" t="s">
        <v>62</v>
      </c>
      <c r="F2" s="155" t="s">
        <v>204</v>
      </c>
      <c r="G2" s="156" t="s">
        <v>68</v>
      </c>
      <c r="H2" s="157"/>
      <c r="I2" s="185" t="s">
        <v>57</v>
      </c>
      <c r="J2" s="204" t="s">
        <v>56</v>
      </c>
      <c r="K2" s="205"/>
    </row>
    <row r="3" ht="18" customHeight="1" spans="1:11">
      <c r="A3" s="158" t="s">
        <v>75</v>
      </c>
      <c r="B3" s="159">
        <v>700</v>
      </c>
      <c r="C3" s="159"/>
      <c r="D3" s="160" t="s">
        <v>205</v>
      </c>
      <c r="E3" s="161">
        <v>45255</v>
      </c>
      <c r="F3" s="162"/>
      <c r="G3" s="162"/>
      <c r="H3" s="163" t="s">
        <v>206</v>
      </c>
      <c r="I3" s="163"/>
      <c r="J3" s="163"/>
      <c r="K3" s="206"/>
    </row>
    <row r="4" ht="18" customHeight="1" spans="1:11">
      <c r="A4" s="164" t="s">
        <v>71</v>
      </c>
      <c r="B4" s="159">
        <v>2</v>
      </c>
      <c r="C4" s="159">
        <v>6</v>
      </c>
      <c r="D4" s="165" t="s">
        <v>207</v>
      </c>
      <c r="E4" s="162" t="s">
        <v>208</v>
      </c>
      <c r="F4" s="162"/>
      <c r="G4" s="162"/>
      <c r="H4" s="165" t="s">
        <v>209</v>
      </c>
      <c r="I4" s="165"/>
      <c r="J4" s="177" t="s">
        <v>65</v>
      </c>
      <c r="K4" s="207" t="s">
        <v>66</v>
      </c>
    </row>
    <row r="5" ht="18" customHeight="1" spans="1:11">
      <c r="A5" s="164" t="s">
        <v>210</v>
      </c>
      <c r="B5" s="159">
        <v>1</v>
      </c>
      <c r="C5" s="159"/>
      <c r="D5" s="160" t="s">
        <v>211</v>
      </c>
      <c r="E5" s="160"/>
      <c r="G5" s="160"/>
      <c r="H5" s="165" t="s">
        <v>212</v>
      </c>
      <c r="I5" s="165"/>
      <c r="J5" s="177" t="s">
        <v>65</v>
      </c>
      <c r="K5" s="207" t="s">
        <v>66</v>
      </c>
    </row>
    <row r="6" ht="18" customHeight="1" spans="1:13">
      <c r="A6" s="166" t="s">
        <v>213</v>
      </c>
      <c r="B6" s="167">
        <v>50</v>
      </c>
      <c r="C6" s="167"/>
      <c r="D6" s="168" t="s">
        <v>214</v>
      </c>
      <c r="E6" s="169"/>
      <c r="F6" s="169"/>
      <c r="G6" s="168"/>
      <c r="H6" s="170" t="s">
        <v>215</v>
      </c>
      <c r="I6" s="170"/>
      <c r="J6" s="169" t="s">
        <v>65</v>
      </c>
      <c r="K6" s="208" t="s">
        <v>66</v>
      </c>
      <c r="M6" s="209"/>
    </row>
    <row r="7" ht="18" customHeight="1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1">
      <c r="A8" s="174" t="s">
        <v>216</v>
      </c>
      <c r="B8" s="155" t="s">
        <v>217</v>
      </c>
      <c r="C8" s="155" t="s">
        <v>218</v>
      </c>
      <c r="D8" s="155" t="s">
        <v>219</v>
      </c>
      <c r="E8" s="155" t="s">
        <v>220</v>
      </c>
      <c r="F8" s="155" t="s">
        <v>221</v>
      </c>
      <c r="G8" s="175" t="s">
        <v>222</v>
      </c>
      <c r="H8" s="176"/>
      <c r="I8" s="176"/>
      <c r="J8" s="176"/>
      <c r="K8" s="210"/>
    </row>
    <row r="9" ht="18" customHeight="1" spans="1:11">
      <c r="A9" s="164" t="s">
        <v>223</v>
      </c>
      <c r="B9" s="165"/>
      <c r="C9" s="177" t="s">
        <v>65</v>
      </c>
      <c r="D9" s="177" t="s">
        <v>66</v>
      </c>
      <c r="E9" s="160" t="s">
        <v>224</v>
      </c>
      <c r="F9" s="178" t="s">
        <v>225</v>
      </c>
      <c r="G9" s="179"/>
      <c r="H9" s="180"/>
      <c r="I9" s="180"/>
      <c r="J9" s="180"/>
      <c r="K9" s="211"/>
    </row>
    <row r="10" ht="18" customHeight="1" spans="1:11">
      <c r="A10" s="164" t="s">
        <v>226</v>
      </c>
      <c r="B10" s="165"/>
      <c r="C10" s="177" t="s">
        <v>65</v>
      </c>
      <c r="D10" s="177" t="s">
        <v>66</v>
      </c>
      <c r="E10" s="160" t="s">
        <v>227</v>
      </c>
      <c r="F10" s="178" t="s">
        <v>228</v>
      </c>
      <c r="G10" s="179" t="s">
        <v>229</v>
      </c>
      <c r="H10" s="180"/>
      <c r="I10" s="180"/>
      <c r="J10" s="180"/>
      <c r="K10" s="211"/>
    </row>
    <row r="11" ht="18" customHeight="1" spans="1:11">
      <c r="A11" s="181" t="s">
        <v>183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2"/>
    </row>
    <row r="12" ht="18" customHeight="1" spans="1:11">
      <c r="A12" s="158" t="s">
        <v>89</v>
      </c>
      <c r="B12" s="177" t="s">
        <v>85</v>
      </c>
      <c r="C12" s="177" t="s">
        <v>86</v>
      </c>
      <c r="D12" s="178"/>
      <c r="E12" s="160" t="s">
        <v>87</v>
      </c>
      <c r="F12" s="177" t="s">
        <v>85</v>
      </c>
      <c r="G12" s="177" t="s">
        <v>86</v>
      </c>
      <c r="H12" s="177"/>
      <c r="I12" s="160" t="s">
        <v>230</v>
      </c>
      <c r="J12" s="177" t="s">
        <v>85</v>
      </c>
      <c r="K12" s="207" t="s">
        <v>86</v>
      </c>
    </row>
    <row r="13" ht="18" customHeight="1" spans="1:11">
      <c r="A13" s="158" t="s">
        <v>92</v>
      </c>
      <c r="B13" s="177" t="s">
        <v>85</v>
      </c>
      <c r="C13" s="177" t="s">
        <v>86</v>
      </c>
      <c r="D13" s="178"/>
      <c r="E13" s="160" t="s">
        <v>97</v>
      </c>
      <c r="F13" s="177" t="s">
        <v>85</v>
      </c>
      <c r="G13" s="177" t="s">
        <v>86</v>
      </c>
      <c r="H13" s="177"/>
      <c r="I13" s="160" t="s">
        <v>231</v>
      </c>
      <c r="J13" s="177" t="s">
        <v>85</v>
      </c>
      <c r="K13" s="207" t="s">
        <v>86</v>
      </c>
    </row>
    <row r="14" ht="18" customHeight="1" spans="1:11">
      <c r="A14" s="166" t="s">
        <v>232</v>
      </c>
      <c r="B14" s="169" t="s">
        <v>85</v>
      </c>
      <c r="C14" s="169" t="s">
        <v>86</v>
      </c>
      <c r="D14" s="183"/>
      <c r="E14" s="168" t="s">
        <v>233</v>
      </c>
      <c r="F14" s="169" t="s">
        <v>85</v>
      </c>
      <c r="G14" s="169" t="s">
        <v>86</v>
      </c>
      <c r="H14" s="169"/>
      <c r="I14" s="168" t="s">
        <v>234</v>
      </c>
      <c r="J14" s="169" t="s">
        <v>85</v>
      </c>
      <c r="K14" s="208" t="s">
        <v>86</v>
      </c>
    </row>
    <row r="15" ht="18" customHeight="1" spans="1:11">
      <c r="A15" s="171"/>
      <c r="B15" s="184"/>
      <c r="C15" s="184"/>
      <c r="D15" s="172"/>
      <c r="E15" s="171"/>
      <c r="F15" s="184"/>
      <c r="G15" s="184"/>
      <c r="H15" s="184"/>
      <c r="I15" s="171"/>
      <c r="J15" s="184"/>
      <c r="K15" s="184"/>
    </row>
    <row r="16" s="147" customFormat="1" ht="18" customHeight="1" spans="1:11">
      <c r="A16" s="151" t="s">
        <v>235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3"/>
    </row>
    <row r="17" ht="18" customHeight="1" spans="1:11">
      <c r="A17" s="164" t="s">
        <v>236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4"/>
    </row>
    <row r="18" ht="18" customHeight="1" spans="1:11">
      <c r="A18" s="164" t="s">
        <v>237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4"/>
    </row>
    <row r="19" ht="22" customHeight="1" spans="1:11">
      <c r="A19" s="186"/>
      <c r="B19" s="177"/>
      <c r="C19" s="177"/>
      <c r="D19" s="177"/>
      <c r="E19" s="177"/>
      <c r="F19" s="177"/>
      <c r="G19" s="177"/>
      <c r="H19" s="177"/>
      <c r="I19" s="177"/>
      <c r="J19" s="177"/>
      <c r="K19" s="207"/>
    </row>
    <row r="20" ht="22" customHeight="1" spans="1:1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215"/>
    </row>
    <row r="21" ht="22" customHeight="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5"/>
    </row>
    <row r="22" ht="22" customHeight="1" spans="1:1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15"/>
    </row>
    <row r="23" ht="22" customHeight="1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16"/>
    </row>
    <row r="24" ht="18" customHeight="1" spans="1:11">
      <c r="A24" s="164" t="s">
        <v>116</v>
      </c>
      <c r="B24" s="165"/>
      <c r="C24" s="177" t="s">
        <v>65</v>
      </c>
      <c r="D24" s="177" t="s">
        <v>66</v>
      </c>
      <c r="E24" s="163"/>
      <c r="F24" s="163"/>
      <c r="G24" s="163"/>
      <c r="H24" s="163"/>
      <c r="I24" s="163"/>
      <c r="J24" s="163"/>
      <c r="K24" s="206"/>
    </row>
    <row r="25" ht="18" customHeight="1" spans="1:11">
      <c r="A25" s="191" t="s">
        <v>238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17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ht="20" customHeight="1" spans="1:11">
      <c r="A27" s="194" t="s">
        <v>239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18" t="s">
        <v>240</v>
      </c>
    </row>
    <row r="28" ht="23" customHeight="1" spans="1:11">
      <c r="A28" s="187" t="s">
        <v>241</v>
      </c>
      <c r="B28" s="188"/>
      <c r="C28" s="188"/>
      <c r="D28" s="188"/>
      <c r="E28" s="188"/>
      <c r="F28" s="188"/>
      <c r="G28" s="188"/>
      <c r="H28" s="188"/>
      <c r="I28" s="188"/>
      <c r="J28" s="219"/>
      <c r="K28" s="220">
        <v>1</v>
      </c>
    </row>
    <row r="29" ht="23" customHeight="1" spans="1:11">
      <c r="A29" s="187" t="s">
        <v>242</v>
      </c>
      <c r="B29" s="188"/>
      <c r="C29" s="188"/>
      <c r="D29" s="188"/>
      <c r="E29" s="188"/>
      <c r="F29" s="188"/>
      <c r="G29" s="188"/>
      <c r="H29" s="188"/>
      <c r="I29" s="188"/>
      <c r="J29" s="219"/>
      <c r="K29" s="211">
        <v>1</v>
      </c>
    </row>
    <row r="30" ht="23" customHeight="1" spans="1:11">
      <c r="A30" s="187" t="s">
        <v>243</v>
      </c>
      <c r="B30" s="188"/>
      <c r="C30" s="188"/>
      <c r="D30" s="188"/>
      <c r="E30" s="188"/>
      <c r="F30" s="188"/>
      <c r="G30" s="188"/>
      <c r="H30" s="188"/>
      <c r="I30" s="188"/>
      <c r="J30" s="219"/>
      <c r="K30" s="211">
        <v>1</v>
      </c>
    </row>
    <row r="31" ht="23" customHeight="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219"/>
      <c r="K31" s="211"/>
    </row>
    <row r="32" ht="23" customHeight="1" spans="1:11">
      <c r="A32" s="187"/>
      <c r="B32" s="188"/>
      <c r="C32" s="188"/>
      <c r="D32" s="188"/>
      <c r="E32" s="188"/>
      <c r="F32" s="188"/>
      <c r="G32" s="188"/>
      <c r="H32" s="188"/>
      <c r="I32" s="188"/>
      <c r="J32" s="219"/>
      <c r="K32" s="221"/>
    </row>
    <row r="33" ht="23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219"/>
      <c r="K33" s="222"/>
    </row>
    <row r="34" ht="23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219"/>
      <c r="K34" s="211"/>
    </row>
    <row r="35" ht="23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219"/>
      <c r="K35" s="223"/>
    </row>
    <row r="36" ht="23" customHeight="1" spans="1:11">
      <c r="A36" s="195" t="s">
        <v>244</v>
      </c>
      <c r="B36" s="196"/>
      <c r="C36" s="196"/>
      <c r="D36" s="196"/>
      <c r="E36" s="196"/>
      <c r="F36" s="196"/>
      <c r="G36" s="196"/>
      <c r="H36" s="196"/>
      <c r="I36" s="196"/>
      <c r="J36" s="224"/>
      <c r="K36" s="225">
        <f>SUM(K28:K35)</f>
        <v>3</v>
      </c>
    </row>
    <row r="37" ht="18.75" customHeight="1" spans="1:11">
      <c r="A37" s="197" t="s">
        <v>245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6"/>
    </row>
    <row r="38" s="148" customFormat="1" ht="18.75" customHeight="1" spans="1:11">
      <c r="A38" s="164" t="s">
        <v>246</v>
      </c>
      <c r="B38" s="165"/>
      <c r="C38" s="165"/>
      <c r="D38" s="163" t="s">
        <v>247</v>
      </c>
      <c r="E38" s="163"/>
      <c r="F38" s="199" t="s">
        <v>248</v>
      </c>
      <c r="G38" s="200"/>
      <c r="H38" s="165" t="s">
        <v>249</v>
      </c>
      <c r="I38" s="165"/>
      <c r="J38" s="165" t="s">
        <v>250</v>
      </c>
      <c r="K38" s="214"/>
    </row>
    <row r="39" ht="18.75" customHeight="1" spans="1:11">
      <c r="A39" s="164" t="s">
        <v>117</v>
      </c>
      <c r="B39" s="165" t="s">
        <v>251</v>
      </c>
      <c r="C39" s="165"/>
      <c r="D39" s="165"/>
      <c r="E39" s="165"/>
      <c r="F39" s="165"/>
      <c r="G39" s="165"/>
      <c r="H39" s="165"/>
      <c r="I39" s="165"/>
      <c r="J39" s="165"/>
      <c r="K39" s="214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214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214"/>
    </row>
    <row r="42" ht="32.1" customHeight="1" spans="1:11">
      <c r="A42" s="166" t="s">
        <v>129</v>
      </c>
      <c r="B42" s="201" t="s">
        <v>252</v>
      </c>
      <c r="C42" s="201"/>
      <c r="D42" s="168" t="s">
        <v>253</v>
      </c>
      <c r="E42" s="183" t="s">
        <v>132</v>
      </c>
      <c r="F42" s="168" t="s">
        <v>133</v>
      </c>
      <c r="G42" s="202">
        <v>45253</v>
      </c>
      <c r="H42" s="203" t="s">
        <v>134</v>
      </c>
      <c r="I42" s="203"/>
      <c r="J42" s="201" t="s">
        <v>135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K17" sqref="K17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139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">
        <v>62</v>
      </c>
      <c r="C2" s="98"/>
      <c r="D2" s="99"/>
      <c r="E2" s="100" t="s">
        <v>67</v>
      </c>
      <c r="F2" s="101" t="s">
        <v>68</v>
      </c>
      <c r="G2" s="101"/>
      <c r="H2" s="101"/>
      <c r="I2" s="130"/>
      <c r="J2" s="131" t="s">
        <v>57</v>
      </c>
      <c r="K2" s="132" t="s">
        <v>56</v>
      </c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140</v>
      </c>
      <c r="B3" s="103" t="s">
        <v>141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spans="1:256">
      <c r="A4" s="102"/>
      <c r="B4" s="105" t="s">
        <v>142</v>
      </c>
      <c r="C4" s="105" t="s">
        <v>143</v>
      </c>
      <c r="D4" s="105" t="s">
        <v>144</v>
      </c>
      <c r="E4" s="105" t="s">
        <v>145</v>
      </c>
      <c r="F4" s="105" t="s">
        <v>146</v>
      </c>
      <c r="G4" s="105" t="s">
        <v>147</v>
      </c>
      <c r="H4" s="106" t="s">
        <v>148</v>
      </c>
      <c r="I4" s="134"/>
      <c r="J4" s="105" t="s">
        <v>142</v>
      </c>
      <c r="K4" s="105" t="s">
        <v>143</v>
      </c>
      <c r="L4" s="105" t="s">
        <v>144</v>
      </c>
      <c r="M4" s="105" t="s">
        <v>145</v>
      </c>
      <c r="N4" s="105" t="s">
        <v>146</v>
      </c>
      <c r="O4" s="137" t="s">
        <v>147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7"/>
      <c r="C5" s="107"/>
      <c r="D5" s="108"/>
      <c r="E5" s="108"/>
      <c r="F5" s="108"/>
      <c r="G5" s="108"/>
      <c r="H5" s="106"/>
      <c r="I5" s="134"/>
      <c r="J5" s="138" t="s">
        <v>254</v>
      </c>
      <c r="K5" s="138" t="s">
        <v>254</v>
      </c>
      <c r="L5" s="138" t="s">
        <v>254</v>
      </c>
      <c r="M5" s="138" t="s">
        <v>254</v>
      </c>
      <c r="N5" s="138" t="s">
        <v>254</v>
      </c>
      <c r="O5" s="139" t="s">
        <v>254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09" t="s">
        <v>151</v>
      </c>
      <c r="B6" s="110">
        <f t="shared" ref="B6:B9" si="0">C6-5</f>
        <v>69</v>
      </c>
      <c r="C6" s="111">
        <v>74</v>
      </c>
      <c r="D6" s="110">
        <f t="shared" ref="D6:G6" si="1">C6+6</f>
        <v>80</v>
      </c>
      <c r="E6" s="110">
        <f t="shared" si="1"/>
        <v>86</v>
      </c>
      <c r="F6" s="110">
        <f t="shared" si="1"/>
        <v>92</v>
      </c>
      <c r="G6" s="110">
        <f t="shared" si="1"/>
        <v>98</v>
      </c>
      <c r="H6" s="112" t="s">
        <v>152</v>
      </c>
      <c r="I6" s="134"/>
      <c r="J6" s="138" t="s">
        <v>255</v>
      </c>
      <c r="K6" s="138" t="s">
        <v>256</v>
      </c>
      <c r="L6" s="138" t="s">
        <v>257</v>
      </c>
      <c r="M6" s="138" t="s">
        <v>258</v>
      </c>
      <c r="N6" s="138" t="s">
        <v>259</v>
      </c>
      <c r="O6" s="140" t="s">
        <v>259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13" t="s">
        <v>155</v>
      </c>
      <c r="B7" s="110">
        <f>C7-3</f>
        <v>51</v>
      </c>
      <c r="C7" s="110">
        <v>54</v>
      </c>
      <c r="D7" s="110">
        <f>C7+3</f>
        <v>57</v>
      </c>
      <c r="E7" s="110">
        <f>D7+3</f>
        <v>60</v>
      </c>
      <c r="F7" s="110">
        <f>E7+4</f>
        <v>64</v>
      </c>
      <c r="G7" s="110">
        <f t="shared" ref="G7:G9" si="2">F7+4</f>
        <v>68</v>
      </c>
      <c r="H7" s="112" t="s">
        <v>152</v>
      </c>
      <c r="I7" s="134"/>
      <c r="J7" s="138" t="s">
        <v>255</v>
      </c>
      <c r="K7" s="138" t="s">
        <v>255</v>
      </c>
      <c r="L7" s="138" t="s">
        <v>255</v>
      </c>
      <c r="M7" s="138" t="s">
        <v>255</v>
      </c>
      <c r="N7" s="138" t="s">
        <v>255</v>
      </c>
      <c r="O7" s="140" t="s">
        <v>255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13" t="s">
        <v>157</v>
      </c>
      <c r="B8" s="110">
        <f t="shared" si="0"/>
        <v>69</v>
      </c>
      <c r="C8" s="111">
        <v>74</v>
      </c>
      <c r="D8" s="110">
        <f>C8+6</f>
        <v>80</v>
      </c>
      <c r="E8" s="110">
        <f>D8+6</f>
        <v>86</v>
      </c>
      <c r="F8" s="110">
        <f>E8+6</f>
        <v>92</v>
      </c>
      <c r="G8" s="110">
        <f t="shared" si="2"/>
        <v>96</v>
      </c>
      <c r="H8" s="112" t="s">
        <v>152</v>
      </c>
      <c r="I8" s="134"/>
      <c r="J8" s="138" t="s">
        <v>255</v>
      </c>
      <c r="K8" s="138" t="s">
        <v>255</v>
      </c>
      <c r="L8" s="138" t="s">
        <v>255</v>
      </c>
      <c r="M8" s="138" t="s">
        <v>255</v>
      </c>
      <c r="N8" s="138" t="s">
        <v>255</v>
      </c>
      <c r="O8" s="140" t="s">
        <v>255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09" t="s">
        <v>159</v>
      </c>
      <c r="B9" s="110">
        <f t="shared" si="0"/>
        <v>79</v>
      </c>
      <c r="C9" s="111">
        <v>84</v>
      </c>
      <c r="D9" s="110">
        <f>C9+6</f>
        <v>90</v>
      </c>
      <c r="E9" s="110">
        <f>D9+6</f>
        <v>96</v>
      </c>
      <c r="F9" s="110">
        <f>E9+6</f>
        <v>102</v>
      </c>
      <c r="G9" s="110">
        <f t="shared" si="2"/>
        <v>106</v>
      </c>
      <c r="H9" s="112" t="s">
        <v>160</v>
      </c>
      <c r="I9" s="134"/>
      <c r="J9" s="138" t="s">
        <v>260</v>
      </c>
      <c r="K9" s="138" t="s">
        <v>255</v>
      </c>
      <c r="L9" s="138" t="s">
        <v>255</v>
      </c>
      <c r="M9" s="138" t="s">
        <v>255</v>
      </c>
      <c r="N9" s="138" t="s">
        <v>255</v>
      </c>
      <c r="O9" s="140" t="s">
        <v>255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09" t="s">
        <v>161</v>
      </c>
      <c r="B10" s="110">
        <f>C10-3.2</f>
        <v>46.8</v>
      </c>
      <c r="C10" s="111">
        <v>50</v>
      </c>
      <c r="D10" s="110">
        <f>C10+3.8</f>
        <v>53.8</v>
      </c>
      <c r="E10" s="110">
        <f>D10+3.8</f>
        <v>57.6</v>
      </c>
      <c r="F10" s="110">
        <f>E10+3.8</f>
        <v>61.4</v>
      </c>
      <c r="G10" s="110">
        <f>F10+2.6</f>
        <v>64</v>
      </c>
      <c r="H10" s="112" t="s">
        <v>160</v>
      </c>
      <c r="I10" s="134"/>
      <c r="J10" s="138" t="s">
        <v>261</v>
      </c>
      <c r="K10" s="138" t="s">
        <v>262</v>
      </c>
      <c r="L10" s="138" t="s">
        <v>263</v>
      </c>
      <c r="M10" s="138" t="s">
        <v>264</v>
      </c>
      <c r="N10" s="138" t="s">
        <v>265</v>
      </c>
      <c r="O10" s="140" t="s">
        <v>263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09" t="s">
        <v>162</v>
      </c>
      <c r="B11" s="110">
        <f>C11-1</f>
        <v>17</v>
      </c>
      <c r="C11" s="111">
        <v>18</v>
      </c>
      <c r="D11" s="110">
        <f>C11+1.2</f>
        <v>19.2</v>
      </c>
      <c r="E11" s="110">
        <f>D11+1.2</f>
        <v>20.4</v>
      </c>
      <c r="F11" s="110">
        <f>E11+1.2</f>
        <v>21.6</v>
      </c>
      <c r="G11" s="110">
        <f>F11+0.7</f>
        <v>22.3</v>
      </c>
      <c r="H11" s="112" t="s">
        <v>163</v>
      </c>
      <c r="I11" s="134"/>
      <c r="J11" s="138" t="s">
        <v>266</v>
      </c>
      <c r="K11" s="138" t="s">
        <v>267</v>
      </c>
      <c r="L11" s="138" t="s">
        <v>268</v>
      </c>
      <c r="M11" s="138" t="s">
        <v>269</v>
      </c>
      <c r="N11" s="138" t="s">
        <v>270</v>
      </c>
      <c r="O11" s="140" t="s">
        <v>261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09" t="s">
        <v>164</v>
      </c>
      <c r="B12" s="110">
        <f>C12-0.5</f>
        <v>15.5</v>
      </c>
      <c r="C12" s="111">
        <v>16</v>
      </c>
      <c r="D12" s="110">
        <f t="shared" ref="D12:G12" si="3">C12+0.5</f>
        <v>16.5</v>
      </c>
      <c r="E12" s="110">
        <f t="shared" si="3"/>
        <v>17</v>
      </c>
      <c r="F12" s="110">
        <f t="shared" si="3"/>
        <v>17.5</v>
      </c>
      <c r="G12" s="110">
        <f t="shared" si="3"/>
        <v>18</v>
      </c>
      <c r="H12" s="112" t="s">
        <v>160</v>
      </c>
      <c r="I12" s="134"/>
      <c r="J12" s="138" t="s">
        <v>255</v>
      </c>
      <c r="K12" s="138" t="s">
        <v>255</v>
      </c>
      <c r="L12" s="138" t="s">
        <v>255</v>
      </c>
      <c r="M12" s="138" t="s">
        <v>255</v>
      </c>
      <c r="N12" s="138" t="s">
        <v>255</v>
      </c>
      <c r="O12" s="140" t="s">
        <v>255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09" t="s">
        <v>165</v>
      </c>
      <c r="B13" s="110">
        <f>C13-0.5</f>
        <v>11</v>
      </c>
      <c r="C13" s="111">
        <v>11.5</v>
      </c>
      <c r="D13" s="110">
        <f t="shared" ref="D13:G13" si="4">C13+0.5</f>
        <v>12</v>
      </c>
      <c r="E13" s="110">
        <f t="shared" si="4"/>
        <v>12.5</v>
      </c>
      <c r="F13" s="110">
        <f t="shared" si="4"/>
        <v>13</v>
      </c>
      <c r="G13" s="110">
        <f t="shared" si="4"/>
        <v>13.5</v>
      </c>
      <c r="H13" s="112">
        <v>0</v>
      </c>
      <c r="I13" s="134"/>
      <c r="J13" s="138" t="s">
        <v>255</v>
      </c>
      <c r="K13" s="138" t="s">
        <v>271</v>
      </c>
      <c r="L13" s="138" t="s">
        <v>255</v>
      </c>
      <c r="M13" s="138" t="s">
        <v>255</v>
      </c>
      <c r="N13" s="138" t="s">
        <v>255</v>
      </c>
      <c r="O13" s="140" t="s">
        <v>272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09" t="s">
        <v>167</v>
      </c>
      <c r="B14" s="110">
        <f>C14-1.5</f>
        <v>23.5</v>
      </c>
      <c r="C14" s="111">
        <v>25</v>
      </c>
      <c r="D14" s="110">
        <f>C14+1.7</f>
        <v>26.7</v>
      </c>
      <c r="E14" s="110">
        <f>D14+1.7</f>
        <v>28.4</v>
      </c>
      <c r="F14" s="110">
        <f>E14+1.7</f>
        <v>30.1</v>
      </c>
      <c r="G14" s="110">
        <f>F14+1.6</f>
        <v>31.7</v>
      </c>
      <c r="H14" s="114"/>
      <c r="I14" s="134"/>
      <c r="J14" s="138" t="s">
        <v>273</v>
      </c>
      <c r="K14" s="138" t="s">
        <v>268</v>
      </c>
      <c r="L14" s="138" t="s">
        <v>274</v>
      </c>
      <c r="M14" s="138" t="s">
        <v>273</v>
      </c>
      <c r="N14" s="138" t="s">
        <v>268</v>
      </c>
      <c r="O14" s="140" t="s">
        <v>275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09" t="s">
        <v>169</v>
      </c>
      <c r="B15" s="110">
        <f>C15-1.8</f>
        <v>31.2</v>
      </c>
      <c r="C15" s="110">
        <v>33</v>
      </c>
      <c r="D15" s="110">
        <f>C15+2.25</f>
        <v>35.25</v>
      </c>
      <c r="E15" s="110">
        <f>D15+2.25</f>
        <v>37.5</v>
      </c>
      <c r="F15" s="110">
        <f>E15+2.25</f>
        <v>39.75</v>
      </c>
      <c r="G15" s="110">
        <f>F15+2</f>
        <v>41.75</v>
      </c>
      <c r="H15" s="114"/>
      <c r="I15" s="134"/>
      <c r="J15" s="138" t="s">
        <v>276</v>
      </c>
      <c r="K15" s="138" t="s">
        <v>273</v>
      </c>
      <c r="L15" s="138" t="s">
        <v>277</v>
      </c>
      <c r="M15" s="138" t="s">
        <v>278</v>
      </c>
      <c r="N15" s="138" t="s">
        <v>279</v>
      </c>
      <c r="O15" s="140" t="s">
        <v>279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09" t="s">
        <v>170</v>
      </c>
      <c r="B16" s="110">
        <v>12</v>
      </c>
      <c r="C16" s="110"/>
      <c r="D16" s="115">
        <f>B16+1</f>
        <v>13</v>
      </c>
      <c r="E16" s="116"/>
      <c r="F16" s="117">
        <f>D16+1</f>
        <v>14</v>
      </c>
      <c r="G16" s="116"/>
      <c r="H16" s="114"/>
      <c r="I16" s="134"/>
      <c r="J16" s="138" t="s">
        <v>255</v>
      </c>
      <c r="K16" s="138" t="s">
        <v>255</v>
      </c>
      <c r="L16" s="138" t="s">
        <v>255</v>
      </c>
      <c r="M16" s="138" t="s">
        <v>255</v>
      </c>
      <c r="N16" s="138" t="s">
        <v>255</v>
      </c>
      <c r="O16" s="140" t="s">
        <v>255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8"/>
      <c r="B17" s="119"/>
      <c r="C17" s="119"/>
      <c r="D17" s="119"/>
      <c r="E17" s="119"/>
      <c r="F17" s="119"/>
      <c r="G17" s="119"/>
      <c r="H17" s="120"/>
      <c r="I17" s="134"/>
      <c r="J17" s="138"/>
      <c r="K17" s="138"/>
      <c r="L17" s="138"/>
      <c r="M17" s="138"/>
      <c r="N17" s="138"/>
      <c r="O17" s="140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09"/>
      <c r="B18" s="110"/>
      <c r="C18" s="110"/>
      <c r="D18" s="110"/>
      <c r="E18" s="110"/>
      <c r="F18" s="110"/>
      <c r="G18" s="110"/>
      <c r="H18" s="120"/>
      <c r="I18" s="134"/>
      <c r="J18" s="138"/>
      <c r="K18" s="138"/>
      <c r="L18" s="138"/>
      <c r="M18" s="138"/>
      <c r="N18" s="138"/>
      <c r="O18" s="140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09"/>
      <c r="B19" s="110"/>
      <c r="C19" s="110"/>
      <c r="D19" s="110"/>
      <c r="E19" s="110"/>
      <c r="F19" s="110"/>
      <c r="G19" s="110"/>
      <c r="H19" s="121"/>
      <c r="I19" s="134"/>
      <c r="J19" s="138"/>
      <c r="K19" s="138"/>
      <c r="L19" s="138"/>
      <c r="M19" s="138"/>
      <c r="N19" s="138"/>
      <c r="O19" s="140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22"/>
      <c r="B20" s="123"/>
      <c r="C20" s="123"/>
      <c r="D20" s="123"/>
      <c r="E20" s="124"/>
      <c r="F20" s="123"/>
      <c r="G20" s="123"/>
      <c r="H20" s="123"/>
      <c r="I20" s="141"/>
      <c r="J20" s="142"/>
      <c r="K20" s="142"/>
      <c r="L20" s="143"/>
      <c r="M20" s="142"/>
      <c r="N20" s="142"/>
      <c r="O20" s="144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ht="16.5" spans="1:16">
      <c r="A21" s="125"/>
      <c r="B21" s="125"/>
      <c r="C21" s="126"/>
      <c r="D21" s="126"/>
      <c r="E21" s="127"/>
      <c r="F21" s="126"/>
      <c r="G21" s="126"/>
      <c r="H21" s="126"/>
      <c r="M21" s="89"/>
      <c r="N21" s="89"/>
      <c r="O21" s="89"/>
      <c r="P21" s="92"/>
    </row>
    <row r="22" spans="1:16">
      <c r="A22" s="128" t="s">
        <v>171</v>
      </c>
      <c r="B22" s="128"/>
      <c r="C22" s="129"/>
      <c r="D22" s="129"/>
      <c r="M22" s="89"/>
      <c r="N22" s="89"/>
      <c r="O22" s="89"/>
      <c r="P22" s="92"/>
    </row>
    <row r="23" spans="3:16">
      <c r="C23" s="90"/>
      <c r="J23" s="145" t="s">
        <v>172</v>
      </c>
      <c r="K23" s="146">
        <v>45283</v>
      </c>
      <c r="L23" s="145" t="s">
        <v>173</v>
      </c>
      <c r="M23" s="145" t="s">
        <v>132</v>
      </c>
      <c r="N23" s="145" t="s">
        <v>174</v>
      </c>
      <c r="O23" s="89" t="s">
        <v>135</v>
      </c>
      <c r="P23" s="92"/>
    </row>
  </sheetData>
  <mergeCells count="12">
    <mergeCell ref="A1:O1"/>
    <mergeCell ref="B2:D2"/>
    <mergeCell ref="F2:H2"/>
    <mergeCell ref="K2:O2"/>
    <mergeCell ref="B3:H3"/>
    <mergeCell ref="J3:O3"/>
    <mergeCell ref="B16:C16"/>
    <mergeCell ref="D16:E16"/>
    <mergeCell ref="F16:G16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4.5" customWidth="1"/>
    <col min="3" max="3" width="19.5" style="78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79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7"/>
      <c r="C3" s="7"/>
      <c r="D3" s="7"/>
      <c r="E3" s="7"/>
      <c r="F3" s="7"/>
      <c r="G3" s="7"/>
      <c r="H3" s="80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7"/>
      <c r="O3" s="7"/>
    </row>
    <row r="4" ht="20" customHeight="1" spans="1:15">
      <c r="A4" s="11">
        <v>1</v>
      </c>
      <c r="B4" s="24" t="s">
        <v>296</v>
      </c>
      <c r="C4" s="24" t="s">
        <v>297</v>
      </c>
      <c r="D4" s="24" t="s">
        <v>298</v>
      </c>
      <c r="E4" s="25" t="s">
        <v>299</v>
      </c>
      <c r="F4" s="23" t="s">
        <v>300</v>
      </c>
      <c r="G4" s="81" t="s">
        <v>65</v>
      </c>
      <c r="H4" s="11" t="s">
        <v>65</v>
      </c>
      <c r="I4" s="85">
        <v>2</v>
      </c>
      <c r="J4" s="86">
        <v>1</v>
      </c>
      <c r="K4" s="86">
        <v>2</v>
      </c>
      <c r="L4" s="86">
        <v>0</v>
      </c>
      <c r="M4" s="11">
        <v>0</v>
      </c>
      <c r="N4" s="11">
        <f t="shared" ref="N4:N7" si="0">SUM(I4:M4)</f>
        <v>5</v>
      </c>
      <c r="O4" s="11"/>
    </row>
    <row r="5" ht="20" customHeight="1" spans="1:15">
      <c r="A5" s="11">
        <v>2</v>
      </c>
      <c r="B5" s="24" t="s">
        <v>301</v>
      </c>
      <c r="C5" s="24" t="s">
        <v>297</v>
      </c>
      <c r="D5" s="24" t="s">
        <v>302</v>
      </c>
      <c r="E5" s="25" t="s">
        <v>299</v>
      </c>
      <c r="F5" s="23" t="s">
        <v>300</v>
      </c>
      <c r="G5" s="82" t="s">
        <v>65</v>
      </c>
      <c r="H5" s="58" t="s">
        <v>65</v>
      </c>
      <c r="I5" s="87">
        <v>2</v>
      </c>
      <c r="J5" s="86">
        <v>0</v>
      </c>
      <c r="K5" s="86">
        <v>1</v>
      </c>
      <c r="L5" s="86">
        <v>0</v>
      </c>
      <c r="M5" s="11">
        <v>0</v>
      </c>
      <c r="N5" s="11">
        <f t="shared" si="0"/>
        <v>3</v>
      </c>
      <c r="O5" s="11"/>
    </row>
    <row r="6" ht="20" customHeight="1" spans="1:15">
      <c r="A6" s="11"/>
      <c r="B6" s="47"/>
      <c r="C6" s="67"/>
      <c r="D6" s="49"/>
      <c r="E6" s="67"/>
      <c r="F6" s="67"/>
      <c r="G6" s="81"/>
      <c r="H6" s="11"/>
      <c r="I6" s="87"/>
      <c r="J6" s="86"/>
      <c r="K6" s="86"/>
      <c r="L6" s="86"/>
      <c r="M6" s="11"/>
      <c r="N6" s="11"/>
      <c r="O6" s="11"/>
    </row>
    <row r="7" ht="20" customHeight="1" spans="1:15">
      <c r="A7" s="11"/>
      <c r="B7" s="47"/>
      <c r="C7" s="67"/>
      <c r="D7" s="49"/>
      <c r="E7" s="67"/>
      <c r="F7" s="67"/>
      <c r="G7" s="82"/>
      <c r="H7" s="58"/>
      <c r="I7" s="87"/>
      <c r="J7" s="86"/>
      <c r="K7" s="86"/>
      <c r="L7" s="86"/>
      <c r="M7" s="11"/>
      <c r="N7" s="11"/>
      <c r="O7" s="11"/>
    </row>
    <row r="8" ht="20" customHeight="1" spans="1:15">
      <c r="A8" s="11"/>
      <c r="B8" s="28"/>
      <c r="C8" s="28"/>
      <c r="D8" s="28"/>
      <c r="E8" s="29"/>
      <c r="F8" s="28"/>
      <c r="G8" s="11"/>
      <c r="H8" s="9"/>
      <c r="I8" s="85"/>
      <c r="J8" s="86"/>
      <c r="K8" s="86"/>
      <c r="L8" s="86"/>
      <c r="M8" s="11"/>
      <c r="N8" s="11"/>
      <c r="O8" s="9"/>
    </row>
    <row r="9" ht="20" customHeight="1" spans="1:15">
      <c r="A9" s="11"/>
      <c r="B9" s="28"/>
      <c r="C9" s="28"/>
      <c r="D9" s="28"/>
      <c r="E9" s="29"/>
      <c r="F9" s="28"/>
      <c r="G9" s="11"/>
      <c r="H9" s="9"/>
      <c r="I9" s="85"/>
      <c r="J9" s="86"/>
      <c r="K9" s="86"/>
      <c r="L9" s="86"/>
      <c r="M9" s="11"/>
      <c r="N9" s="11"/>
      <c r="O9" s="9"/>
    </row>
    <row r="10" ht="20" customHeight="1" spans="1:15">
      <c r="A10" s="11"/>
      <c r="B10" s="28"/>
      <c r="C10" s="28"/>
      <c r="D10" s="28"/>
      <c r="E10" s="29"/>
      <c r="F10" s="28"/>
      <c r="G10" s="11"/>
      <c r="H10" s="9"/>
      <c r="I10" s="85"/>
      <c r="J10" s="86"/>
      <c r="K10" s="86"/>
      <c r="L10" s="86"/>
      <c r="M10" s="11"/>
      <c r="N10" s="11"/>
      <c r="O10" s="9"/>
    </row>
    <row r="11" ht="20" customHeight="1" spans="1:15">
      <c r="A11" s="11"/>
      <c r="B11" s="28"/>
      <c r="C11" s="28"/>
      <c r="D11" s="28"/>
      <c r="E11" s="29"/>
      <c r="F11" s="28"/>
      <c r="G11" s="11"/>
      <c r="H11" s="9"/>
      <c r="I11" s="85"/>
      <c r="J11" s="86"/>
      <c r="K11" s="86"/>
      <c r="L11" s="86"/>
      <c r="M11" s="11"/>
      <c r="N11" s="11"/>
      <c r="O11" s="9"/>
    </row>
    <row r="12" s="2" customFormat="1" ht="18.75" spans="1:15">
      <c r="A12" s="13" t="s">
        <v>303</v>
      </c>
      <c r="B12" s="14"/>
      <c r="C12" s="28"/>
      <c r="D12" s="15"/>
      <c r="E12" s="16"/>
      <c r="F12" s="28"/>
      <c r="G12" s="11"/>
      <c r="H12" s="36"/>
      <c r="I12" s="30"/>
      <c r="J12" s="13" t="s">
        <v>304</v>
      </c>
      <c r="K12" s="14"/>
      <c r="L12" s="14"/>
      <c r="M12" s="15"/>
      <c r="N12" s="14"/>
      <c r="O12" s="21"/>
    </row>
    <row r="13" ht="61" customHeight="1" spans="1:15">
      <c r="A13" s="83" t="s">
        <v>305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2023-12-27T02:26:14Z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