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<sst xmlns="http://schemas.openxmlformats.org/spreadsheetml/2006/main" count="872" uniqueCount="371">
  <si>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</si>
  <si>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</si>
  <si>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</si>
  <si>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</si>
  <si>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</si>
  <si>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</si>
  <si>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</si>
  <si>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</si>
  <si>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</si>
  <si>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</si>
  <si>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</si>
  <si>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</si>
  <si>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</si>
  <si>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</si>
  <si>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</si>
  <si>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</si>
  <si>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</si>
  <si>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</si>
  <si>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</si>
  <si>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</si>
  <si>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</si>
  <si>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</si>
  <si>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</si>
  <si>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</si>
  <si>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</si>
  <si>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</si>
  <si>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</si>
  <si>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</si>
  <si>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</si>
  <si>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</si>
  <si>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</si>
  <si>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</si>
  <si>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</si>
  <si>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</si>
  <si>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</si>
  <si>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</si>
  <si>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</si>
  <si>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</si>
  <si>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</si>
  <si>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</si>
  <si>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</si>
  <si>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</si>
  <si>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</si>
  <si>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</si>
  <si>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</si>
  <si>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</si>
  <si>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</si>
  <si>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</si>
  <si>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</si>
  <si>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</si>
  <si>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</si>
  <si>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</si>
  <si>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</si>
  <si>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</si>
  <si>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</si>
  <si>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</si>
  <si>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</si>
  <si>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</si>
  <si>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</si>
  <si>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</si>
  <si>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</si>
  <si>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</si>
  <si>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QAJJAM83222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</si>
  <si>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</si>
  <si>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</si>
  <si>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</si>
  <si>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</si>
  <si>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</si>
  <si>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</si>
  <si>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</si>
  <si>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</si>
  <si>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</si>
  <si>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</si>
  <si>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</si>
  <si>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</si>
  <si>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</si>
  <si>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</si>
  <si>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</si>
  <si>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</si>
  <si>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</si>
  <si>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</si>
  <si>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</si>
  <si>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</si>
  <si>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</si>
  <si>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</si>
  <si>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</si>
  <si>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</si>
  <si>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</si>
  <si>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</si>
  <si>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</si>
  <si>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</si>
  <si>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</si>
  <si>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</si>
  <si>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</si>
  <si>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</si>
  <si>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</si>
  <si>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</si>
  <si>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</si>
  <si>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</si>
  <si>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</si>
  <si>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</si>
  <si>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</si>
  <si>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</si>
  <si>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</si>
  <si>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</si>
  <si>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</si>
  <si>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</si>
  <si>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</si>
  <si>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</si>
  <si>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</si>
  <si>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</si>
  <si>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</si>
  <si>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</si>
  <si>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</si>
  <si>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</si>
  <si>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</si>
  <si>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</si>
  <si>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</si>
  <si>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</si>
  <si>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</si>
  <si>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</si>
  <si>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</si>
  <si>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</si>
  <si>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</si>
  <si>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</si>
  <si>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</si>
  <si>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</si>
  <si>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</si>
  <si>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</si>
  <si>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</si>
  <si>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</si>
  <si>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</si>
  <si>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</si>
  <si>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</si>
  <si>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</si>
  <si>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</si>
  <si>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</si>
  <si>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</si>
  <si>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</si>
  <si>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</si>
  <si>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</si>
  <si>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</si>
  <si>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</si>
  <si>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</si>
  <si>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</si>
  <si>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</si>
  <si>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</si>
  <si>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</si>
  <si>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±1</t>
  </si>
  <si>
    <t>+0.3</t>
  </si>
  <si>
    <t>+0.2</t>
  </si>
  <si>
    <t>胸围</t>
  </si>
  <si>
    <t>+2</t>
  </si>
  <si>
    <t>摆围</t>
  </si>
  <si>
    <t>+1</t>
  </si>
  <si>
    <t>上领围</t>
  </si>
  <si>
    <t>±0.5</t>
  </si>
  <si>
    <t>+0</t>
  </si>
  <si>
    <t>后中袖长</t>
  </si>
  <si>
    <t>袖肥/2</t>
  </si>
  <si>
    <t>±0.3</t>
  </si>
  <si>
    <t>袖肘围/2</t>
  </si>
  <si>
    <t>-0.3</t>
  </si>
  <si>
    <t>-0.6</t>
  </si>
  <si>
    <t>袖口围/2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</si>
  <si>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</si>
  <si>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</si>
  <si>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</si>
  <si>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</si>
  <si>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</si>
  <si>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</si>
  <si>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</si>
  <si>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</si>
  <si>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</si>
  <si>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</si>
  <si>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</si>
  <si>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</si>
  <si>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</si>
  <si>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</si>
  <si>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</si>
  <si>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</si>
  <si>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</si>
  <si>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</si>
  <si>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</si>
  <si>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</si>
  <si>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</si>
  <si>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</si>
  <si>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</si>
  <si>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</si>
  <si>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</si>
  <si>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</si>
  <si>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</si>
  <si>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</si>
  <si>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</si>
  <si>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</si>
  <si>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</si>
  <si>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</si>
  <si>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</si>
  <si>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</si>
  <si>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</si>
  <si>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</si>
  <si>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</si>
  <si>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</si>
  <si>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</si>
  <si>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</si>
  <si>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</si>
  <si>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</si>
  <si>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</si>
  <si>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</si>
  <si>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</si>
  <si>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</si>
  <si>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</si>
  <si>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</si>
  <si>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</si>
  <si>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</si>
  <si>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</si>
  <si>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</si>
  <si>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</si>
  <si>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</si>
  <si>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</si>
  <si>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</si>
  <si>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</si>
  <si>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</si>
  <si>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</si>
  <si>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</si>
  <si>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</si>
  <si>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</si>
  <si>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</si>
  <si>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</si>
  <si>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</si>
  <si>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</si>
  <si>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</si>
  <si>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</si>
  <si>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</si>
  <si>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</si>
  <si>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</si>
  <si>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1、前领口压线有大小</t>
  </si>
  <si>
    <t>2、冚袖口过骨处弯曲不直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</si>
  <si>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</si>
  <si>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</si>
  <si>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</si>
  <si>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</si>
  <si>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</si>
  <si>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</si>
  <si>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</si>
  <si>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</si>
  <si>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</si>
  <si>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</si>
  <si>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</si>
  <si>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白色/黑色</t>
  </si>
  <si>
    <t>+0.5 +0.3 +0.5 +0.5</t>
  </si>
  <si>
    <t>+0.5 +0.3 +0.3 +0.3</t>
  </si>
  <si>
    <t>+0.2 +0.3 +0.5</t>
  </si>
  <si>
    <t>+0.5 +0.5 +0.3 +0.3</t>
  </si>
  <si>
    <t>+0.3 +0.3 +0.5 +0.4</t>
  </si>
  <si>
    <t>+1 +1.2 +1 +1.5</t>
  </si>
  <si>
    <t>+1 +1 +1.5 +1</t>
  </si>
  <si>
    <t>+1 +2 +1 +1.2</t>
  </si>
  <si>
    <t>+1.5 +1.5 +1 +1</t>
  </si>
  <si>
    <t>+2 +1.5 +2 +1</t>
  </si>
  <si>
    <t>+1 +0.8 +1 +1.5</t>
  </si>
  <si>
    <t>+1 +0.8 +0.5 +1</t>
  </si>
  <si>
    <t>+1 / +1 +1</t>
  </si>
  <si>
    <t>+0.8 +1 +0.5 +1</t>
  </si>
  <si>
    <t>+1 +0.5 +1 +1.5</t>
  </si>
  <si>
    <t>+1 +1 +1 +1</t>
  </si>
  <si>
    <t>+0 +0 +0 +0</t>
  </si>
  <si>
    <t>+0.2 +0.3 +0.3 +0</t>
  </si>
  <si>
    <t>+0.2 +0.5 +0.3 +0.2</t>
  </si>
  <si>
    <t>+0.2 +0.2 +0.2 +0.3</t>
  </si>
  <si>
    <t>+0.3 +0.2 +0.3 +0.2</t>
  </si>
  <si>
    <t>+0.3 +0.2 +0.2 +0.3</t>
  </si>
  <si>
    <t>+0.3 +0.2 +0.2 +0.2</t>
  </si>
  <si>
    <t>-0.3 -0.3 -0.4 -0.2</t>
  </si>
  <si>
    <t>-0.5 -0.3 -0.5 -0.5</t>
  </si>
  <si>
    <t>-0.3 -0.3 -0.4 -0.3</t>
  </si>
  <si>
    <t>-0.3 -0.2 -0.2 -0.3</t>
  </si>
  <si>
    <t>-0.4 -0.3 -0.4 -0.3</t>
  </si>
  <si>
    <t>-0.3 -0.3 -0.2 -0.2</t>
  </si>
  <si>
    <t>+0 +0.2 +0 +0</t>
  </si>
  <si>
    <t>-0.2 +0 +0 +0</t>
  </si>
  <si>
    <t>-0.5 +0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</si>
  <si>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</si>
  <si>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</si>
  <si>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</si>
  <si>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</si>
  <si>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</si>
  <si>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</si>
  <si>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</si>
  <si>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</si>
  <si>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</si>
  <si>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</si>
  <si>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</si>
  <si>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</si>
  <si>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</si>
  <si>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</si>
  <si>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</si>
  <si>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</si>
  <si>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FK02770弹力磨毛汗布</t>
  </si>
  <si>
    <t>青灰绿</t>
  </si>
  <si>
    <t>海天</t>
  </si>
  <si>
    <t>苔藓绿</t>
  </si>
  <si>
    <t>231023020F</t>
  </si>
  <si>
    <t>制表时间：2023/11/25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</si>
  <si>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</si>
  <si>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</si>
  <si>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</si>
  <si>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</si>
  <si>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</si>
  <si>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</si>
  <si>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</si>
  <si>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</si>
  <si>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</si>
  <si>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</si>
  <si>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</si>
  <si>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</si>
  <si>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</si>
  <si>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</si>
  <si>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</si>
  <si>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</si>
  <si>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</si>
  <si>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</si>
  <si>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</si>
  <si>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</si>
  <si>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</si>
  <si>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</si>
  <si>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</si>
  <si>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白色+黑色</t>
  </si>
  <si>
    <t>TOREAD压花弹力包边带</t>
  </si>
  <si>
    <t>上海锦湾</t>
  </si>
  <si>
    <t>无互染</t>
  </si>
  <si>
    <t>物料6</t>
  </si>
  <si>
    <t>物料7</t>
  </si>
  <si>
    <t>物料8</t>
  </si>
  <si>
    <t>物料9</t>
  </si>
  <si>
    <t>物料10</t>
  </si>
  <si>
    <t>制表时间：2023/12/1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</si>
  <si>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</si>
  <si>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</si>
  <si>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</si>
  <si>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</si>
  <si>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</si>
  <si>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</si>
  <si>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</si>
  <si>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</si>
  <si>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</si>
  <si>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</si>
  <si>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</si>
  <si>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</si>
  <si>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</si>
  <si>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</si>
  <si>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</si>
  <si>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</si>
  <si>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</si>
  <si>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</si>
  <si>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t>无脱落开裂</t>
  </si>
  <si>
    <t>制表时间：2023/12/10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</si>
  <si>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</si>
  <si>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</si>
  <si>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</si>
  <si>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</si>
  <si>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</si>
  <si>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</si>
  <si>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1CM弹力包边带</t>
  </si>
  <si>
    <t>+5%</t>
  </si>
  <si>
    <t>+7%</t>
  </si>
  <si>
    <t>+4%</t>
  </si>
  <si>
    <t>+6%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</si>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</sst>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  <numFmt numFmtId="180" formatCode="0.00_ "/>
  </numFmts>
  <fonts count="8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12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仿宋_GB2312"/>
      <charset val="0"/>
    </font>
    <font>
      <b/>
      <sz val="11"/>
      <name val="宋体"/>
      <charset val="134"/>
    </font>
    <font>
      <sz val="10"/>
      <name val="宋体"/>
      <charset val="134"/>
      <scheme val="major"/>
    </font>
    <font>
      <b/>
      <sz val="11"/>
      <name val="微软雅黑"/>
      <charset val="134"/>
    </font>
    <font>
      <b/>
      <sz val="12"/>
      <name val="仿宋_GB2312"/>
      <charset val="0"/>
    </font>
    <font>
      <sz val="10"/>
      <name val="微软雅黑"/>
      <charset val="134"/>
    </font>
    <font>
      <sz val="11"/>
      <name val="Arial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8" borderId="95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96" applyNumberFormat="0" applyFill="0" applyAlignment="0" applyProtection="0">
      <alignment vertical="center"/>
    </xf>
    <xf numFmtId="0" fontId="66" fillId="0" borderId="96" applyNumberFormat="0" applyFill="0" applyAlignment="0" applyProtection="0">
      <alignment vertical="center"/>
    </xf>
    <xf numFmtId="0" fontId="67" fillId="0" borderId="9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9" borderId="98" applyNumberFormat="0" applyAlignment="0" applyProtection="0">
      <alignment vertical="center"/>
    </xf>
    <xf numFmtId="0" fontId="69" fillId="10" borderId="99" applyNumberFormat="0" applyAlignment="0" applyProtection="0">
      <alignment vertical="center"/>
    </xf>
    <xf numFmtId="0" fontId="70" fillId="10" borderId="98" applyNumberFormat="0" applyAlignment="0" applyProtection="0">
      <alignment vertical="center"/>
    </xf>
    <xf numFmtId="0" fontId="71" fillId="11" borderId="100" applyNumberFormat="0" applyAlignment="0" applyProtection="0">
      <alignment vertical="center"/>
    </xf>
    <xf numFmtId="0" fontId="72" fillId="0" borderId="101" applyNumberFormat="0" applyFill="0" applyAlignment="0" applyProtection="0">
      <alignment vertical="center"/>
    </xf>
    <xf numFmtId="0" fontId="73" fillId="0" borderId="102" applyNumberFormat="0" applyFill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79" fillId="0" borderId="0"/>
    <xf numFmtId="0" fontId="20" fillId="0" borderId="0">
      <alignment vertical="center"/>
    </xf>
    <xf numFmtId="0" fontId="17" fillId="0" borderId="0">
      <alignment vertical="center"/>
    </xf>
    <xf numFmtId="0" fontId="20" fillId="0" borderId="0"/>
  </cellStyleXfs>
  <cellXfs count="5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ont="1"/>
    <xf numFmtId="0" fontId="16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/>
    <xf numFmtId="0" fontId="7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17" fillId="0" borderId="3" xfId="0" applyNumberFormat="1" applyFont="1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9" xfId="52" applyFont="1" applyFill="1" applyBorder="1" applyAlignment="1">
      <alignment horizontal="left" vertical="center"/>
    </xf>
    <xf numFmtId="0" fontId="22" fillId="0" borderId="10" xfId="52" applyFont="1" applyFill="1" applyBorder="1" applyAlignment="1">
      <alignment horizontal="center" vertical="center"/>
    </xf>
    <xf numFmtId="0" fontId="23" fillId="0" borderId="10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vertical="center"/>
    </xf>
    <xf numFmtId="0" fontId="24" fillId="0" borderId="12" xfId="52" applyFont="1" applyFill="1" applyBorder="1" applyAlignment="1">
      <alignment horizontal="center" vertical="center"/>
    </xf>
    <xf numFmtId="0" fontId="25" fillId="0" borderId="13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/>
    </xf>
    <xf numFmtId="49" fontId="29" fillId="0" borderId="2" xfId="5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0" fontId="33" fillId="0" borderId="2" xfId="49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left"/>
    </xf>
    <xf numFmtId="0" fontId="36" fillId="0" borderId="2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left"/>
    </xf>
    <xf numFmtId="178" fontId="37" fillId="0" borderId="2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left"/>
    </xf>
    <xf numFmtId="0" fontId="35" fillId="0" borderId="16" xfId="0" applyFont="1" applyFill="1" applyBorder="1" applyAlignment="1">
      <alignment horizontal="center"/>
    </xf>
    <xf numFmtId="0" fontId="37" fillId="0" borderId="16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9" fillId="0" borderId="0" xfId="53" applyFont="1" applyFill="1" applyAlignment="1"/>
    <xf numFmtId="0" fontId="27" fillId="0" borderId="0" xfId="53" applyFont="1" applyFill="1" applyAlignment="1"/>
    <xf numFmtId="0" fontId="19" fillId="0" borderId="17" xfId="53" applyFont="1" applyFill="1" applyBorder="1" applyAlignment="1">
      <alignment horizontal="center"/>
    </xf>
    <xf numFmtId="0" fontId="22" fillId="0" borderId="17" xfId="52" applyFont="1" applyFill="1" applyBorder="1" applyAlignment="1">
      <alignment horizontal="left" vertical="center"/>
    </xf>
    <xf numFmtId="0" fontId="19" fillId="0" borderId="17" xfId="52" applyFont="1" applyFill="1" applyBorder="1" applyAlignment="1">
      <alignment horizontal="center" vertical="center"/>
    </xf>
    <xf numFmtId="0" fontId="19" fillId="0" borderId="18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9" xfId="53" applyFont="1" applyFill="1" applyBorder="1" applyAlignment="1" applyProtection="1">
      <alignment horizontal="center" vertical="center"/>
    </xf>
    <xf numFmtId="0" fontId="28" fillId="3" borderId="19" xfId="0" applyFont="1" applyFill="1" applyBorder="1" applyAlignment="1">
      <alignment horizontal="center"/>
    </xf>
    <xf numFmtId="0" fontId="19" fillId="0" borderId="5" xfId="53" applyFont="1" applyFill="1" applyBorder="1" applyAlignment="1">
      <alignment horizontal="center"/>
    </xf>
    <xf numFmtId="179" fontId="30" fillId="0" borderId="8" xfId="0" applyNumberFormat="1" applyFont="1" applyFill="1" applyBorder="1" applyAlignment="1">
      <alignment horizontal="center" vertical="center"/>
    </xf>
    <xf numFmtId="49" fontId="39" fillId="0" borderId="2" xfId="54" applyNumberFormat="1" applyFont="1" applyFill="1" applyBorder="1" applyAlignment="1">
      <alignment horizontal="center" vertical="center"/>
    </xf>
    <xf numFmtId="49" fontId="39" fillId="0" borderId="19" xfId="54" applyNumberFormat="1" applyFont="1" applyFill="1" applyBorder="1" applyAlignment="1">
      <alignment horizontal="center" vertical="center"/>
    </xf>
    <xf numFmtId="0" fontId="19" fillId="0" borderId="20" xfId="53" applyFont="1" applyFill="1" applyBorder="1" applyAlignment="1">
      <alignment horizontal="center"/>
    </xf>
    <xf numFmtId="49" fontId="39" fillId="0" borderId="16" xfId="54" applyNumberFormat="1" applyFont="1" applyFill="1" applyBorder="1" applyAlignment="1">
      <alignment horizontal="center" vertical="center"/>
    </xf>
    <xf numFmtId="49" fontId="39" fillId="0" borderId="21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14" fontId="26" fillId="0" borderId="0" xfId="53" applyNumberFormat="1" applyFont="1" applyFill="1" applyAlignment="1"/>
    <xf numFmtId="0" fontId="26" fillId="0" borderId="0" xfId="53" applyFont="1" applyFill="1" applyAlignment="1">
      <alignment horizontal="right"/>
    </xf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40" fillId="0" borderId="22" xfId="52" applyFont="1" applyBorder="1" applyAlignment="1">
      <alignment horizontal="center" vertical="top"/>
    </xf>
    <xf numFmtId="0" fontId="41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41" fillId="0" borderId="24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vertical="center"/>
    </xf>
    <xf numFmtId="0" fontId="41" fillId="0" borderId="24" xfId="52" applyFont="1" applyFill="1" applyBorder="1" applyAlignment="1">
      <alignment vertical="center"/>
    </xf>
    <xf numFmtId="0" fontId="23" fillId="0" borderId="25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41" fillId="0" borderId="27" xfId="52" applyFont="1" applyFill="1" applyBorder="1" applyAlignment="1">
      <alignment vertical="center"/>
    </xf>
    <xf numFmtId="0" fontId="23" fillId="0" borderId="25" xfId="52" applyFont="1" applyFill="1" applyBorder="1" applyAlignment="1">
      <alignment horizontal="left" vertical="center"/>
    </xf>
    <xf numFmtId="0" fontId="41" fillId="0" borderId="25" xfId="52" applyFont="1" applyFill="1" applyBorder="1" applyAlignment="1">
      <alignment vertical="center"/>
    </xf>
    <xf numFmtId="58" fontId="27" fillId="0" borderId="25" xfId="52" applyNumberFormat="1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center" vertical="center"/>
    </xf>
    <xf numFmtId="0" fontId="41" fillId="0" borderId="25" xfId="52" applyFont="1" applyFill="1" applyBorder="1" applyAlignment="1">
      <alignment horizontal="center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25" xfId="52" applyFont="1" applyFill="1" applyBorder="1" applyAlignment="1">
      <alignment horizontal="left" vertical="center"/>
    </xf>
    <xf numFmtId="0" fontId="41" fillId="0" borderId="28" xfId="52" applyFont="1" applyFill="1" applyBorder="1" applyAlignment="1">
      <alignment vertical="center"/>
    </xf>
    <xf numFmtId="0" fontId="23" fillId="0" borderId="29" xfId="52" applyFont="1" applyFill="1" applyBorder="1" applyAlignment="1">
      <alignment horizontal="left" vertical="center"/>
    </xf>
    <xf numFmtId="0" fontId="41" fillId="0" borderId="29" xfId="52" applyFont="1" applyFill="1" applyBorder="1" applyAlignment="1">
      <alignment vertical="center"/>
    </xf>
    <xf numFmtId="0" fontId="27" fillId="0" borderId="29" xfId="52" applyFont="1" applyFill="1" applyBorder="1" applyAlignment="1">
      <alignment horizontal="left" vertical="center"/>
    </xf>
    <xf numFmtId="0" fontId="41" fillId="0" borderId="29" xfId="52" applyFont="1" applyFill="1" applyBorder="1" applyAlignment="1">
      <alignment horizontal="left" vertical="center"/>
    </xf>
    <xf numFmtId="0" fontId="41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41" fillId="0" borderId="23" xfId="52" applyFont="1" applyFill="1" applyBorder="1" applyAlignment="1">
      <alignment vertical="center"/>
    </xf>
    <xf numFmtId="0" fontId="41" fillId="0" borderId="30" xfId="52" applyFont="1" applyFill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vertical="center"/>
    </xf>
    <xf numFmtId="0" fontId="27" fillId="0" borderId="3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32" fillId="0" borderId="34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vertical="center"/>
    </xf>
    <xf numFmtId="0" fontId="27" fillId="0" borderId="0" xfId="52" applyFont="1" applyFill="1" applyBorder="1" applyAlignment="1">
      <alignment horizontal="left" vertical="center"/>
    </xf>
    <xf numFmtId="0" fontId="41" fillId="0" borderId="24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 wrapText="1"/>
    </xf>
    <xf numFmtId="0" fontId="27" fillId="0" borderId="25" xfId="52" applyFont="1" applyFill="1" applyBorder="1" applyAlignment="1">
      <alignment horizontal="left" vertical="center" wrapText="1"/>
    </xf>
    <xf numFmtId="0" fontId="41" fillId="0" borderId="28" xfId="52" applyFont="1" applyFill="1" applyBorder="1" applyAlignment="1">
      <alignment horizontal="left" vertical="center"/>
    </xf>
    <xf numFmtId="0" fontId="20" fillId="0" borderId="29" xfId="52" applyFill="1" applyBorder="1" applyAlignment="1">
      <alignment horizontal="center" vertical="center"/>
    </xf>
    <xf numFmtId="0" fontId="41" fillId="0" borderId="35" xfId="52" applyFont="1" applyFill="1" applyBorder="1" applyAlignment="1">
      <alignment horizontal="center" vertical="center"/>
    </xf>
    <xf numFmtId="0" fontId="41" fillId="0" borderId="36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right" vertical="center"/>
    </xf>
    <xf numFmtId="0" fontId="27" fillId="0" borderId="33" xfId="52" applyFont="1" applyFill="1" applyBorder="1" applyAlignment="1">
      <alignment horizontal="right" vertical="center"/>
    </xf>
    <xf numFmtId="0" fontId="32" fillId="0" borderId="23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horizontal="left" vertical="center"/>
    </xf>
    <xf numFmtId="0" fontId="41" fillId="0" borderId="32" xfId="52" applyFont="1" applyFill="1" applyBorder="1" applyAlignment="1">
      <alignment horizontal="left" vertical="center"/>
    </xf>
    <xf numFmtId="0" fontId="41" fillId="0" borderId="37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center" vertical="center"/>
    </xf>
    <xf numFmtId="58" fontId="27" fillId="0" borderId="29" xfId="52" applyNumberFormat="1" applyFont="1" applyFill="1" applyBorder="1" applyAlignment="1">
      <alignment horizontal="center" vertical="center"/>
    </xf>
    <xf numFmtId="0" fontId="41" fillId="0" borderId="29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center" vertical="center"/>
    </xf>
    <xf numFmtId="0" fontId="41" fillId="0" borderId="26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1" fillId="0" borderId="40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left" vertical="center"/>
    </xf>
    <xf numFmtId="0" fontId="41" fillId="0" borderId="38" xfId="52" applyFont="1" applyFill="1" applyBorder="1" applyAlignment="1">
      <alignment horizontal="left" vertical="center"/>
    </xf>
    <xf numFmtId="0" fontId="41" fillId="0" borderId="26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 wrapText="1"/>
    </xf>
    <xf numFmtId="0" fontId="20" fillId="0" borderId="39" xfId="52" applyFill="1" applyBorder="1" applyAlignment="1">
      <alignment horizontal="center" vertical="center"/>
    </xf>
    <xf numFmtId="0" fontId="41" fillId="0" borderId="40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 wrapText="1"/>
    </xf>
    <xf numFmtId="0" fontId="20" fillId="0" borderId="41" xfId="52" applyFont="1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right" vertical="center"/>
    </xf>
    <xf numFmtId="0" fontId="27" fillId="0" borderId="42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center" vertical="center"/>
    </xf>
    <xf numFmtId="0" fontId="39" fillId="0" borderId="0" xfId="53" applyFont="1" applyFill="1" applyAlignment="1">
      <alignment horizontal="center"/>
    </xf>
    <xf numFmtId="0" fontId="0" fillId="0" borderId="12" xfId="52" applyFont="1" applyFill="1" applyBorder="1" applyAlignment="1">
      <alignment horizontal="center" vertical="center"/>
    </xf>
    <xf numFmtId="0" fontId="42" fillId="0" borderId="12" xfId="52" applyFont="1" applyFill="1" applyBorder="1" applyAlignment="1">
      <alignment horizontal="center" vertical="center"/>
    </xf>
    <xf numFmtId="0" fontId="24" fillId="0" borderId="43" xfId="52" applyFont="1" applyFill="1" applyBorder="1" applyAlignment="1">
      <alignment horizontal="center" vertical="center"/>
    </xf>
    <xf numFmtId="0" fontId="19" fillId="0" borderId="44" xfId="53" applyFont="1" applyFill="1" applyBorder="1" applyAlignment="1"/>
    <xf numFmtId="0" fontId="26" fillId="0" borderId="5" xfId="53" applyFont="1" applyFill="1" applyBorder="1" applyAlignment="1">
      <alignment horizontal="center" vertical="center"/>
    </xf>
    <xf numFmtId="0" fontId="19" fillId="0" borderId="8" xfId="53" applyFont="1" applyFill="1" applyBorder="1" applyAlignment="1"/>
    <xf numFmtId="0" fontId="17" fillId="0" borderId="2" xfId="59" applyFont="1" applyFill="1" applyBorder="1" applyAlignment="1">
      <alignment horizontal="center"/>
    </xf>
    <xf numFmtId="0" fontId="23" fillId="0" borderId="5" xfId="59" applyFont="1" applyFill="1" applyBorder="1" applyAlignment="1">
      <alignment horizontal="center"/>
    </xf>
    <xf numFmtId="0" fontId="29" fillId="0" borderId="45" xfId="0" applyFont="1" applyFill="1" applyBorder="1" applyAlignment="1">
      <alignment horizontal="center" vertical="center"/>
    </xf>
    <xf numFmtId="0" fontId="23" fillId="0" borderId="2" xfId="59" applyFont="1" applyFill="1" applyBorder="1" applyAlignment="1">
      <alignment horizontal="center"/>
    </xf>
    <xf numFmtId="0" fontId="43" fillId="0" borderId="13" xfId="59" applyFont="1" applyFill="1" applyBorder="1" applyAlignment="1">
      <alignment horizontal="center"/>
    </xf>
    <xf numFmtId="178" fontId="23" fillId="0" borderId="2" xfId="59" applyNumberFormat="1" applyFont="1" applyFill="1" applyBorder="1" applyAlignment="1">
      <alignment horizontal="center"/>
    </xf>
    <xf numFmtId="178" fontId="37" fillId="0" borderId="5" xfId="0" applyNumberFormat="1" applyFont="1" applyFill="1" applyBorder="1" applyAlignment="1">
      <alignment horizontal="center" vertical="center"/>
    </xf>
    <xf numFmtId="178" fontId="44" fillId="0" borderId="2" xfId="59" applyNumberFormat="1" applyFont="1" applyFill="1" applyBorder="1" applyAlignment="1">
      <alignment horizontal="center"/>
    </xf>
    <xf numFmtId="178" fontId="37" fillId="0" borderId="46" xfId="0" applyNumberFormat="1" applyFont="1" applyFill="1" applyBorder="1" applyAlignment="1">
      <alignment horizontal="center" vertical="center"/>
    </xf>
    <xf numFmtId="0" fontId="27" fillId="0" borderId="47" xfId="0" applyNumberFormat="1" applyFont="1" applyFill="1" applyBorder="1" applyAlignment="1">
      <alignment horizontal="center" shrinkToFit="1"/>
    </xf>
    <xf numFmtId="0" fontId="37" fillId="0" borderId="48" xfId="0" applyNumberFormat="1" applyFont="1" applyFill="1" applyBorder="1" applyAlignment="1">
      <alignment horizontal="center" shrinkToFit="1"/>
    </xf>
    <xf numFmtId="0" fontId="45" fillId="0" borderId="49" xfId="0" applyNumberFormat="1" applyFont="1" applyFill="1" applyBorder="1" applyAlignment="1">
      <alignment horizontal="center" vertical="center"/>
    </xf>
    <xf numFmtId="0" fontId="19" fillId="0" borderId="5" xfId="53" applyFont="1" applyFill="1" applyBorder="1" applyAlignment="1"/>
    <xf numFmtId="0" fontId="23" fillId="0" borderId="48" xfId="0" applyNumberFormat="1" applyFont="1" applyFill="1" applyBorder="1" applyAlignment="1">
      <alignment horizontal="center" shrinkToFit="1"/>
    </xf>
    <xf numFmtId="0" fontId="37" fillId="0" borderId="3" xfId="0" applyNumberFormat="1" applyFont="1" applyFill="1" applyBorder="1" applyAlignment="1">
      <alignment horizontal="center" vertical="center"/>
    </xf>
    <xf numFmtId="0" fontId="37" fillId="0" borderId="49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46" fillId="0" borderId="2" xfId="0" applyNumberFormat="1" applyFont="1" applyFill="1" applyBorder="1" applyAlignment="1">
      <alignment horizontal="center" vertical="center"/>
    </xf>
    <xf numFmtId="0" fontId="36" fillId="0" borderId="50" xfId="0" applyFont="1" applyFill="1" applyBorder="1" applyAlignment="1">
      <alignment horizontal="center" vertical="center"/>
    </xf>
    <xf numFmtId="0" fontId="36" fillId="0" borderId="51" xfId="0" applyNumberFormat="1" applyFont="1" applyFill="1" applyBorder="1" applyAlignment="1">
      <alignment horizontal="center" vertical="center"/>
    </xf>
    <xf numFmtId="0" fontId="38" fillId="0" borderId="51" xfId="0" applyFont="1" applyFill="1" applyBorder="1" applyAlignment="1">
      <alignment horizontal="center" vertical="center"/>
    </xf>
    <xf numFmtId="0" fontId="36" fillId="0" borderId="52" xfId="0" applyNumberFormat="1" applyFont="1" applyFill="1" applyBorder="1" applyAlignment="1">
      <alignment horizontal="center" vertical="center"/>
    </xf>
    <xf numFmtId="0" fontId="19" fillId="0" borderId="53" xfId="53" applyFont="1" applyFill="1" applyBorder="1" applyAlignment="1"/>
    <xf numFmtId="180" fontId="3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6" fillId="0" borderId="7" xfId="53" applyFont="1" applyFill="1" applyBorder="1" applyAlignment="1" applyProtection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49" fontId="39" fillId="0" borderId="37" xfId="54" applyNumberFormat="1" applyFont="1" applyFill="1" applyBorder="1" applyAlignment="1">
      <alignment horizontal="center" vertical="center"/>
    </xf>
    <xf numFmtId="49" fontId="39" fillId="0" borderId="25" xfId="54" applyNumberFormat="1" applyFont="1" applyFill="1" applyBorder="1" applyAlignment="1">
      <alignment horizontal="center" vertical="center"/>
    </xf>
    <xf numFmtId="49" fontId="9" fillId="0" borderId="25" xfId="0" applyNumberFormat="1" applyFont="1" applyFill="1" applyBorder="1" applyAlignment="1">
      <alignment horizontal="center" vertical="center"/>
    </xf>
    <xf numFmtId="49" fontId="39" fillId="0" borderId="54" xfId="54" applyNumberFormat="1" applyFont="1" applyFill="1" applyBorder="1" applyAlignment="1">
      <alignment horizontal="center" vertical="center"/>
    </xf>
    <xf numFmtId="49" fontId="39" fillId="0" borderId="55" xfId="54" applyNumberFormat="1" applyFont="1" applyFill="1" applyBorder="1" applyAlignment="1">
      <alignment horizontal="center" vertical="center"/>
    </xf>
    <xf numFmtId="49" fontId="48" fillId="0" borderId="55" xfId="54" applyNumberFormat="1" applyFont="1" applyFill="1" applyBorder="1" applyAlignment="1">
      <alignment horizontal="center" vertical="center"/>
    </xf>
    <xf numFmtId="49" fontId="9" fillId="0" borderId="55" xfId="0" applyNumberFormat="1" applyFont="1" applyFill="1" applyBorder="1" applyAlignment="1">
      <alignment horizontal="center" vertical="center"/>
    </xf>
    <xf numFmtId="49" fontId="19" fillId="0" borderId="56" xfId="53" applyNumberFormat="1" applyFont="1" applyFill="1" applyBorder="1" applyAlignment="1">
      <alignment horizontal="center"/>
    </xf>
    <xf numFmtId="49" fontId="19" fillId="0" borderId="57" xfId="53" applyNumberFormat="1" applyFont="1" applyFill="1" applyBorder="1" applyAlignment="1">
      <alignment horizontal="center"/>
    </xf>
    <xf numFmtId="49" fontId="39" fillId="0" borderId="57" xfId="54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58" fontId="39" fillId="0" borderId="0" xfId="53" applyNumberFormat="1" applyFont="1" applyFill="1" applyAlignment="1">
      <alignment horizontal="left"/>
    </xf>
    <xf numFmtId="0" fontId="9" fillId="0" borderId="58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47" fillId="0" borderId="59" xfId="0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49" fontId="9" fillId="0" borderId="61" xfId="0" applyNumberFormat="1" applyFont="1" applyFill="1" applyBorder="1" applyAlignment="1">
      <alignment horizontal="center" vertical="center"/>
    </xf>
    <xf numFmtId="49" fontId="9" fillId="0" borderId="59" xfId="0" applyNumberFormat="1" applyFont="1" applyFill="1" applyBorder="1" applyAlignment="1">
      <alignment horizontal="center" vertical="center"/>
    </xf>
    <xf numFmtId="49" fontId="9" fillId="0" borderId="32" xfId="0" applyNumberFormat="1" applyFont="1" applyFill="1" applyBorder="1" applyAlignment="1">
      <alignment horizontal="center" vertical="center"/>
    </xf>
    <xf numFmtId="49" fontId="9" fillId="0" borderId="62" xfId="0" applyNumberFormat="1" applyFont="1" applyFill="1" applyBorder="1" applyAlignment="1">
      <alignment horizontal="center" vertical="center"/>
    </xf>
    <xf numFmtId="0" fontId="20" fillId="0" borderId="0" xfId="52" applyFont="1" applyAlignment="1">
      <alignment horizontal="left" vertical="center"/>
    </xf>
    <xf numFmtId="0" fontId="28" fillId="0" borderId="63" xfId="52" applyFont="1" applyBorder="1" applyAlignment="1">
      <alignment horizontal="left" vertical="center"/>
    </xf>
    <xf numFmtId="0" fontId="23" fillId="0" borderId="64" xfId="52" applyFont="1" applyBorder="1" applyAlignment="1">
      <alignment horizontal="center" vertical="center"/>
    </xf>
    <xf numFmtId="0" fontId="28" fillId="0" borderId="64" xfId="52" applyFont="1" applyBorder="1" applyAlignment="1">
      <alignment horizontal="center" vertical="center"/>
    </xf>
    <xf numFmtId="0" fontId="32" fillId="0" borderId="64" xfId="52" applyFont="1" applyBorder="1" applyAlignment="1">
      <alignment horizontal="left" vertical="center"/>
    </xf>
    <xf numFmtId="0" fontId="32" fillId="0" borderId="23" xfId="52" applyFont="1" applyBorder="1" applyAlignment="1">
      <alignment horizontal="center" vertical="center"/>
    </xf>
    <xf numFmtId="0" fontId="32" fillId="0" borderId="24" xfId="52" applyFont="1" applyBorder="1" applyAlignment="1">
      <alignment horizontal="center" vertical="center"/>
    </xf>
    <xf numFmtId="0" fontId="32" fillId="0" borderId="38" xfId="52" applyFont="1" applyBorder="1" applyAlignment="1">
      <alignment horizontal="center" vertical="center"/>
    </xf>
    <xf numFmtId="0" fontId="28" fillId="0" borderId="23" xfId="52" applyFont="1" applyBorder="1" applyAlignment="1">
      <alignment horizontal="center" vertical="center"/>
    </xf>
    <xf numFmtId="0" fontId="28" fillId="0" borderId="24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32" fillId="0" borderId="27" xfId="52" applyFont="1" applyBorder="1" applyAlignment="1">
      <alignment horizontal="left" vertical="center"/>
    </xf>
    <xf numFmtId="0" fontId="32" fillId="0" borderId="25" xfId="52" applyFont="1" applyBorder="1" applyAlignment="1">
      <alignment horizontal="left" vertical="center"/>
    </xf>
    <xf numFmtId="14" fontId="49" fillId="0" borderId="25" xfId="52" applyNumberFormat="1" applyFont="1" applyBorder="1" applyAlignment="1">
      <alignment horizontal="center" vertical="center"/>
    </xf>
    <xf numFmtId="14" fontId="49" fillId="0" borderId="26" xfId="52" applyNumberFormat="1" applyFont="1" applyBorder="1" applyAlignment="1">
      <alignment horizontal="center" vertical="center"/>
    </xf>
    <xf numFmtId="0" fontId="32" fillId="0" borderId="27" xfId="52" applyFont="1" applyBorder="1" applyAlignment="1">
      <alignment vertical="center"/>
    </xf>
    <xf numFmtId="14" fontId="23" fillId="0" borderId="25" xfId="52" applyNumberFormat="1" applyFont="1" applyBorder="1" applyAlignment="1">
      <alignment horizontal="center" vertical="center"/>
    </xf>
    <xf numFmtId="14" fontId="23" fillId="0" borderId="26" xfId="52" applyNumberFormat="1" applyFont="1" applyBorder="1" applyAlignment="1">
      <alignment horizontal="center" vertical="center"/>
    </xf>
    <xf numFmtId="49" fontId="23" fillId="0" borderId="25" xfId="52" applyNumberFormat="1" applyFont="1" applyBorder="1" applyAlignment="1">
      <alignment horizontal="center" vertical="center"/>
    </xf>
    <xf numFmtId="0" fontId="23" fillId="0" borderId="26" xfId="52" applyFont="1" applyBorder="1" applyAlignment="1">
      <alignment horizontal="center" vertical="center"/>
    </xf>
    <xf numFmtId="0" fontId="23" fillId="0" borderId="65" xfId="52" applyFont="1" applyBorder="1" applyAlignment="1">
      <alignment horizontal="center" vertical="center"/>
    </xf>
    <xf numFmtId="0" fontId="23" fillId="0" borderId="66" xfId="52" applyFont="1" applyBorder="1" applyAlignment="1">
      <alignment horizontal="center" vertical="center"/>
    </xf>
    <xf numFmtId="0" fontId="23" fillId="0" borderId="27" xfId="52" applyFont="1" applyBorder="1" applyAlignment="1">
      <alignment horizontal="left" vertical="center"/>
    </xf>
    <xf numFmtId="0" fontId="50" fillId="0" borderId="28" xfId="52" applyFont="1" applyBorder="1" applyAlignment="1">
      <alignment vertical="center"/>
    </xf>
    <xf numFmtId="0" fontId="32" fillId="0" borderId="28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14" fontId="23" fillId="0" borderId="29" xfId="52" applyNumberFormat="1" applyFont="1" applyBorder="1" applyAlignment="1">
      <alignment horizontal="center" vertical="center"/>
    </xf>
    <xf numFmtId="14" fontId="23" fillId="0" borderId="39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2" fillId="0" borderId="23" xfId="52" applyFont="1" applyBorder="1" applyAlignment="1">
      <alignment vertical="center"/>
    </xf>
    <xf numFmtId="0" fontId="20" fillId="0" borderId="24" xfId="52" applyFont="1" applyBorder="1" applyAlignment="1">
      <alignment horizontal="left" vertical="center"/>
    </xf>
    <xf numFmtId="0" fontId="23" fillId="0" borderId="24" xfId="52" applyFont="1" applyBorder="1" applyAlignment="1">
      <alignment horizontal="left" vertical="center"/>
    </xf>
    <xf numFmtId="0" fontId="20" fillId="0" borderId="24" xfId="52" applyFont="1" applyBorder="1" applyAlignment="1">
      <alignment vertical="center"/>
    </xf>
    <xf numFmtId="0" fontId="32" fillId="0" borderId="24" xfId="52" applyFont="1" applyBorder="1" applyAlignment="1">
      <alignment vertical="center"/>
    </xf>
    <xf numFmtId="0" fontId="20" fillId="0" borderId="25" xfId="52" applyFont="1" applyBorder="1" applyAlignment="1">
      <alignment horizontal="left" vertical="center"/>
    </xf>
    <xf numFmtId="0" fontId="20" fillId="0" borderId="25" xfId="52" applyFont="1" applyBorder="1" applyAlignment="1">
      <alignment vertical="center"/>
    </xf>
    <xf numFmtId="0" fontId="32" fillId="0" borderId="25" xfId="52" applyFont="1" applyBorder="1" applyAlignment="1">
      <alignment vertical="center"/>
    </xf>
    <xf numFmtId="0" fontId="32" fillId="0" borderId="0" xfId="52" applyFont="1" applyBorder="1" applyAlignment="1">
      <alignment horizontal="left" vertical="center"/>
    </xf>
    <xf numFmtId="0" fontId="27" fillId="0" borderId="36" xfId="52" applyFont="1" applyBorder="1" applyAlignment="1">
      <alignment horizontal="left" vertical="center" wrapText="1"/>
    </xf>
    <xf numFmtId="0" fontId="27" fillId="0" borderId="31" xfId="52" applyFont="1" applyBorder="1" applyAlignment="1">
      <alignment horizontal="left" vertical="center" wrapText="1"/>
    </xf>
    <xf numFmtId="0" fontId="27" fillId="0" borderId="67" xfId="52" applyFont="1" applyBorder="1" applyAlignment="1">
      <alignment horizontal="left" vertical="center" wrapText="1"/>
    </xf>
    <xf numFmtId="0" fontId="27" fillId="0" borderId="34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 wrapText="1"/>
    </xf>
    <xf numFmtId="0" fontId="27" fillId="0" borderId="24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32" fillId="0" borderId="28" xfId="52" applyFont="1" applyBorder="1" applyAlignment="1">
      <alignment horizontal="center" vertical="center"/>
    </xf>
    <xf numFmtId="0" fontId="32" fillId="0" borderId="29" xfId="52" applyFont="1" applyBorder="1" applyAlignment="1">
      <alignment horizontal="center" vertical="center"/>
    </xf>
    <xf numFmtId="0" fontId="32" fillId="0" borderId="27" xfId="52" applyFont="1" applyBorder="1" applyAlignment="1">
      <alignment horizontal="center" vertical="center"/>
    </xf>
    <xf numFmtId="0" fontId="32" fillId="0" borderId="25" xfId="52" applyFont="1" applyBorder="1" applyAlignment="1">
      <alignment horizontal="center" vertical="center"/>
    </xf>
    <xf numFmtId="0" fontId="41" fillId="0" borderId="25" xfId="52" applyFont="1" applyBorder="1" applyAlignment="1">
      <alignment horizontal="left" vertical="center"/>
    </xf>
    <xf numFmtId="0" fontId="32" fillId="0" borderId="68" xfId="52" applyFont="1" applyFill="1" applyBorder="1" applyAlignment="1">
      <alignment horizontal="left" vertical="center"/>
    </xf>
    <xf numFmtId="0" fontId="32" fillId="0" borderId="69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32" fillId="0" borderId="34" xfId="52" applyFont="1" applyBorder="1" applyAlignment="1">
      <alignment horizontal="left" vertical="center"/>
    </xf>
    <xf numFmtId="0" fontId="32" fillId="0" borderId="33" xfId="52" applyFont="1" applyBorder="1" applyAlignment="1">
      <alignment horizontal="left" vertical="center"/>
    </xf>
    <xf numFmtId="0" fontId="28" fillId="0" borderId="70" xfId="52" applyFont="1" applyBorder="1" applyAlignment="1">
      <alignment vertical="center"/>
    </xf>
    <xf numFmtId="0" fontId="23" fillId="0" borderId="71" xfId="52" applyFont="1" applyBorder="1" applyAlignment="1">
      <alignment horizontal="center" vertical="center"/>
    </xf>
    <xf numFmtId="0" fontId="28" fillId="0" borderId="71" xfId="52" applyFont="1" applyBorder="1" applyAlignment="1">
      <alignment vertical="center"/>
    </xf>
    <xf numFmtId="58" fontId="20" fillId="0" borderId="71" xfId="52" applyNumberFormat="1" applyFont="1" applyBorder="1" applyAlignment="1">
      <alignment vertical="center"/>
    </xf>
    <xf numFmtId="0" fontId="28" fillId="0" borderId="71" xfId="52" applyFont="1" applyBorder="1" applyAlignment="1">
      <alignment horizontal="center" vertical="center"/>
    </xf>
    <xf numFmtId="0" fontId="28" fillId="0" borderId="72" xfId="52" applyFont="1" applyFill="1" applyBorder="1" applyAlignment="1">
      <alignment horizontal="left" vertical="center"/>
    </xf>
    <xf numFmtId="0" fontId="28" fillId="0" borderId="71" xfId="52" applyFont="1" applyFill="1" applyBorder="1" applyAlignment="1">
      <alignment horizontal="left" vertical="center"/>
    </xf>
    <xf numFmtId="0" fontId="28" fillId="0" borderId="73" xfId="52" applyFont="1" applyFill="1" applyBorder="1" applyAlignment="1">
      <alignment horizontal="center" vertical="center"/>
    </xf>
    <xf numFmtId="0" fontId="28" fillId="0" borderId="55" xfId="52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0" fillId="0" borderId="74" xfId="52" applyFont="1" applyBorder="1" applyAlignment="1">
      <alignment horizontal="center" vertical="center"/>
    </xf>
    <xf numFmtId="0" fontId="32" fillId="0" borderId="26" xfId="52" applyFont="1" applyBorder="1" applyAlignment="1">
      <alignment horizontal="left" vertical="center"/>
    </xf>
    <xf numFmtId="0" fontId="32" fillId="0" borderId="39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41" fillId="0" borderId="24" xfId="52" applyFont="1" applyBorder="1" applyAlignment="1">
      <alignment horizontal="left" vertical="center"/>
    </xf>
    <xf numFmtId="0" fontId="41" fillId="0" borderId="38" xfId="52" applyFont="1" applyBorder="1" applyAlignment="1">
      <alignment horizontal="left" vertical="center"/>
    </xf>
    <xf numFmtId="0" fontId="41" fillId="0" borderId="32" xfId="52" applyFont="1" applyBorder="1" applyAlignment="1">
      <alignment horizontal="left" vertical="center"/>
    </xf>
    <xf numFmtId="0" fontId="41" fillId="0" borderId="33" xfId="52" applyFont="1" applyBorder="1" applyAlignment="1">
      <alignment horizontal="left" vertical="center"/>
    </xf>
    <xf numFmtId="0" fontId="41" fillId="0" borderId="41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32" fillId="0" borderId="39" xfId="52" applyFont="1" applyBorder="1" applyAlignment="1">
      <alignment horizontal="center" vertical="center"/>
    </xf>
    <xf numFmtId="0" fontId="41" fillId="0" borderId="26" xfId="52" applyFont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32" fillId="0" borderId="41" xfId="52" applyFont="1" applyBorder="1" applyAlignment="1">
      <alignment horizontal="left" vertical="center"/>
    </xf>
    <xf numFmtId="0" fontId="23" fillId="0" borderId="75" xfId="52" applyFont="1" applyBorder="1" applyAlignment="1">
      <alignment horizontal="center" vertical="center"/>
    </xf>
    <xf numFmtId="0" fontId="28" fillId="0" borderId="76" xfId="52" applyFont="1" applyFill="1" applyBorder="1" applyAlignment="1">
      <alignment horizontal="left" vertical="center"/>
    </xf>
    <xf numFmtId="0" fontId="28" fillId="0" borderId="77" xfId="52" applyFont="1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35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0" fontId="51" fillId="0" borderId="50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9" fillId="0" borderId="12" xfId="53" applyFont="1" applyFill="1" applyBorder="1" applyAlignment="1">
      <alignment horizontal="center"/>
    </xf>
    <xf numFmtId="0" fontId="22" fillId="0" borderId="12" xfId="52" applyFont="1" applyFill="1" applyBorder="1" applyAlignment="1">
      <alignment horizontal="left" vertical="center"/>
    </xf>
    <xf numFmtId="0" fontId="19" fillId="0" borderId="58" xfId="52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left" vertical="center"/>
    </xf>
    <xf numFmtId="0" fontId="26" fillId="0" borderId="59" xfId="53" applyFont="1" applyFill="1" applyBorder="1" applyAlignment="1" applyProtection="1">
      <alignment horizontal="center" vertical="center"/>
    </xf>
    <xf numFmtId="0" fontId="0" fillId="0" borderId="79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29" fillId="0" borderId="80" xfId="0" applyFont="1" applyFill="1" applyBorder="1" applyAlignment="1">
      <alignment horizontal="center" vertical="center"/>
    </xf>
    <xf numFmtId="0" fontId="30" fillId="0" borderId="25" xfId="0" applyNumberFormat="1" applyFont="1" applyFill="1" applyBorder="1" applyAlignment="1">
      <alignment horizontal="center" vertical="center"/>
    </xf>
    <xf numFmtId="0" fontId="19" fillId="0" borderId="25" xfId="53" applyFont="1" applyFill="1" applyBorder="1" applyAlignment="1"/>
    <xf numFmtId="0" fontId="30" fillId="0" borderId="60" xfId="0" applyNumberFormat="1" applyFont="1" applyFill="1" applyBorder="1" applyAlignment="1">
      <alignment horizontal="center" vertical="center"/>
    </xf>
    <xf numFmtId="49" fontId="39" fillId="0" borderId="60" xfId="54" applyNumberFormat="1" applyFont="1" applyFill="1" applyBorder="1" applyAlignment="1">
      <alignment horizontal="center" vertical="center"/>
    </xf>
    <xf numFmtId="0" fontId="19" fillId="0" borderId="52" xfId="53" applyFont="1" applyFill="1" applyBorder="1" applyAlignment="1">
      <alignment horizontal="center"/>
    </xf>
    <xf numFmtId="49" fontId="39" fillId="0" borderId="62" xfId="54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52" fillId="0" borderId="22" xfId="52" applyFont="1" applyBorder="1" applyAlignment="1">
      <alignment horizontal="center" vertical="top"/>
    </xf>
    <xf numFmtId="0" fontId="23" fillId="0" borderId="81" xfId="52" applyFont="1" applyBorder="1" applyAlignment="1">
      <alignment horizontal="center" vertical="center"/>
    </xf>
    <xf numFmtId="0" fontId="23" fillId="0" borderId="42" xfId="52" applyFont="1" applyBorder="1" applyAlignment="1">
      <alignment horizontal="center" vertical="center"/>
    </xf>
    <xf numFmtId="0" fontId="32" fillId="0" borderId="82" xfId="52" applyFont="1" applyBorder="1" applyAlignment="1">
      <alignment horizontal="left" vertical="center"/>
    </xf>
    <xf numFmtId="0" fontId="32" fillId="0" borderId="22" xfId="52" applyFont="1" applyBorder="1" applyAlignment="1">
      <alignment horizontal="left" vertical="center"/>
    </xf>
    <xf numFmtId="0" fontId="32" fillId="0" borderId="35" xfId="52" applyFont="1" applyBorder="1" applyAlignment="1">
      <alignment horizontal="left" vertical="center"/>
    </xf>
    <xf numFmtId="0" fontId="28" fillId="0" borderId="72" xfId="52" applyFont="1" applyBorder="1" applyAlignment="1">
      <alignment horizontal="left" vertical="center"/>
    </xf>
    <xf numFmtId="0" fontId="28" fillId="0" borderId="71" xfId="52" applyFont="1" applyBorder="1" applyAlignment="1">
      <alignment horizontal="left" vertical="center"/>
    </xf>
    <xf numFmtId="0" fontId="32" fillId="0" borderId="73" xfId="52" applyFont="1" applyBorder="1" applyAlignment="1">
      <alignment vertical="center"/>
    </xf>
    <xf numFmtId="0" fontId="20" fillId="0" borderId="55" xfId="52" applyFont="1" applyBorder="1" applyAlignment="1">
      <alignment horizontal="left" vertical="center"/>
    </xf>
    <xf numFmtId="0" fontId="23" fillId="0" borderId="55" xfId="52" applyFont="1" applyBorder="1" applyAlignment="1">
      <alignment horizontal="left" vertical="center"/>
    </xf>
    <xf numFmtId="0" fontId="20" fillId="0" borderId="55" xfId="52" applyFont="1" applyBorder="1" applyAlignment="1">
      <alignment vertical="center"/>
    </xf>
    <xf numFmtId="0" fontId="32" fillId="0" borderId="55" xfId="52" applyFont="1" applyBorder="1" applyAlignment="1">
      <alignment vertical="center"/>
    </xf>
    <xf numFmtId="0" fontId="32" fillId="0" borderId="73" xfId="52" applyFont="1" applyBorder="1" applyAlignment="1">
      <alignment horizontal="center" vertical="center"/>
    </xf>
    <xf numFmtId="0" fontId="23" fillId="0" borderId="55" xfId="52" applyFont="1" applyBorder="1" applyAlignment="1">
      <alignment horizontal="center" vertical="center"/>
    </xf>
    <xf numFmtId="0" fontId="32" fillId="0" borderId="55" xfId="52" applyFont="1" applyBorder="1" applyAlignment="1">
      <alignment horizontal="center" vertical="center"/>
    </xf>
    <xf numFmtId="0" fontId="20" fillId="0" borderId="55" xfId="52" applyFont="1" applyBorder="1" applyAlignment="1">
      <alignment horizontal="center" vertical="center"/>
    </xf>
    <xf numFmtId="0" fontId="23" fillId="0" borderId="25" xfId="52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32" fillId="0" borderId="68" xfId="52" applyFont="1" applyBorder="1" applyAlignment="1">
      <alignment horizontal="left" vertical="center" wrapText="1"/>
    </xf>
    <xf numFmtId="0" fontId="32" fillId="0" borderId="69" xfId="52" applyFont="1" applyBorder="1" applyAlignment="1">
      <alignment horizontal="left" vertical="center" wrapText="1"/>
    </xf>
    <xf numFmtId="0" fontId="32" fillId="0" borderId="83" xfId="52" applyFont="1" applyBorder="1" applyAlignment="1">
      <alignment horizontal="left" vertical="center"/>
    </xf>
    <xf numFmtId="0" fontId="32" fillId="0" borderId="84" xfId="52" applyFont="1" applyBorder="1" applyAlignment="1">
      <alignment horizontal="left" vertical="center"/>
    </xf>
    <xf numFmtId="0" fontId="53" fillId="0" borderId="85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4" fillId="3" borderId="2" xfId="0" applyFont="1" applyFill="1" applyBorder="1" applyAlignment="1" applyProtection="1">
      <alignment horizontal="center" vertical="center" wrapText="1"/>
      <protection locked="0"/>
    </xf>
    <xf numFmtId="9" fontId="23" fillId="0" borderId="2" xfId="52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23" fillId="0" borderId="55" xfId="52" applyNumberFormat="1" applyFont="1" applyBorder="1" applyAlignment="1">
      <alignment horizontal="center" vertical="center"/>
    </xf>
    <xf numFmtId="9" fontId="23" fillId="0" borderId="25" xfId="52" applyNumberFormat="1" applyFont="1" applyBorder="1" applyAlignment="1">
      <alignment horizontal="center" vertical="center"/>
    </xf>
    <xf numFmtId="0" fontId="28" fillId="0" borderId="7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3" fillId="0" borderId="36" xfId="52" applyNumberFormat="1" applyFont="1" applyBorder="1" applyAlignment="1">
      <alignment horizontal="left" vertical="center"/>
    </xf>
    <xf numFmtId="9" fontId="23" fillId="0" borderId="31" xfId="52" applyNumberFormat="1" applyFont="1" applyBorder="1" applyAlignment="1">
      <alignment horizontal="left" vertical="center"/>
    </xf>
    <xf numFmtId="9" fontId="23" fillId="0" borderId="68" xfId="52" applyNumberFormat="1" applyFont="1" applyBorder="1" applyAlignment="1">
      <alignment horizontal="left" vertical="center"/>
    </xf>
    <xf numFmtId="9" fontId="23" fillId="0" borderId="69" xfId="52" applyNumberFormat="1" applyFont="1" applyBorder="1" applyAlignment="1">
      <alignment horizontal="left" vertical="center"/>
    </xf>
    <xf numFmtId="0" fontId="41" fillId="0" borderId="73" xfId="52" applyFont="1" applyFill="1" applyBorder="1" applyAlignment="1">
      <alignment horizontal="left" vertical="center"/>
    </xf>
    <xf numFmtId="0" fontId="41" fillId="0" borderId="55" xfId="52" applyFont="1" applyFill="1" applyBorder="1" applyAlignment="1">
      <alignment horizontal="left" vertical="center"/>
    </xf>
    <xf numFmtId="0" fontId="41" fillId="0" borderId="81" xfId="52" applyFont="1" applyFill="1" applyBorder="1" applyAlignment="1">
      <alignment horizontal="left" vertical="center"/>
    </xf>
    <xf numFmtId="0" fontId="41" fillId="0" borderId="69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3" fillId="0" borderId="86" xfId="52" applyFont="1" applyFill="1" applyBorder="1" applyAlignment="1">
      <alignment horizontal="left" vertical="center"/>
    </xf>
    <xf numFmtId="0" fontId="23" fillId="0" borderId="87" xfId="52" applyFont="1" applyFill="1" applyBorder="1" applyAlignment="1">
      <alignment horizontal="left" vertical="center"/>
    </xf>
    <xf numFmtId="0" fontId="28" fillId="0" borderId="63" xfId="52" applyFont="1" applyBorder="1" applyAlignment="1">
      <alignment vertical="center"/>
    </xf>
    <xf numFmtId="0" fontId="55" fillId="0" borderId="71" xfId="52" applyFont="1" applyBorder="1" applyAlignment="1">
      <alignment horizontal="center" vertical="center"/>
    </xf>
    <xf numFmtId="0" fontId="28" fillId="0" borderId="64" xfId="52" applyFont="1" applyBorder="1" applyAlignment="1">
      <alignment vertical="center"/>
    </xf>
    <xf numFmtId="0" fontId="23" fillId="0" borderId="88" xfId="52" applyFont="1" applyBorder="1" applyAlignment="1">
      <alignment vertical="center"/>
    </xf>
    <xf numFmtId="0" fontId="28" fillId="0" borderId="88" xfId="52" applyFont="1" applyBorder="1" applyAlignment="1">
      <alignment vertical="center"/>
    </xf>
    <xf numFmtId="58" fontId="20" fillId="0" borderId="64" xfId="52" applyNumberFormat="1" applyFont="1" applyBorder="1" applyAlignment="1">
      <alignment vertical="center"/>
    </xf>
    <xf numFmtId="0" fontId="28" fillId="0" borderId="35" xfId="52" applyFont="1" applyBorder="1" applyAlignment="1">
      <alignment horizontal="center" vertical="center"/>
    </xf>
    <xf numFmtId="0" fontId="23" fillId="0" borderId="89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32" fillId="0" borderId="90" xfId="52" applyFont="1" applyBorder="1" applyAlignment="1">
      <alignment horizontal="left" vertical="center"/>
    </xf>
    <xf numFmtId="0" fontId="28" fillId="0" borderId="76" xfId="52" applyFont="1" applyBorder="1" applyAlignment="1">
      <alignment horizontal="left" vertical="center"/>
    </xf>
    <xf numFmtId="0" fontId="23" fillId="0" borderId="77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42" xfId="52" applyFont="1" applyBorder="1" applyAlignment="1">
      <alignment horizontal="left" vertical="center" wrapText="1"/>
    </xf>
    <xf numFmtId="0" fontId="32" fillId="0" borderId="77" xfId="52" applyFont="1" applyBorder="1" applyAlignment="1">
      <alignment horizontal="left" vertical="center"/>
    </xf>
    <xf numFmtId="0" fontId="32" fillId="0" borderId="2" xfId="52" applyFont="1" applyBorder="1" applyAlignment="1">
      <alignment horizontal="center" vertical="center"/>
    </xf>
    <xf numFmtId="0" fontId="49" fillId="0" borderId="41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8" fillId="0" borderId="76" xfId="0" applyFont="1" applyBorder="1" applyAlignment="1">
      <alignment horizontal="left" vertical="center"/>
    </xf>
    <xf numFmtId="9" fontId="23" fillId="0" borderId="40" xfId="52" applyNumberFormat="1" applyFont="1" applyBorder="1" applyAlignment="1">
      <alignment horizontal="left" vertical="center"/>
    </xf>
    <xf numFmtId="9" fontId="23" fillId="0" borderId="42" xfId="52" applyNumberFormat="1" applyFont="1" applyBorder="1" applyAlignment="1">
      <alignment horizontal="left" vertical="center"/>
    </xf>
    <xf numFmtId="0" fontId="41" fillId="0" borderId="77" xfId="52" applyFont="1" applyFill="1" applyBorder="1" applyAlignment="1">
      <alignment horizontal="left" vertical="center"/>
    </xf>
    <xf numFmtId="0" fontId="41" fillId="0" borderId="42" xfId="52" applyFont="1" applyFill="1" applyBorder="1" applyAlignment="1">
      <alignment horizontal="left" vertical="center"/>
    </xf>
    <xf numFmtId="0" fontId="23" fillId="0" borderId="91" xfId="52" applyFont="1" applyFill="1" applyBorder="1" applyAlignment="1">
      <alignment horizontal="left" vertical="center"/>
    </xf>
    <xf numFmtId="0" fontId="28" fillId="0" borderId="92" xfId="52" applyFont="1" applyBorder="1" applyAlignment="1">
      <alignment horizontal="center" vertical="center"/>
    </xf>
    <xf numFmtId="0" fontId="23" fillId="0" borderId="88" xfId="52" applyFont="1" applyBorder="1" applyAlignment="1">
      <alignment horizontal="center" vertical="center"/>
    </xf>
    <xf numFmtId="0" fontId="23" fillId="0" borderId="90" xfId="52" applyFont="1" applyBorder="1" applyAlignment="1">
      <alignment horizontal="center" vertical="center"/>
    </xf>
    <xf numFmtId="0" fontId="23" fillId="0" borderId="90" xfId="52" applyFont="1" applyFill="1" applyBorder="1" applyAlignment="1">
      <alignment horizontal="left" vertical="center"/>
    </xf>
    <xf numFmtId="0" fontId="56" fillId="0" borderId="93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57" fillId="0" borderId="14" xfId="0" applyFont="1" applyBorder="1"/>
    <xf numFmtId="0" fontId="57" fillId="0" borderId="2" xfId="0" applyFont="1" applyBorder="1"/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57" fillId="4" borderId="7" xfId="0" applyFont="1" applyFill="1" applyBorder="1" applyAlignment="1">
      <alignment horizontal="center" vertical="center"/>
    </xf>
    <xf numFmtId="0" fontId="57" fillId="4" borderId="2" xfId="0" applyFont="1" applyFill="1" applyBorder="1"/>
    <xf numFmtId="0" fontId="0" fillId="0" borderId="14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56" fillId="0" borderId="18" xfId="0" applyFont="1" applyBorder="1" applyAlignment="1">
      <alignment horizontal="center" vertical="center" wrapText="1"/>
    </xf>
    <xf numFmtId="0" fontId="57" fillId="0" borderId="94" xfId="0" applyFont="1" applyBorder="1" applyAlignment="1">
      <alignment horizontal="center" vertical="center"/>
    </xf>
    <xf numFmtId="0" fontId="57" fillId="0" borderId="19" xfId="0" applyFont="1" applyBorder="1"/>
    <xf numFmtId="0" fontId="0" fillId="0" borderId="19" xfId="0" applyBorder="1"/>
    <xf numFmtId="0" fontId="0" fillId="0" borderId="2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7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9" fillId="0" borderId="0" xfId="0" applyFont="1"/>
    <xf numFmtId="0" fontId="59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00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7061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706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9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00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431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52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33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43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24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43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66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4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3345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70485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70485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953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66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81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8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8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53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7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7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53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7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53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7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7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7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7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43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81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0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19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43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43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0</xdr:rowOff>
    </xdr:from>
    <xdr:to>
      <xdr:col>8</xdr:col>
      <xdr:colOff>762000</xdr:colOff>
      <xdr:row>3</xdr:row>
      <xdr:rowOff>367030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6660" y="581025"/>
          <a:ext cx="685800" cy="748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9" customWidth="1"/>
    <col min="3" max="3" width="10.125" customWidth="1"/>
  </cols>
  <sheetData>
    <row r="1" ht="21" customHeight="1" spans="1:2">
      <c r="A1" s="510"/>
      <c r="B1" s="511" t="s">
        <v>0</v>
      </c>
    </row>
    <row r="2" spans="1:2">
      <c r="A2" s="10">
        <v>1</v>
      </c>
      <c r="B2" s="512" t="s">
        <v>1</v>
      </c>
    </row>
    <row r="3" spans="1:2">
      <c r="A3" s="10">
        <v>2</v>
      </c>
      <c r="B3" s="512" t="s">
        <v>2</v>
      </c>
    </row>
    <row r="4" spans="1:2">
      <c r="A4" s="10">
        <v>3</v>
      </c>
      <c r="B4" s="512" t="s">
        <v>3</v>
      </c>
    </row>
    <row r="5" spans="1:2">
      <c r="A5" s="10">
        <v>4</v>
      </c>
      <c r="B5" s="512" t="s">
        <v>4</v>
      </c>
    </row>
    <row r="6" spans="1:2">
      <c r="A6" s="10">
        <v>5</v>
      </c>
      <c r="B6" s="512" t="s">
        <v>5</v>
      </c>
    </row>
    <row r="7" spans="1:2">
      <c r="A7" s="10">
        <v>6</v>
      </c>
      <c r="B7" s="512" t="s">
        <v>6</v>
      </c>
    </row>
    <row r="8" s="508" customFormat="1" ht="15" customHeight="1" spans="1:2">
      <c r="A8" s="513">
        <v>7</v>
      </c>
      <c r="B8" s="514" t="s">
        <v>7</v>
      </c>
    </row>
    <row r="9" ht="18.95" customHeight="1" spans="1:2">
      <c r="A9" s="510"/>
      <c r="B9" s="515" t="s">
        <v>8</v>
      </c>
    </row>
    <row r="10" ht="15.95" customHeight="1" spans="1:2">
      <c r="A10" s="10">
        <v>1</v>
      </c>
      <c r="B10" s="516" t="s">
        <v>9</v>
      </c>
    </row>
    <row r="11" spans="1:2">
      <c r="A11" s="10">
        <v>2</v>
      </c>
      <c r="B11" s="512" t="s">
        <v>10</v>
      </c>
    </row>
    <row r="12" spans="1:2">
      <c r="A12" s="10">
        <v>3</v>
      </c>
      <c r="B12" s="514" t="s">
        <v>11</v>
      </c>
    </row>
    <row r="13" spans="1:2">
      <c r="A13" s="10">
        <v>4</v>
      </c>
      <c r="B13" s="512" t="s">
        <v>12</v>
      </c>
    </row>
    <row r="14" spans="1:2">
      <c r="A14" s="10">
        <v>5</v>
      </c>
      <c r="B14" s="512" t="s">
        <v>13</v>
      </c>
    </row>
    <row r="15" spans="1:2">
      <c r="A15" s="10">
        <v>6</v>
      </c>
      <c r="B15" s="512" t="s">
        <v>14</v>
      </c>
    </row>
    <row r="16" spans="1:2">
      <c r="A16" s="10">
        <v>7</v>
      </c>
      <c r="B16" s="512" t="s">
        <v>15</v>
      </c>
    </row>
    <row r="17" spans="1:2">
      <c r="A17" s="10">
        <v>8</v>
      </c>
      <c r="B17" s="512" t="s">
        <v>16</v>
      </c>
    </row>
    <row r="18" spans="1:2">
      <c r="A18" s="10">
        <v>9</v>
      </c>
      <c r="B18" s="512" t="s">
        <v>17</v>
      </c>
    </row>
    <row r="19" spans="1:2">
      <c r="A19" s="10"/>
      <c r="B19" s="512"/>
    </row>
    <row r="20" ht="20.25" spans="1:2">
      <c r="A20" s="510"/>
      <c r="B20" s="511" t="s">
        <v>18</v>
      </c>
    </row>
    <row r="21" spans="1:2">
      <c r="A21" s="10">
        <v>1</v>
      </c>
      <c r="B21" s="517" t="s">
        <v>19</v>
      </c>
    </row>
    <row r="22" spans="1:2">
      <c r="A22" s="10">
        <v>2</v>
      </c>
      <c r="B22" s="512" t="s">
        <v>20</v>
      </c>
    </row>
    <row r="23" spans="1:2">
      <c r="A23" s="10">
        <v>3</v>
      </c>
      <c r="B23" s="512" t="s">
        <v>21</v>
      </c>
    </row>
    <row r="24" spans="1:2">
      <c r="A24" s="10">
        <v>4</v>
      </c>
      <c r="B24" s="512" t="s">
        <v>22</v>
      </c>
    </row>
    <row r="25" spans="1:2">
      <c r="A25" s="10">
        <v>5</v>
      </c>
      <c r="B25" s="512" t="s">
        <v>23</v>
      </c>
    </row>
    <row r="26" spans="1:2">
      <c r="A26" s="10">
        <v>6</v>
      </c>
      <c r="B26" s="512" t="s">
        <v>24</v>
      </c>
    </row>
    <row r="27" spans="1:2">
      <c r="A27" s="10">
        <v>7</v>
      </c>
      <c r="B27" s="512" t="s">
        <v>25</v>
      </c>
    </row>
    <row r="28" spans="1:2">
      <c r="A28" s="10"/>
      <c r="B28" s="512"/>
    </row>
    <row r="29" ht="20.25" spans="1:2">
      <c r="A29" s="510"/>
      <c r="B29" s="511" t="s">
        <v>26</v>
      </c>
    </row>
    <row r="30" spans="1:2">
      <c r="A30" s="10">
        <v>1</v>
      </c>
      <c r="B30" s="517" t="s">
        <v>27</v>
      </c>
    </row>
    <row r="31" spans="1:2">
      <c r="A31" s="10">
        <v>2</v>
      </c>
      <c r="B31" s="512" t="s">
        <v>28</v>
      </c>
    </row>
    <row r="32" spans="1:2">
      <c r="A32" s="10">
        <v>3</v>
      </c>
      <c r="B32" s="512" t="s">
        <v>29</v>
      </c>
    </row>
    <row r="33" ht="28.5" spans="1:2">
      <c r="A33" s="10">
        <v>4</v>
      </c>
      <c r="B33" s="512" t="s">
        <v>30</v>
      </c>
    </row>
    <row r="34" spans="1:2">
      <c r="A34" s="10">
        <v>5</v>
      </c>
      <c r="B34" s="512" t="s">
        <v>31</v>
      </c>
    </row>
    <row r="35" spans="1:2">
      <c r="A35" s="10">
        <v>6</v>
      </c>
      <c r="B35" s="512" t="s">
        <v>32</v>
      </c>
    </row>
    <row r="36" spans="1:2">
      <c r="A36" s="10">
        <v>7</v>
      </c>
      <c r="B36" s="512" t="s">
        <v>33</v>
      </c>
    </row>
    <row r="37" spans="1:2">
      <c r="A37" s="10"/>
      <c r="B37" s="512"/>
    </row>
    <row r="39" spans="1:2">
      <c r="A39" s="518" t="s">
        <v>34</v>
      </c>
      <c r="B39" s="5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6" sqref="C6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20.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307</v>
      </c>
      <c r="H2" s="4"/>
      <c r="I2" s="4" t="s">
        <v>308</v>
      </c>
      <c r="J2" s="4"/>
      <c r="K2" s="6" t="s">
        <v>309</v>
      </c>
      <c r="L2" s="83" t="s">
        <v>310</v>
      </c>
      <c r="M2" s="19" t="s">
        <v>311</v>
      </c>
    </row>
    <row r="3" s="1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" t="s">
        <v>313</v>
      </c>
      <c r="K3" s="8"/>
      <c r="L3" s="84"/>
      <c r="M3" s="20"/>
    </row>
    <row r="4" ht="22" customHeight="1" spans="1:13">
      <c r="A4" s="73">
        <v>1</v>
      </c>
      <c r="B4" s="28" t="s">
        <v>300</v>
      </c>
      <c r="C4" s="24">
        <v>230920020</v>
      </c>
      <c r="D4" s="25" t="s">
        <v>298</v>
      </c>
      <c r="E4" s="24" t="s">
        <v>299</v>
      </c>
      <c r="F4" s="26" t="s">
        <v>62</v>
      </c>
      <c r="G4" s="74">
        <v>-0.01</v>
      </c>
      <c r="H4" s="75">
        <v>0</v>
      </c>
      <c r="I4" s="74">
        <v>-0.01</v>
      </c>
      <c r="J4" s="75">
        <v>0</v>
      </c>
      <c r="K4" s="79"/>
      <c r="L4" s="9" t="s">
        <v>95</v>
      </c>
      <c r="M4" s="9" t="s">
        <v>314</v>
      </c>
    </row>
    <row r="5" ht="22" customHeight="1" spans="1:13">
      <c r="A5" s="73">
        <v>2</v>
      </c>
      <c r="B5" s="28" t="s">
        <v>300</v>
      </c>
      <c r="C5" s="24">
        <v>231021002</v>
      </c>
      <c r="D5" s="25" t="s">
        <v>298</v>
      </c>
      <c r="E5" s="24" t="s">
        <v>301</v>
      </c>
      <c r="F5" s="26" t="s">
        <v>62</v>
      </c>
      <c r="G5" s="74">
        <v>-0.01</v>
      </c>
      <c r="H5" s="75">
        <v>0</v>
      </c>
      <c r="I5" s="74">
        <v>-0.01</v>
      </c>
      <c r="J5" s="75">
        <v>0</v>
      </c>
      <c r="K5" s="79"/>
      <c r="L5" s="9" t="s">
        <v>95</v>
      </c>
      <c r="M5" s="9" t="s">
        <v>314</v>
      </c>
    </row>
    <row r="6" ht="22" customHeight="1" spans="1:13">
      <c r="A6" s="73">
        <v>3</v>
      </c>
      <c r="B6" s="28" t="s">
        <v>300</v>
      </c>
      <c r="C6" s="24" t="s">
        <v>302</v>
      </c>
      <c r="D6" s="25" t="s">
        <v>298</v>
      </c>
      <c r="E6" s="24" t="s">
        <v>112</v>
      </c>
      <c r="F6" s="26" t="s">
        <v>62</v>
      </c>
      <c r="G6" s="74">
        <v>-0.01</v>
      </c>
      <c r="H6" s="75">
        <v>0</v>
      </c>
      <c r="I6" s="74">
        <v>-0.01</v>
      </c>
      <c r="J6" s="75">
        <v>0</v>
      </c>
      <c r="K6" s="79"/>
      <c r="L6" s="9" t="s">
        <v>95</v>
      </c>
      <c r="M6" s="9" t="s">
        <v>314</v>
      </c>
    </row>
    <row r="7" ht="22" customHeight="1" spans="1:13">
      <c r="A7" s="73">
        <v>4</v>
      </c>
      <c r="B7" s="28" t="s">
        <v>300</v>
      </c>
      <c r="C7" s="24">
        <v>231025063</v>
      </c>
      <c r="D7" s="25" t="s">
        <v>298</v>
      </c>
      <c r="E7" s="28" t="s">
        <v>111</v>
      </c>
      <c r="F7" s="26" t="s">
        <v>62</v>
      </c>
      <c r="G7" s="74">
        <v>0.01</v>
      </c>
      <c r="H7" s="75">
        <v>0</v>
      </c>
      <c r="I7" s="74">
        <v>-0.01</v>
      </c>
      <c r="J7" s="75">
        <v>0</v>
      </c>
      <c r="K7" s="79"/>
      <c r="L7" s="9" t="s">
        <v>95</v>
      </c>
      <c r="M7" s="9" t="s">
        <v>314</v>
      </c>
    </row>
    <row r="8" ht="22" customHeight="1" spans="1:13">
      <c r="A8" s="73"/>
      <c r="B8" s="76"/>
      <c r="C8" s="77"/>
      <c r="D8" s="77"/>
      <c r="E8" s="77"/>
      <c r="F8" s="78"/>
      <c r="G8" s="79"/>
      <c r="H8" s="80"/>
      <c r="I8" s="80"/>
      <c r="J8" s="80"/>
      <c r="K8" s="79"/>
      <c r="L8" s="10"/>
      <c r="M8" s="10"/>
    </row>
    <row r="9" ht="22" customHeight="1" spans="1:13">
      <c r="A9" s="73"/>
      <c r="B9" s="76"/>
      <c r="C9" s="77"/>
      <c r="D9" s="77"/>
      <c r="E9" s="77"/>
      <c r="F9" s="78"/>
      <c r="G9" s="79"/>
      <c r="H9" s="80"/>
      <c r="I9" s="80"/>
      <c r="J9" s="80"/>
      <c r="K9" s="79"/>
      <c r="L9" s="10"/>
      <c r="M9" s="10"/>
    </row>
    <row r="10" ht="22" customHeight="1" spans="1:13">
      <c r="A10" s="73"/>
      <c r="B10" s="76"/>
      <c r="C10" s="77"/>
      <c r="D10" s="77"/>
      <c r="E10" s="77"/>
      <c r="F10" s="78"/>
      <c r="G10" s="79"/>
      <c r="H10" s="80"/>
      <c r="I10" s="80"/>
      <c r="J10" s="80"/>
      <c r="K10" s="79"/>
      <c r="L10" s="10"/>
      <c r="M10" s="10"/>
    </row>
    <row r="11" ht="22" customHeight="1" spans="1:13">
      <c r="A11" s="73"/>
      <c r="B11" s="76"/>
      <c r="C11" s="77"/>
      <c r="D11" s="77"/>
      <c r="E11" s="77"/>
      <c r="F11" s="78"/>
      <c r="G11" s="79"/>
      <c r="H11" s="80"/>
      <c r="I11" s="80"/>
      <c r="J11" s="80"/>
      <c r="K11" s="79"/>
      <c r="L11" s="10"/>
      <c r="M11" s="10"/>
    </row>
    <row r="12" s="2" customFormat="1" ht="18.75" spans="1:13">
      <c r="A12" s="13" t="s">
        <v>315</v>
      </c>
      <c r="B12" s="14"/>
      <c r="C12" s="14"/>
      <c r="D12" s="77"/>
      <c r="E12" s="15"/>
      <c r="F12" s="78"/>
      <c r="G12" s="32"/>
      <c r="H12" s="13" t="s">
        <v>304</v>
      </c>
      <c r="I12" s="14"/>
      <c r="J12" s="14"/>
      <c r="K12" s="15"/>
      <c r="L12" s="85"/>
      <c r="M12" s="21"/>
    </row>
    <row r="13" ht="84" customHeight="1" spans="1:13">
      <c r="A13" s="81" t="s">
        <v>316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1:M3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8.5" style="39" customWidth="1"/>
    <col min="4" max="4" width="18.125" customWidth="1"/>
    <col min="5" max="5" width="13.625" customWidth="1"/>
    <col min="6" max="6" width="14.375" customWidth="1"/>
    <col min="7" max="7" width="9.375" customWidth="1"/>
    <col min="8" max="8" width="16.375" customWidth="1"/>
    <col min="9" max="9" width="9" customWidth="1"/>
    <col min="10" max="10" width="11.5" customWidth="1"/>
    <col min="11" max="11" width="14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317</v>
      </c>
      <c r="B1" s="3"/>
      <c r="C1" s="4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288</v>
      </c>
      <c r="C2" s="41" t="s">
        <v>284</v>
      </c>
      <c r="D2" s="5" t="s">
        <v>285</v>
      </c>
      <c r="E2" s="5" t="s">
        <v>286</v>
      </c>
      <c r="F2" s="5" t="s">
        <v>287</v>
      </c>
      <c r="G2" s="42" t="s">
        <v>319</v>
      </c>
      <c r="H2" s="43"/>
      <c r="I2" s="70"/>
      <c r="J2" s="42" t="s">
        <v>320</v>
      </c>
      <c r="K2" s="43"/>
      <c r="L2" s="70"/>
      <c r="M2" s="42" t="s">
        <v>321</v>
      </c>
      <c r="N2" s="43"/>
      <c r="O2" s="70"/>
      <c r="P2" s="42" t="s">
        <v>322</v>
      </c>
      <c r="Q2" s="43"/>
      <c r="R2" s="70"/>
      <c r="S2" s="43" t="s">
        <v>323</v>
      </c>
      <c r="T2" s="43"/>
      <c r="U2" s="70"/>
      <c r="V2" s="35" t="s">
        <v>324</v>
      </c>
      <c r="W2" s="35" t="s">
        <v>297</v>
      </c>
    </row>
    <row r="3" s="1" customFormat="1" ht="16.5" spans="1:23">
      <c r="A3" s="7"/>
      <c r="B3" s="44"/>
      <c r="C3" s="45"/>
      <c r="D3" s="44"/>
      <c r="E3" s="44"/>
      <c r="F3" s="44"/>
      <c r="G3" s="4" t="s">
        <v>325</v>
      </c>
      <c r="H3" s="4" t="s">
        <v>67</v>
      </c>
      <c r="I3" s="4" t="s">
        <v>288</v>
      </c>
      <c r="J3" s="4" t="s">
        <v>325</v>
      </c>
      <c r="K3" s="4" t="s">
        <v>67</v>
      </c>
      <c r="L3" s="4" t="s">
        <v>288</v>
      </c>
      <c r="M3" s="4" t="s">
        <v>325</v>
      </c>
      <c r="N3" s="4" t="s">
        <v>67</v>
      </c>
      <c r="O3" s="4" t="s">
        <v>288</v>
      </c>
      <c r="P3" s="4" t="s">
        <v>325</v>
      </c>
      <c r="Q3" s="4" t="s">
        <v>67</v>
      </c>
      <c r="R3" s="4" t="s">
        <v>288</v>
      </c>
      <c r="S3" s="4" t="s">
        <v>325</v>
      </c>
      <c r="T3" s="4" t="s">
        <v>67</v>
      </c>
      <c r="U3" s="4" t="s">
        <v>288</v>
      </c>
      <c r="V3" s="72"/>
      <c r="W3" s="72"/>
    </row>
    <row r="4" ht="25" customHeight="1" spans="1:23">
      <c r="A4" s="46" t="s">
        <v>326</v>
      </c>
      <c r="B4" s="47" t="s">
        <v>300</v>
      </c>
      <c r="C4" s="24">
        <v>230920020</v>
      </c>
      <c r="D4" s="25" t="s">
        <v>298</v>
      </c>
      <c r="E4" s="24" t="s">
        <v>299</v>
      </c>
      <c r="F4" s="26" t="s">
        <v>62</v>
      </c>
      <c r="G4" s="33" t="s">
        <v>327</v>
      </c>
      <c r="H4" s="48" t="s">
        <v>328</v>
      </c>
      <c r="I4" s="48" t="s">
        <v>329</v>
      </c>
      <c r="J4" s="11"/>
      <c r="K4" s="48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330</v>
      </c>
      <c r="W4" s="9"/>
    </row>
    <row r="5" ht="25" customHeight="1" spans="1:23">
      <c r="A5" s="49"/>
      <c r="B5" s="50"/>
      <c r="C5" s="24">
        <v>231021002</v>
      </c>
      <c r="D5" s="25" t="s">
        <v>298</v>
      </c>
      <c r="E5" s="24" t="s">
        <v>301</v>
      </c>
      <c r="F5" s="26" t="s">
        <v>62</v>
      </c>
      <c r="G5" s="51" t="s">
        <v>331</v>
      </c>
      <c r="H5" s="52"/>
      <c r="I5" s="71"/>
      <c r="J5" s="51" t="s">
        <v>332</v>
      </c>
      <c r="K5" s="52"/>
      <c r="L5" s="71"/>
      <c r="M5" s="42" t="s">
        <v>333</v>
      </c>
      <c r="N5" s="43"/>
      <c r="O5" s="70"/>
      <c r="P5" s="42" t="s">
        <v>334</v>
      </c>
      <c r="Q5" s="43"/>
      <c r="R5" s="70"/>
      <c r="S5" s="43" t="s">
        <v>335</v>
      </c>
      <c r="T5" s="43"/>
      <c r="U5" s="70"/>
      <c r="V5" s="9"/>
      <c r="W5" s="9"/>
    </row>
    <row r="6" ht="25" customHeight="1" spans="1:23">
      <c r="A6" s="49"/>
      <c r="B6" s="50"/>
      <c r="C6" s="24" t="s">
        <v>302</v>
      </c>
      <c r="D6" s="25" t="s">
        <v>298</v>
      </c>
      <c r="E6" s="24" t="s">
        <v>112</v>
      </c>
      <c r="F6" s="26" t="s">
        <v>62</v>
      </c>
      <c r="G6" s="53" t="s">
        <v>325</v>
      </c>
      <c r="H6" s="53" t="s">
        <v>67</v>
      </c>
      <c r="I6" s="53" t="s">
        <v>288</v>
      </c>
      <c r="J6" s="53" t="s">
        <v>325</v>
      </c>
      <c r="K6" s="53" t="s">
        <v>67</v>
      </c>
      <c r="L6" s="53" t="s">
        <v>288</v>
      </c>
      <c r="M6" s="4" t="s">
        <v>325</v>
      </c>
      <c r="N6" s="4" t="s">
        <v>67</v>
      </c>
      <c r="O6" s="4" t="s">
        <v>288</v>
      </c>
      <c r="P6" s="4" t="s">
        <v>325</v>
      </c>
      <c r="Q6" s="4" t="s">
        <v>67</v>
      </c>
      <c r="R6" s="4" t="s">
        <v>288</v>
      </c>
      <c r="S6" s="4" t="s">
        <v>325</v>
      </c>
      <c r="T6" s="4" t="s">
        <v>67</v>
      </c>
      <c r="U6" s="4" t="s">
        <v>288</v>
      </c>
      <c r="V6" s="9"/>
      <c r="W6" s="9"/>
    </row>
    <row r="7" ht="18.75" spans="1:23">
      <c r="A7" s="54"/>
      <c r="B7" s="55"/>
      <c r="C7" s="24">
        <v>231025063</v>
      </c>
      <c r="D7" s="25" t="s">
        <v>298</v>
      </c>
      <c r="E7" s="28" t="s">
        <v>111</v>
      </c>
      <c r="F7" s="26" t="s">
        <v>62</v>
      </c>
      <c r="G7" s="27"/>
      <c r="H7" s="48"/>
      <c r="I7" s="48"/>
      <c r="J7" s="48"/>
      <c r="K7" s="48"/>
      <c r="L7" s="27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6"/>
      <c r="B8" s="47"/>
      <c r="C8" s="56"/>
      <c r="D8" s="57"/>
      <c r="E8" s="57"/>
      <c r="F8" s="46"/>
      <c r="G8" s="9"/>
      <c r="H8" s="48"/>
      <c r="I8" s="4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9"/>
      <c r="B9" s="50"/>
      <c r="C9" s="58"/>
      <c r="D9" s="59"/>
      <c r="E9" s="54"/>
      <c r="F9" s="54"/>
      <c r="G9" s="9"/>
      <c r="H9" s="48"/>
      <c r="I9" s="4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6"/>
      <c r="B10" s="47"/>
      <c r="C10" s="60"/>
      <c r="D10" s="57"/>
      <c r="E10" s="61"/>
      <c r="F10" s="46"/>
      <c r="G10" s="9"/>
      <c r="H10" s="48"/>
      <c r="I10" s="4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9"/>
      <c r="B11" s="50"/>
      <c r="C11" s="62"/>
      <c r="D11" s="59"/>
      <c r="E11" s="63"/>
      <c r="F11" s="5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4"/>
      <c r="B12" s="64"/>
      <c r="C12" s="65"/>
      <c r="D12" s="64"/>
      <c r="E12" s="64"/>
      <c r="F12" s="6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3"/>
      <c r="B13" s="63"/>
      <c r="C13" s="62"/>
      <c r="D13" s="63"/>
      <c r="E13" s="63"/>
      <c r="F13" s="6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4"/>
      <c r="B14" s="64"/>
      <c r="C14" s="65"/>
      <c r="D14" s="64"/>
      <c r="E14" s="64"/>
      <c r="F14" s="64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3"/>
      <c r="B15" s="63"/>
      <c r="C15" s="62"/>
      <c r="D15" s="63"/>
      <c r="E15" s="63"/>
      <c r="F15" s="6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6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336</v>
      </c>
      <c r="B17" s="14"/>
      <c r="C17" s="67"/>
      <c r="D17" s="14"/>
      <c r="E17" s="15"/>
      <c r="F17" s="16"/>
      <c r="G17" s="32"/>
      <c r="H17" s="38"/>
      <c r="I17" s="38"/>
      <c r="J17" s="13" t="s">
        <v>304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8" t="s">
        <v>337</v>
      </c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339</v>
      </c>
      <c r="B2" s="35" t="s">
        <v>284</v>
      </c>
      <c r="C2" s="35" t="s">
        <v>285</v>
      </c>
      <c r="D2" s="35" t="s">
        <v>286</v>
      </c>
      <c r="E2" s="35" t="s">
        <v>287</v>
      </c>
      <c r="F2" s="35" t="s">
        <v>288</v>
      </c>
      <c r="G2" s="34" t="s">
        <v>340</v>
      </c>
      <c r="H2" s="34" t="s">
        <v>341</v>
      </c>
      <c r="I2" s="34" t="s">
        <v>342</v>
      </c>
      <c r="J2" s="34" t="s">
        <v>341</v>
      </c>
      <c r="K2" s="34" t="s">
        <v>343</v>
      </c>
      <c r="L2" s="34" t="s">
        <v>341</v>
      </c>
      <c r="M2" s="35" t="s">
        <v>324</v>
      </c>
      <c r="N2" s="35" t="s">
        <v>297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339</v>
      </c>
      <c r="B4" s="37" t="s">
        <v>344</v>
      </c>
      <c r="C4" s="37" t="s">
        <v>325</v>
      </c>
      <c r="D4" s="37" t="s">
        <v>286</v>
      </c>
      <c r="E4" s="35" t="s">
        <v>287</v>
      </c>
      <c r="F4" s="35" t="s">
        <v>288</v>
      </c>
      <c r="G4" s="34" t="s">
        <v>340</v>
      </c>
      <c r="H4" s="34" t="s">
        <v>341</v>
      </c>
      <c r="I4" s="34" t="s">
        <v>342</v>
      </c>
      <c r="J4" s="34" t="s">
        <v>341</v>
      </c>
      <c r="K4" s="34" t="s">
        <v>343</v>
      </c>
      <c r="L4" s="34" t="s">
        <v>341</v>
      </c>
      <c r="M4" s="35" t="s">
        <v>324</v>
      </c>
      <c r="N4" s="35" t="s">
        <v>297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345</v>
      </c>
      <c r="B11" s="14"/>
      <c r="C11" s="14"/>
      <c r="D11" s="15"/>
      <c r="E11" s="16"/>
      <c r="F11" s="38"/>
      <c r="G11" s="32"/>
      <c r="H11" s="38"/>
      <c r="I11" s="13" t="s">
        <v>346</v>
      </c>
      <c r="J11" s="14"/>
      <c r="K11" s="14"/>
      <c r="L11" s="14"/>
      <c r="M11" s="14"/>
      <c r="N11" s="21"/>
    </row>
    <row r="12" ht="16.5" spans="1:14">
      <c r="A12" s="17" t="s">
        <v>347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F3" sqref="F3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2.9" customWidth="1"/>
    <col min="8" max="9" width="14" customWidth="1"/>
    <col min="10" max="10" width="11.5" customWidth="1"/>
  </cols>
  <sheetData>
    <row r="1" ht="29.25" spans="1:10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349</v>
      </c>
      <c r="H2" s="4" t="s">
        <v>350</v>
      </c>
      <c r="I2" s="4" t="s">
        <v>351</v>
      </c>
      <c r="J2" s="4" t="s">
        <v>352</v>
      </c>
      <c r="K2" s="5" t="s">
        <v>324</v>
      </c>
      <c r="L2" s="5" t="s">
        <v>297</v>
      </c>
    </row>
    <row r="3" ht="30" customHeight="1" spans="1:12">
      <c r="A3" s="22" t="s">
        <v>326</v>
      </c>
      <c r="B3" s="23" t="s">
        <v>300</v>
      </c>
      <c r="C3" s="24" t="s">
        <v>302</v>
      </c>
      <c r="D3" s="25" t="s">
        <v>298</v>
      </c>
      <c r="E3" s="24" t="s">
        <v>112</v>
      </c>
      <c r="F3" s="26" t="s">
        <v>62</v>
      </c>
      <c r="G3" s="9" t="s">
        <v>353</v>
      </c>
      <c r="H3" s="27" t="s">
        <v>354</v>
      </c>
      <c r="I3" s="27"/>
      <c r="J3" s="9"/>
      <c r="K3" s="33" t="s">
        <v>355</v>
      </c>
      <c r="L3" s="9" t="s">
        <v>314</v>
      </c>
    </row>
    <row r="4" ht="30" customHeight="1" spans="1:12">
      <c r="A4" s="22" t="s">
        <v>326</v>
      </c>
      <c r="B4" s="23" t="s">
        <v>300</v>
      </c>
      <c r="C4" s="24">
        <v>231025063</v>
      </c>
      <c r="D4" s="25" t="s">
        <v>298</v>
      </c>
      <c r="E4" s="28" t="s">
        <v>111</v>
      </c>
      <c r="F4" s="26" t="s">
        <v>62</v>
      </c>
      <c r="G4" s="9" t="s">
        <v>353</v>
      </c>
      <c r="H4" s="27" t="s">
        <v>354</v>
      </c>
      <c r="I4" s="27"/>
      <c r="J4" s="9"/>
      <c r="K4" s="33" t="s">
        <v>355</v>
      </c>
      <c r="L4" s="9" t="s">
        <v>314</v>
      </c>
    </row>
    <row r="5" ht="30" customHeight="1" spans="1:12">
      <c r="A5" s="22"/>
      <c r="B5" s="23"/>
      <c r="C5" s="29"/>
      <c r="D5" s="29"/>
      <c r="E5" s="30"/>
      <c r="F5" s="31"/>
      <c r="G5" s="9"/>
      <c r="H5" s="27"/>
      <c r="I5" s="10"/>
      <c r="J5" s="10"/>
      <c r="K5" s="33"/>
      <c r="L5" s="9"/>
    </row>
    <row r="6" ht="30" customHeight="1" spans="1:12">
      <c r="A6" s="22"/>
      <c r="B6" s="23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3" t="s">
        <v>356</v>
      </c>
      <c r="B7" s="14"/>
      <c r="C7" s="14"/>
      <c r="D7" s="14"/>
      <c r="E7" s="15"/>
      <c r="F7" s="16"/>
      <c r="G7" s="32"/>
      <c r="H7" s="13" t="s">
        <v>357</v>
      </c>
      <c r="I7" s="14"/>
      <c r="J7" s="14"/>
      <c r="K7" s="14"/>
      <c r="L7" s="21"/>
    </row>
    <row r="8" ht="16.5" spans="1:12">
      <c r="A8" s="17" t="s">
        <v>358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 L6 L4:L5 L7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9" sqref="D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325</v>
      </c>
      <c r="D2" s="5" t="s">
        <v>286</v>
      </c>
      <c r="E2" s="5" t="s">
        <v>287</v>
      </c>
      <c r="F2" s="4" t="s">
        <v>360</v>
      </c>
      <c r="G2" s="4" t="s">
        <v>308</v>
      </c>
      <c r="H2" s="6" t="s">
        <v>309</v>
      </c>
      <c r="I2" s="19" t="s">
        <v>311</v>
      </c>
    </row>
    <row r="3" s="1" customFormat="1" ht="16.5" spans="1:9">
      <c r="A3" s="4"/>
      <c r="B3" s="7"/>
      <c r="C3" s="7"/>
      <c r="D3" s="7"/>
      <c r="E3" s="7"/>
      <c r="F3" s="4" t="s">
        <v>361</v>
      </c>
      <c r="G3" s="4" t="s">
        <v>312</v>
      </c>
      <c r="H3" s="8"/>
      <c r="I3" s="20"/>
    </row>
    <row r="4" spans="1:9">
      <c r="A4" s="9">
        <v>1</v>
      </c>
      <c r="B4" s="10" t="s">
        <v>362</v>
      </c>
      <c r="C4" s="11" t="s">
        <v>363</v>
      </c>
      <c r="D4" s="9" t="s">
        <v>111</v>
      </c>
      <c r="E4" s="9" t="s">
        <v>62</v>
      </c>
      <c r="F4" s="12" t="s">
        <v>364</v>
      </c>
      <c r="G4" s="12" t="s">
        <v>365</v>
      </c>
      <c r="H4" s="9"/>
      <c r="I4" s="9" t="s">
        <v>314</v>
      </c>
    </row>
    <row r="5" spans="1:9">
      <c r="A5" s="9">
        <v>2</v>
      </c>
      <c r="B5" s="10" t="s">
        <v>362</v>
      </c>
      <c r="C5" s="11" t="s">
        <v>363</v>
      </c>
      <c r="D5" s="9" t="s">
        <v>112</v>
      </c>
      <c r="E5" s="9" t="s">
        <v>62</v>
      </c>
      <c r="F5" s="12" t="s">
        <v>366</v>
      </c>
      <c r="G5" s="12" t="s">
        <v>367</v>
      </c>
      <c r="H5" s="9"/>
      <c r="I5" s="9" t="s">
        <v>314</v>
      </c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368</v>
      </c>
      <c r="B12" s="14"/>
      <c r="C12" s="14"/>
      <c r="D12" s="15"/>
      <c r="E12" s="16"/>
      <c r="F12" s="13" t="s">
        <v>369</v>
      </c>
      <c r="G12" s="14"/>
      <c r="H12" s="15"/>
      <c r="I12" s="21"/>
    </row>
    <row r="13" ht="16.5" spans="1:9">
      <c r="A13" s="17" t="s">
        <v>370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8" t="s">
        <v>35</v>
      </c>
      <c r="C2" s="489"/>
      <c r="D2" s="489"/>
      <c r="E2" s="489"/>
      <c r="F2" s="489"/>
      <c r="G2" s="489"/>
      <c r="H2" s="489"/>
      <c r="I2" s="503"/>
    </row>
    <row r="3" ht="27.95" customHeight="1" spans="2:9">
      <c r="B3" s="490"/>
      <c r="C3" s="491"/>
      <c r="D3" s="492" t="s">
        <v>36</v>
      </c>
      <c r="E3" s="493"/>
      <c r="F3" s="494" t="s">
        <v>37</v>
      </c>
      <c r="G3" s="495"/>
      <c r="H3" s="492" t="s">
        <v>38</v>
      </c>
      <c r="I3" s="504"/>
    </row>
    <row r="4" ht="27.95" customHeight="1" spans="2:9">
      <c r="B4" s="490" t="s">
        <v>39</v>
      </c>
      <c r="C4" s="491" t="s">
        <v>40</v>
      </c>
      <c r="D4" s="491" t="s">
        <v>41</v>
      </c>
      <c r="E4" s="491" t="s">
        <v>42</v>
      </c>
      <c r="F4" s="496" t="s">
        <v>41</v>
      </c>
      <c r="G4" s="496" t="s">
        <v>42</v>
      </c>
      <c r="H4" s="491" t="s">
        <v>41</v>
      </c>
      <c r="I4" s="505" t="s">
        <v>42</v>
      </c>
    </row>
    <row r="5" ht="27.95" customHeight="1" spans="2:9">
      <c r="B5" s="497" t="s">
        <v>43</v>
      </c>
      <c r="C5" s="10">
        <v>13</v>
      </c>
      <c r="D5" s="10">
        <v>0</v>
      </c>
      <c r="E5" s="10">
        <v>1</v>
      </c>
      <c r="F5" s="498">
        <v>0</v>
      </c>
      <c r="G5" s="498">
        <v>1</v>
      </c>
      <c r="H5" s="10">
        <v>1</v>
      </c>
      <c r="I5" s="506">
        <v>2</v>
      </c>
    </row>
    <row r="6" ht="27.95" customHeight="1" spans="2:9">
      <c r="B6" s="497" t="s">
        <v>44</v>
      </c>
      <c r="C6" s="10">
        <v>20</v>
      </c>
      <c r="D6" s="10">
        <v>0</v>
      </c>
      <c r="E6" s="10">
        <v>1</v>
      </c>
      <c r="F6" s="498">
        <v>1</v>
      </c>
      <c r="G6" s="498">
        <v>2</v>
      </c>
      <c r="H6" s="10">
        <v>2</v>
      </c>
      <c r="I6" s="506">
        <v>3</v>
      </c>
    </row>
    <row r="7" ht="27.95" customHeight="1" spans="2:9">
      <c r="B7" s="497" t="s">
        <v>45</v>
      </c>
      <c r="C7" s="10">
        <v>32</v>
      </c>
      <c r="D7" s="10">
        <v>0</v>
      </c>
      <c r="E7" s="10">
        <v>1</v>
      </c>
      <c r="F7" s="498">
        <v>2</v>
      </c>
      <c r="G7" s="498">
        <v>3</v>
      </c>
      <c r="H7" s="10">
        <v>3</v>
      </c>
      <c r="I7" s="506">
        <v>4</v>
      </c>
    </row>
    <row r="8" ht="27.95" customHeight="1" spans="2:9">
      <c r="B8" s="497" t="s">
        <v>46</v>
      </c>
      <c r="C8" s="10">
        <v>50</v>
      </c>
      <c r="D8" s="10">
        <v>1</v>
      </c>
      <c r="E8" s="10">
        <v>2</v>
      </c>
      <c r="F8" s="498">
        <v>3</v>
      </c>
      <c r="G8" s="498">
        <v>4</v>
      </c>
      <c r="H8" s="10">
        <v>5</v>
      </c>
      <c r="I8" s="506">
        <v>6</v>
      </c>
    </row>
    <row r="9" ht="27.95" customHeight="1" spans="2:9">
      <c r="B9" s="497" t="s">
        <v>47</v>
      </c>
      <c r="C9" s="10">
        <v>80</v>
      </c>
      <c r="D9" s="10">
        <v>2</v>
      </c>
      <c r="E9" s="10">
        <v>3</v>
      </c>
      <c r="F9" s="498">
        <v>5</v>
      </c>
      <c r="G9" s="498">
        <v>6</v>
      </c>
      <c r="H9" s="10">
        <v>7</v>
      </c>
      <c r="I9" s="506">
        <v>8</v>
      </c>
    </row>
    <row r="10" ht="27.95" customHeight="1" spans="2:9">
      <c r="B10" s="497" t="s">
        <v>48</v>
      </c>
      <c r="C10" s="10">
        <v>125</v>
      </c>
      <c r="D10" s="10">
        <v>3</v>
      </c>
      <c r="E10" s="10">
        <v>4</v>
      </c>
      <c r="F10" s="498">
        <v>7</v>
      </c>
      <c r="G10" s="498">
        <v>8</v>
      </c>
      <c r="H10" s="10">
        <v>10</v>
      </c>
      <c r="I10" s="506">
        <v>11</v>
      </c>
    </row>
    <row r="11" ht="27.95" customHeight="1" spans="2:9">
      <c r="B11" s="497" t="s">
        <v>49</v>
      </c>
      <c r="C11" s="10">
        <v>200</v>
      </c>
      <c r="D11" s="10">
        <v>5</v>
      </c>
      <c r="E11" s="10">
        <v>6</v>
      </c>
      <c r="F11" s="498">
        <v>10</v>
      </c>
      <c r="G11" s="498">
        <v>11</v>
      </c>
      <c r="H11" s="10">
        <v>14</v>
      </c>
      <c r="I11" s="506">
        <v>15</v>
      </c>
    </row>
    <row r="12" ht="27.95" customHeight="1" spans="2:9">
      <c r="B12" s="499" t="s">
        <v>50</v>
      </c>
      <c r="C12" s="500">
        <v>315</v>
      </c>
      <c r="D12" s="500">
        <v>7</v>
      </c>
      <c r="E12" s="500">
        <v>8</v>
      </c>
      <c r="F12" s="501">
        <v>14</v>
      </c>
      <c r="G12" s="501">
        <v>15</v>
      </c>
      <c r="H12" s="500">
        <v>21</v>
      </c>
      <c r="I12" s="507">
        <v>22</v>
      </c>
    </row>
    <row r="14" spans="2:4">
      <c r="B14" s="502" t="s">
        <v>51</v>
      </c>
      <c r="C14" s="502"/>
      <c r="D14" s="5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F4" sqref="F4:G4"/>
    </sheetView>
  </sheetViews>
  <sheetFormatPr defaultColWidth="10.375" defaultRowHeight="16.5" customHeight="1"/>
  <cols>
    <col min="1" max="1" width="11.125" style="297" customWidth="1"/>
    <col min="2" max="9" width="10.375" style="297"/>
    <col min="10" max="10" width="8.875" style="297" customWidth="1"/>
    <col min="11" max="11" width="12" style="297" customWidth="1"/>
    <col min="12" max="16384" width="10.375" style="297"/>
  </cols>
  <sheetData>
    <row r="1" ht="21" spans="1:11">
      <c r="A1" s="417" t="s">
        <v>52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ht="15" spans="1:11">
      <c r="A2" s="298" t="s">
        <v>53</v>
      </c>
      <c r="B2" s="299" t="s">
        <v>54</v>
      </c>
      <c r="C2" s="299"/>
      <c r="D2" s="300" t="s">
        <v>55</v>
      </c>
      <c r="E2" s="300"/>
      <c r="F2" s="299" t="s">
        <v>56</v>
      </c>
      <c r="G2" s="299"/>
      <c r="H2" s="301" t="s">
        <v>57</v>
      </c>
      <c r="I2" s="373" t="s">
        <v>56</v>
      </c>
      <c r="J2" s="373"/>
      <c r="K2" s="374"/>
    </row>
    <row r="3" spans="1:11">
      <c r="A3" s="302" t="s">
        <v>58</v>
      </c>
      <c r="B3" s="303"/>
      <c r="C3" s="304"/>
      <c r="D3" s="305" t="s">
        <v>59</v>
      </c>
      <c r="E3" s="306"/>
      <c r="F3" s="306"/>
      <c r="G3" s="307"/>
      <c r="H3" s="305" t="s">
        <v>60</v>
      </c>
      <c r="I3" s="306"/>
      <c r="J3" s="306"/>
      <c r="K3" s="307"/>
    </row>
    <row r="4" spans="1:11">
      <c r="A4" s="308" t="s">
        <v>61</v>
      </c>
      <c r="B4" s="166" t="s">
        <v>62</v>
      </c>
      <c r="C4" s="167"/>
      <c r="D4" s="308" t="s">
        <v>63</v>
      </c>
      <c r="E4" s="309"/>
      <c r="F4" s="313">
        <v>45301</v>
      </c>
      <c r="G4" s="314"/>
      <c r="H4" s="308" t="s">
        <v>64</v>
      </c>
      <c r="I4" s="309"/>
      <c r="J4" s="166" t="s">
        <v>65</v>
      </c>
      <c r="K4" s="167" t="s">
        <v>66</v>
      </c>
    </row>
    <row r="5" spans="1:11">
      <c r="A5" s="312" t="s">
        <v>67</v>
      </c>
      <c r="B5" s="166" t="s">
        <v>68</v>
      </c>
      <c r="C5" s="167"/>
      <c r="D5" s="308" t="s">
        <v>69</v>
      </c>
      <c r="E5" s="309"/>
      <c r="F5" s="313">
        <v>45280</v>
      </c>
      <c r="G5" s="314"/>
      <c r="H5" s="308" t="s">
        <v>70</v>
      </c>
      <c r="I5" s="309"/>
      <c r="J5" s="166" t="s">
        <v>65</v>
      </c>
      <c r="K5" s="167" t="s">
        <v>66</v>
      </c>
    </row>
    <row r="6" ht="14.25" spans="1:11">
      <c r="A6" s="308" t="s">
        <v>71</v>
      </c>
      <c r="B6" s="315" t="s">
        <v>72</v>
      </c>
      <c r="C6" s="316">
        <v>6</v>
      </c>
      <c r="D6" s="312" t="s">
        <v>73</v>
      </c>
      <c r="E6" s="333"/>
      <c r="F6" s="313">
        <v>45288</v>
      </c>
      <c r="G6" s="314"/>
      <c r="H6" s="308" t="s">
        <v>74</v>
      </c>
      <c r="I6" s="309"/>
      <c r="J6" s="166" t="s">
        <v>65</v>
      </c>
      <c r="K6" s="167" t="s">
        <v>66</v>
      </c>
    </row>
    <row r="7" ht="14.25" spans="1:11">
      <c r="A7" s="308" t="s">
        <v>75</v>
      </c>
      <c r="B7" s="317">
        <v>2050</v>
      </c>
      <c r="C7" s="318"/>
      <c r="D7" s="312" t="s">
        <v>76</v>
      </c>
      <c r="E7" s="332"/>
      <c r="F7" s="313">
        <v>45290</v>
      </c>
      <c r="G7" s="314"/>
      <c r="H7" s="308" t="s">
        <v>77</v>
      </c>
      <c r="I7" s="309"/>
      <c r="J7" s="166" t="s">
        <v>65</v>
      </c>
      <c r="K7" s="167" t="s">
        <v>66</v>
      </c>
    </row>
    <row r="8" ht="15" spans="1:11">
      <c r="A8" s="320" t="s">
        <v>78</v>
      </c>
      <c r="B8" s="418" t="s">
        <v>79</v>
      </c>
      <c r="C8" s="419"/>
      <c r="D8" s="321" t="s">
        <v>80</v>
      </c>
      <c r="E8" s="322"/>
      <c r="F8" s="323">
        <v>45296</v>
      </c>
      <c r="G8" s="324"/>
      <c r="H8" s="321" t="s">
        <v>81</v>
      </c>
      <c r="I8" s="322"/>
      <c r="J8" s="343" t="s">
        <v>65</v>
      </c>
      <c r="K8" s="383" t="s">
        <v>66</v>
      </c>
    </row>
    <row r="9" ht="15" spans="1:11">
      <c r="A9" s="420" t="s">
        <v>82</v>
      </c>
      <c r="B9" s="421"/>
      <c r="C9" s="421"/>
      <c r="D9" s="422"/>
      <c r="E9" s="422"/>
      <c r="F9" s="422"/>
      <c r="G9" s="422"/>
      <c r="H9" s="422"/>
      <c r="I9" s="422"/>
      <c r="J9" s="422"/>
      <c r="K9" s="469"/>
    </row>
    <row r="10" ht="15" spans="1:11">
      <c r="A10" s="423" t="s">
        <v>83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70"/>
    </row>
    <row r="11" ht="14.25" spans="1:11">
      <c r="A11" s="425" t="s">
        <v>84</v>
      </c>
      <c r="B11" s="426" t="s">
        <v>85</v>
      </c>
      <c r="C11" s="427" t="s">
        <v>86</v>
      </c>
      <c r="D11" s="428"/>
      <c r="E11" s="429" t="s">
        <v>87</v>
      </c>
      <c r="F11" s="426" t="s">
        <v>85</v>
      </c>
      <c r="G11" s="427" t="s">
        <v>86</v>
      </c>
      <c r="H11" s="427" t="s">
        <v>88</v>
      </c>
      <c r="I11" s="429" t="s">
        <v>89</v>
      </c>
      <c r="J11" s="426" t="s">
        <v>85</v>
      </c>
      <c r="K11" s="471" t="s">
        <v>86</v>
      </c>
    </row>
    <row r="12" ht="14.25" spans="1:11">
      <c r="A12" s="312" t="s">
        <v>90</v>
      </c>
      <c r="B12" s="331" t="s">
        <v>85</v>
      </c>
      <c r="C12" s="166" t="s">
        <v>86</v>
      </c>
      <c r="D12" s="332"/>
      <c r="E12" s="333" t="s">
        <v>91</v>
      </c>
      <c r="F12" s="331" t="s">
        <v>85</v>
      </c>
      <c r="G12" s="166" t="s">
        <v>86</v>
      </c>
      <c r="H12" s="166" t="s">
        <v>88</v>
      </c>
      <c r="I12" s="333" t="s">
        <v>92</v>
      </c>
      <c r="J12" s="331" t="s">
        <v>85</v>
      </c>
      <c r="K12" s="167" t="s">
        <v>86</v>
      </c>
    </row>
    <row r="13" ht="14.25" spans="1:11">
      <c r="A13" s="312" t="s">
        <v>93</v>
      </c>
      <c r="B13" s="331" t="s">
        <v>85</v>
      </c>
      <c r="C13" s="166" t="s">
        <v>86</v>
      </c>
      <c r="D13" s="332"/>
      <c r="E13" s="333" t="s">
        <v>94</v>
      </c>
      <c r="F13" s="166" t="s">
        <v>95</v>
      </c>
      <c r="G13" s="166" t="s">
        <v>96</v>
      </c>
      <c r="H13" s="166" t="s">
        <v>88</v>
      </c>
      <c r="I13" s="333" t="s">
        <v>97</v>
      </c>
      <c r="J13" s="331" t="s">
        <v>85</v>
      </c>
      <c r="K13" s="167" t="s">
        <v>86</v>
      </c>
    </row>
    <row r="14" ht="15" spans="1:11">
      <c r="A14" s="321" t="s">
        <v>98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76"/>
    </row>
    <row r="15" ht="15" spans="1:11">
      <c r="A15" s="423" t="s">
        <v>99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70"/>
    </row>
    <row r="16" ht="14.25" spans="1:11">
      <c r="A16" s="430" t="s">
        <v>100</v>
      </c>
      <c r="B16" s="427" t="s">
        <v>95</v>
      </c>
      <c r="C16" s="427" t="s">
        <v>96</v>
      </c>
      <c r="D16" s="431"/>
      <c r="E16" s="432" t="s">
        <v>101</v>
      </c>
      <c r="F16" s="427" t="s">
        <v>95</v>
      </c>
      <c r="G16" s="427" t="s">
        <v>96</v>
      </c>
      <c r="H16" s="433"/>
      <c r="I16" s="432" t="s">
        <v>102</v>
      </c>
      <c r="J16" s="427" t="s">
        <v>95</v>
      </c>
      <c r="K16" s="471" t="s">
        <v>96</v>
      </c>
    </row>
    <row r="17" customHeight="1" spans="1:22">
      <c r="A17" s="350" t="s">
        <v>103</v>
      </c>
      <c r="B17" s="166" t="s">
        <v>95</v>
      </c>
      <c r="C17" s="166" t="s">
        <v>96</v>
      </c>
      <c r="D17" s="434"/>
      <c r="E17" s="351" t="s">
        <v>104</v>
      </c>
      <c r="F17" s="166" t="s">
        <v>95</v>
      </c>
      <c r="G17" s="166" t="s">
        <v>96</v>
      </c>
      <c r="H17" s="435"/>
      <c r="I17" s="351" t="s">
        <v>105</v>
      </c>
      <c r="J17" s="166" t="s">
        <v>95</v>
      </c>
      <c r="K17" s="167" t="s">
        <v>96</v>
      </c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</row>
    <row r="18" ht="18" customHeight="1" spans="1:11">
      <c r="A18" s="436" t="s">
        <v>106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73"/>
    </row>
    <row r="19" s="416" customFormat="1" ht="18" customHeight="1" spans="1:11">
      <c r="A19" s="423" t="s">
        <v>107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70"/>
    </row>
    <row r="20" customHeight="1" spans="1:11">
      <c r="A20" s="438" t="s">
        <v>108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74"/>
    </row>
    <row r="21" ht="21.75" customHeight="1" spans="1:11">
      <c r="A21" s="440" t="s">
        <v>109</v>
      </c>
      <c r="B21" s="117"/>
      <c r="C21" s="441">
        <v>120</v>
      </c>
      <c r="D21" s="441">
        <v>130</v>
      </c>
      <c r="E21" s="441">
        <v>140</v>
      </c>
      <c r="F21" s="441">
        <v>150</v>
      </c>
      <c r="G21" s="441">
        <v>160</v>
      </c>
      <c r="H21" s="442">
        <v>170</v>
      </c>
      <c r="I21" s="117"/>
      <c r="J21" s="475"/>
      <c r="K21" s="382" t="s">
        <v>110</v>
      </c>
    </row>
    <row r="22" ht="23" customHeight="1" spans="1:11">
      <c r="A22" s="77" t="s">
        <v>111</v>
      </c>
      <c r="B22" s="443"/>
      <c r="C22" s="443" t="s">
        <v>95</v>
      </c>
      <c r="D22" s="443" t="s">
        <v>95</v>
      </c>
      <c r="E22" s="443" t="s">
        <v>95</v>
      </c>
      <c r="F22" s="443" t="s">
        <v>95</v>
      </c>
      <c r="G22" s="443" t="s">
        <v>95</v>
      </c>
      <c r="H22" s="443" t="s">
        <v>95</v>
      </c>
      <c r="I22" s="443"/>
      <c r="J22" s="443"/>
      <c r="K22" s="476"/>
    </row>
    <row r="23" ht="23" customHeight="1" spans="1:11">
      <c r="A23" s="77" t="s">
        <v>112</v>
      </c>
      <c r="B23" s="443"/>
      <c r="C23" s="443" t="s">
        <v>95</v>
      </c>
      <c r="D23" s="443" t="s">
        <v>95</v>
      </c>
      <c r="E23" s="443" t="s">
        <v>95</v>
      </c>
      <c r="F23" s="443" t="s">
        <v>95</v>
      </c>
      <c r="G23" s="443" t="s">
        <v>95</v>
      </c>
      <c r="H23" s="443" t="s">
        <v>95</v>
      </c>
      <c r="I23" s="443"/>
      <c r="J23" s="443"/>
      <c r="K23" s="476"/>
    </row>
    <row r="24" ht="23" customHeight="1" spans="1:11">
      <c r="A24" s="444"/>
      <c r="B24" s="445"/>
      <c r="C24" s="445"/>
      <c r="D24" s="445"/>
      <c r="E24" s="445"/>
      <c r="F24" s="445"/>
      <c r="G24" s="445"/>
      <c r="H24" s="445"/>
      <c r="I24" s="445"/>
      <c r="J24" s="445"/>
      <c r="K24" s="477"/>
    </row>
    <row r="25" ht="23" customHeight="1" spans="1:11">
      <c r="A25" s="319"/>
      <c r="B25" s="446"/>
      <c r="C25" s="446"/>
      <c r="D25" s="446"/>
      <c r="E25" s="446"/>
      <c r="F25" s="446"/>
      <c r="G25" s="446"/>
      <c r="H25" s="446"/>
      <c r="I25" s="446"/>
      <c r="J25" s="446"/>
      <c r="K25" s="477"/>
    </row>
    <row r="26" ht="23" customHeight="1" spans="1:11">
      <c r="A26" s="319"/>
      <c r="B26" s="446"/>
      <c r="C26" s="446"/>
      <c r="D26" s="446"/>
      <c r="E26" s="446"/>
      <c r="F26" s="446"/>
      <c r="G26" s="446"/>
      <c r="H26" s="446"/>
      <c r="I26" s="446"/>
      <c r="J26" s="446"/>
      <c r="K26" s="477"/>
    </row>
    <row r="27" ht="23" customHeight="1" spans="1:11">
      <c r="A27" s="319"/>
      <c r="B27" s="446"/>
      <c r="C27" s="446"/>
      <c r="D27" s="446"/>
      <c r="E27" s="446"/>
      <c r="F27" s="446"/>
      <c r="G27" s="446"/>
      <c r="H27" s="446"/>
      <c r="I27" s="446"/>
      <c r="J27" s="446"/>
      <c r="K27" s="477"/>
    </row>
    <row r="28" ht="18" customHeight="1" spans="1:11">
      <c r="A28" s="447" t="s">
        <v>113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78"/>
    </row>
    <row r="29" ht="18.75" customHeight="1" spans="1:11">
      <c r="A29" s="449"/>
      <c r="B29" s="450"/>
      <c r="C29" s="450"/>
      <c r="D29" s="450"/>
      <c r="E29" s="450"/>
      <c r="F29" s="450"/>
      <c r="G29" s="450"/>
      <c r="H29" s="450"/>
      <c r="I29" s="450"/>
      <c r="J29" s="450"/>
      <c r="K29" s="479"/>
    </row>
    <row r="30" ht="18.75" customHeight="1" spans="1:11">
      <c r="A30" s="451"/>
      <c r="B30" s="452"/>
      <c r="C30" s="452"/>
      <c r="D30" s="452"/>
      <c r="E30" s="452"/>
      <c r="F30" s="452"/>
      <c r="G30" s="452"/>
      <c r="H30" s="452"/>
      <c r="I30" s="452"/>
      <c r="J30" s="452"/>
      <c r="K30" s="480"/>
    </row>
    <row r="31" ht="18" customHeight="1" spans="1:11">
      <c r="A31" s="447" t="s">
        <v>114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78"/>
    </row>
    <row r="32" ht="14.25" spans="1:11">
      <c r="A32" s="453" t="s">
        <v>115</v>
      </c>
      <c r="B32" s="454"/>
      <c r="C32" s="454"/>
      <c r="D32" s="454"/>
      <c r="E32" s="454"/>
      <c r="F32" s="454"/>
      <c r="G32" s="454"/>
      <c r="H32" s="454"/>
      <c r="I32" s="454"/>
      <c r="J32" s="454"/>
      <c r="K32" s="481"/>
    </row>
    <row r="33" ht="15" spans="1:11">
      <c r="A33" s="174" t="s">
        <v>116</v>
      </c>
      <c r="B33" s="175"/>
      <c r="C33" s="166" t="s">
        <v>65</v>
      </c>
      <c r="D33" s="166" t="s">
        <v>66</v>
      </c>
      <c r="E33" s="455" t="s">
        <v>117</v>
      </c>
      <c r="F33" s="456"/>
      <c r="G33" s="456"/>
      <c r="H33" s="456"/>
      <c r="I33" s="456"/>
      <c r="J33" s="456"/>
      <c r="K33" s="482"/>
    </row>
    <row r="34" ht="15" spans="1:11">
      <c r="A34" s="457" t="s">
        <v>118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</row>
    <row r="35" ht="21" customHeight="1" spans="1:11">
      <c r="A35" s="458"/>
      <c r="B35" s="459"/>
      <c r="C35" s="459"/>
      <c r="D35" s="459"/>
      <c r="E35" s="459"/>
      <c r="F35" s="459"/>
      <c r="G35" s="459"/>
      <c r="H35" s="459"/>
      <c r="I35" s="459"/>
      <c r="J35" s="459"/>
      <c r="K35" s="483"/>
    </row>
    <row r="36" ht="21" customHeight="1" spans="1:1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89"/>
    </row>
    <row r="37" ht="21" customHeight="1" spans="1:11">
      <c r="A37" s="358"/>
      <c r="B37" s="359"/>
      <c r="C37" s="359"/>
      <c r="D37" s="359"/>
      <c r="E37" s="359"/>
      <c r="F37" s="359"/>
      <c r="G37" s="359"/>
      <c r="H37" s="359"/>
      <c r="I37" s="359"/>
      <c r="J37" s="359"/>
      <c r="K37" s="389"/>
    </row>
    <row r="38" ht="21" customHeight="1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89"/>
    </row>
    <row r="39" ht="21" customHeight="1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89"/>
    </row>
    <row r="40" ht="21" customHeight="1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89"/>
    </row>
    <row r="41" ht="21" customHeight="1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89"/>
    </row>
    <row r="42" ht="15" spans="1:11">
      <c r="A42" s="353" t="s">
        <v>119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87"/>
    </row>
    <row r="43" ht="15" spans="1:11">
      <c r="A43" s="423" t="s">
        <v>120</v>
      </c>
      <c r="B43" s="424"/>
      <c r="C43" s="424"/>
      <c r="D43" s="424"/>
      <c r="E43" s="424"/>
      <c r="F43" s="424"/>
      <c r="G43" s="424"/>
      <c r="H43" s="424"/>
      <c r="I43" s="424"/>
      <c r="J43" s="424"/>
      <c r="K43" s="470"/>
    </row>
    <row r="44" ht="14.25" spans="1:11">
      <c r="A44" s="430" t="s">
        <v>121</v>
      </c>
      <c r="B44" s="427" t="s">
        <v>95</v>
      </c>
      <c r="C44" s="427" t="s">
        <v>96</v>
      </c>
      <c r="D44" s="427" t="s">
        <v>88</v>
      </c>
      <c r="E44" s="432" t="s">
        <v>122</v>
      </c>
      <c r="F44" s="427" t="s">
        <v>95</v>
      </c>
      <c r="G44" s="427" t="s">
        <v>96</v>
      </c>
      <c r="H44" s="427" t="s">
        <v>88</v>
      </c>
      <c r="I44" s="432" t="s">
        <v>123</v>
      </c>
      <c r="J44" s="427" t="s">
        <v>95</v>
      </c>
      <c r="K44" s="471" t="s">
        <v>96</v>
      </c>
    </row>
    <row r="45" ht="14.25" spans="1:11">
      <c r="A45" s="350" t="s">
        <v>87</v>
      </c>
      <c r="B45" s="166" t="s">
        <v>95</v>
      </c>
      <c r="C45" s="166" t="s">
        <v>96</v>
      </c>
      <c r="D45" s="166" t="s">
        <v>88</v>
      </c>
      <c r="E45" s="351" t="s">
        <v>94</v>
      </c>
      <c r="F45" s="166" t="s">
        <v>95</v>
      </c>
      <c r="G45" s="166" t="s">
        <v>96</v>
      </c>
      <c r="H45" s="166" t="s">
        <v>88</v>
      </c>
      <c r="I45" s="351" t="s">
        <v>105</v>
      </c>
      <c r="J45" s="166" t="s">
        <v>95</v>
      </c>
      <c r="K45" s="167" t="s">
        <v>96</v>
      </c>
    </row>
    <row r="46" ht="15" spans="1:11">
      <c r="A46" s="321" t="s">
        <v>98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76"/>
    </row>
    <row r="47" ht="15" spans="1:11">
      <c r="A47" s="457" t="s">
        <v>124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</row>
    <row r="48" ht="15" spans="1:11">
      <c r="A48" s="458"/>
      <c r="B48" s="459"/>
      <c r="C48" s="459"/>
      <c r="D48" s="459"/>
      <c r="E48" s="459"/>
      <c r="F48" s="459"/>
      <c r="G48" s="459"/>
      <c r="H48" s="459"/>
      <c r="I48" s="459"/>
      <c r="J48" s="459"/>
      <c r="K48" s="483"/>
    </row>
    <row r="49" ht="15" spans="1:11">
      <c r="A49" s="460" t="s">
        <v>125</v>
      </c>
      <c r="B49" s="461" t="s">
        <v>126</v>
      </c>
      <c r="C49" s="461"/>
      <c r="D49" s="462" t="s">
        <v>127</v>
      </c>
      <c r="E49" s="463" t="s">
        <v>128</v>
      </c>
      <c r="F49" s="464" t="s">
        <v>129</v>
      </c>
      <c r="G49" s="465">
        <v>45281</v>
      </c>
      <c r="H49" s="466" t="s">
        <v>130</v>
      </c>
      <c r="I49" s="484"/>
      <c r="J49" s="485" t="s">
        <v>131</v>
      </c>
      <c r="K49" s="486"/>
    </row>
    <row r="50" ht="15" spans="1:11">
      <c r="A50" s="457" t="s">
        <v>132</v>
      </c>
      <c r="B50" s="457"/>
      <c r="C50" s="457"/>
      <c r="D50" s="457"/>
      <c r="E50" s="457"/>
      <c r="F50" s="457"/>
      <c r="G50" s="457"/>
      <c r="H50" s="457"/>
      <c r="I50" s="457"/>
      <c r="J50" s="457"/>
      <c r="K50" s="457"/>
    </row>
    <row r="51" ht="15" spans="1:11">
      <c r="A51" s="467" t="s">
        <v>133</v>
      </c>
      <c r="B51" s="468"/>
      <c r="C51" s="468"/>
      <c r="D51" s="468"/>
      <c r="E51" s="468"/>
      <c r="F51" s="468"/>
      <c r="G51" s="468"/>
      <c r="H51" s="468"/>
      <c r="I51" s="468"/>
      <c r="J51" s="468"/>
      <c r="K51" s="487"/>
    </row>
    <row r="52" ht="15" spans="1:11">
      <c r="A52" s="460" t="s">
        <v>125</v>
      </c>
      <c r="B52" s="461" t="s">
        <v>126</v>
      </c>
      <c r="C52" s="461"/>
      <c r="D52" s="462" t="s">
        <v>127</v>
      </c>
      <c r="E52" s="463" t="s">
        <v>128</v>
      </c>
      <c r="F52" s="464" t="s">
        <v>134</v>
      </c>
      <c r="G52" s="465">
        <v>45281</v>
      </c>
      <c r="H52" s="466" t="s">
        <v>130</v>
      </c>
      <c r="I52" s="484"/>
      <c r="J52" s="485" t="s">
        <v>131</v>
      </c>
      <c r="K52" s="4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F26" sqref="F26"/>
    </sheetView>
  </sheetViews>
  <sheetFormatPr defaultColWidth="9" defaultRowHeight="14.25"/>
  <cols>
    <col min="1" max="1" width="15.625" style="99" customWidth="1"/>
    <col min="2" max="2" width="9" style="99" customWidth="1"/>
    <col min="3" max="4" width="8.5" style="100" customWidth="1"/>
    <col min="5" max="7" width="8.5" style="99" customWidth="1"/>
    <col min="8" max="8" width="6.5" style="99" customWidth="1"/>
    <col min="9" max="9" width="2.75" style="99" customWidth="1"/>
    <col min="10" max="10" width="9.15833333333333" style="99" customWidth="1"/>
    <col min="11" max="11" width="10.75" style="99" customWidth="1"/>
    <col min="12" max="15" width="9.75" style="99" customWidth="1"/>
    <col min="16" max="16" width="9.75" style="395" customWidth="1"/>
    <col min="17" max="254" width="9" style="99"/>
    <col min="255" max="16384" width="9" style="102"/>
  </cols>
  <sheetData>
    <row r="1" s="99" customFormat="1" ht="29" customHeight="1" spans="1:257">
      <c r="A1" s="103" t="s">
        <v>135</v>
      </c>
      <c r="B1" s="103"/>
      <c r="C1" s="104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400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  <c r="IW1" s="102"/>
    </row>
    <row r="2" s="99" customFormat="1" ht="20" customHeight="1" spans="1:257">
      <c r="A2" s="106" t="s">
        <v>61</v>
      </c>
      <c r="B2" s="107" t="s">
        <v>62</v>
      </c>
      <c r="C2" s="108"/>
      <c r="D2" s="109"/>
      <c r="E2" s="110" t="s">
        <v>67</v>
      </c>
      <c r="F2" s="111" t="s">
        <v>68</v>
      </c>
      <c r="G2" s="111"/>
      <c r="H2" s="111"/>
      <c r="I2" s="401"/>
      <c r="J2" s="402" t="s">
        <v>57</v>
      </c>
      <c r="K2" s="271" t="s">
        <v>56</v>
      </c>
      <c r="L2" s="271"/>
      <c r="M2" s="271"/>
      <c r="N2" s="271"/>
      <c r="O2" s="403"/>
      <c r="P2" s="404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  <c r="IW2" s="102"/>
    </row>
    <row r="3" s="99" customFormat="1" spans="1:257">
      <c r="A3" s="112" t="s">
        <v>136</v>
      </c>
      <c r="B3" s="113" t="s">
        <v>137</v>
      </c>
      <c r="C3" s="114"/>
      <c r="D3" s="113"/>
      <c r="E3" s="113"/>
      <c r="F3" s="113"/>
      <c r="G3" s="113"/>
      <c r="H3" s="113"/>
      <c r="I3" s="143"/>
      <c r="J3" s="144"/>
      <c r="K3" s="144"/>
      <c r="L3" s="144"/>
      <c r="M3" s="144"/>
      <c r="N3" s="144"/>
      <c r="O3" s="405"/>
      <c r="P3" s="406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  <c r="IW3" s="102"/>
    </row>
    <row r="4" s="99" customFormat="1" ht="16.5" spans="1:257">
      <c r="A4" s="112"/>
      <c r="B4" s="115" t="s">
        <v>138</v>
      </c>
      <c r="C4" s="115" t="s">
        <v>139</v>
      </c>
      <c r="D4" s="115" t="s">
        <v>140</v>
      </c>
      <c r="E4" s="115" t="s">
        <v>141</v>
      </c>
      <c r="F4" s="115" t="s">
        <v>142</v>
      </c>
      <c r="G4" s="115" t="s">
        <v>143</v>
      </c>
      <c r="H4" s="116" t="s">
        <v>144</v>
      </c>
      <c r="I4" s="143"/>
      <c r="J4" s="148"/>
      <c r="K4" s="407"/>
      <c r="L4" s="408" t="s">
        <v>145</v>
      </c>
      <c r="M4" s="408" t="s">
        <v>146</v>
      </c>
      <c r="N4" s="407"/>
      <c r="O4" s="407"/>
      <c r="P4" s="409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</row>
    <row r="5" s="99" customFormat="1" ht="16.5" spans="1:257">
      <c r="A5" s="112"/>
      <c r="B5" s="117"/>
      <c r="C5" s="117"/>
      <c r="D5" s="118"/>
      <c r="E5" s="118"/>
      <c r="F5" s="118"/>
      <c r="G5" s="118"/>
      <c r="H5" s="116"/>
      <c r="I5" s="147"/>
      <c r="J5" s="277"/>
      <c r="K5" s="410"/>
      <c r="L5" s="410">
        <v>170</v>
      </c>
      <c r="M5" s="410">
        <v>170</v>
      </c>
      <c r="N5" s="411"/>
      <c r="O5" s="410"/>
      <c r="P5" s="41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</row>
    <row r="6" s="99" customFormat="1" ht="20" customHeight="1" spans="1:257">
      <c r="A6" s="119" t="s">
        <v>147</v>
      </c>
      <c r="B6" s="120">
        <f t="shared" ref="B6:B8" si="0">C6-4</f>
        <v>43</v>
      </c>
      <c r="C6" s="121">
        <v>47</v>
      </c>
      <c r="D6" s="120">
        <f t="shared" ref="D6:G6" si="1">C6+4</f>
        <v>51</v>
      </c>
      <c r="E6" s="120">
        <f t="shared" si="1"/>
        <v>55</v>
      </c>
      <c r="F6" s="120">
        <f t="shared" si="1"/>
        <v>59</v>
      </c>
      <c r="G6" s="120">
        <f t="shared" si="1"/>
        <v>63</v>
      </c>
      <c r="H6" s="122" t="s">
        <v>148</v>
      </c>
      <c r="I6" s="147"/>
      <c r="J6" s="277"/>
      <c r="K6" s="277"/>
      <c r="L6" s="277" t="s">
        <v>149</v>
      </c>
      <c r="M6" s="277" t="s">
        <v>150</v>
      </c>
      <c r="N6" s="277"/>
      <c r="O6" s="277"/>
      <c r="P6" s="413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  <c r="IW6" s="102"/>
    </row>
    <row r="7" s="99" customFormat="1" ht="20" customHeight="1" spans="1:257">
      <c r="A7" s="119" t="s">
        <v>151</v>
      </c>
      <c r="B7" s="120">
        <f t="shared" si="0"/>
        <v>72</v>
      </c>
      <c r="C7" s="121">
        <v>76</v>
      </c>
      <c r="D7" s="120">
        <f>C7+4</f>
        <v>80</v>
      </c>
      <c r="E7" s="120">
        <f t="shared" ref="E7:G7" si="2">D7+6</f>
        <v>86</v>
      </c>
      <c r="F7" s="120">
        <f t="shared" si="2"/>
        <v>92</v>
      </c>
      <c r="G7" s="120">
        <f t="shared" si="2"/>
        <v>98</v>
      </c>
      <c r="H7" s="122" t="s">
        <v>148</v>
      </c>
      <c r="I7" s="147"/>
      <c r="J7" s="277"/>
      <c r="K7" s="277"/>
      <c r="L7" s="277" t="s">
        <v>152</v>
      </c>
      <c r="M7" s="277" t="s">
        <v>152</v>
      </c>
      <c r="N7" s="277"/>
      <c r="O7" s="277"/>
      <c r="P7" s="413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  <c r="IW7" s="102"/>
    </row>
    <row r="8" s="99" customFormat="1" ht="20" customHeight="1" spans="1:257">
      <c r="A8" s="119" t="s">
        <v>153</v>
      </c>
      <c r="B8" s="120">
        <f t="shared" si="0"/>
        <v>72</v>
      </c>
      <c r="C8" s="121">
        <v>76</v>
      </c>
      <c r="D8" s="120">
        <f>C8+4</f>
        <v>80</v>
      </c>
      <c r="E8" s="120">
        <f t="shared" ref="E8:G8" si="3">D8+6</f>
        <v>86</v>
      </c>
      <c r="F8" s="120">
        <f t="shared" si="3"/>
        <v>92</v>
      </c>
      <c r="G8" s="120">
        <f t="shared" si="3"/>
        <v>98</v>
      </c>
      <c r="H8" s="122" t="s">
        <v>148</v>
      </c>
      <c r="I8" s="147"/>
      <c r="J8" s="277"/>
      <c r="K8" s="277"/>
      <c r="L8" s="277" t="s">
        <v>154</v>
      </c>
      <c r="M8" s="277" t="s">
        <v>154</v>
      </c>
      <c r="N8" s="277"/>
      <c r="O8" s="277"/>
      <c r="P8" s="413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</row>
    <row r="9" s="99" customFormat="1" ht="20" customHeight="1" spans="1:257">
      <c r="A9" s="123" t="s">
        <v>155</v>
      </c>
      <c r="B9" s="120">
        <f>C9-1.5</f>
        <v>36.5</v>
      </c>
      <c r="C9" s="121">
        <v>38</v>
      </c>
      <c r="D9" s="120">
        <f t="shared" ref="D9:G9" si="4">C9+1.5</f>
        <v>39.5</v>
      </c>
      <c r="E9" s="120">
        <f t="shared" si="4"/>
        <v>41</v>
      </c>
      <c r="F9" s="120">
        <f t="shared" si="4"/>
        <v>42.5</v>
      </c>
      <c r="G9" s="120">
        <f t="shared" si="4"/>
        <v>44</v>
      </c>
      <c r="H9" s="122" t="s">
        <v>156</v>
      </c>
      <c r="I9" s="147"/>
      <c r="J9" s="277"/>
      <c r="K9" s="277"/>
      <c r="L9" s="277" t="s">
        <v>157</v>
      </c>
      <c r="M9" s="277" t="s">
        <v>157</v>
      </c>
      <c r="N9" s="277"/>
      <c r="O9" s="277"/>
      <c r="P9" s="413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  <c r="IW9" s="102"/>
    </row>
    <row r="10" s="99" customFormat="1" ht="20" customHeight="1" spans="1:257">
      <c r="A10" s="119" t="s">
        <v>158</v>
      </c>
      <c r="B10" s="120">
        <f>C10-4.5</f>
        <v>57.5</v>
      </c>
      <c r="C10" s="121">
        <v>62</v>
      </c>
      <c r="D10" s="120">
        <f t="shared" ref="D10:G10" si="5">C10+4.5</f>
        <v>66.5</v>
      </c>
      <c r="E10" s="120">
        <f t="shared" si="5"/>
        <v>71</v>
      </c>
      <c r="F10" s="120">
        <f t="shared" si="5"/>
        <v>75.5</v>
      </c>
      <c r="G10" s="120">
        <f t="shared" si="5"/>
        <v>80</v>
      </c>
      <c r="H10" s="122" t="s">
        <v>156</v>
      </c>
      <c r="I10" s="147"/>
      <c r="J10" s="277"/>
      <c r="K10" s="277"/>
      <c r="L10" s="277" t="s">
        <v>157</v>
      </c>
      <c r="M10" s="277" t="s">
        <v>157</v>
      </c>
      <c r="N10" s="277"/>
      <c r="O10" s="277"/>
      <c r="P10" s="413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  <c r="IV10" s="102"/>
      <c r="IW10" s="102"/>
    </row>
    <row r="11" s="99" customFormat="1" ht="20" customHeight="1" spans="1:257">
      <c r="A11" s="119" t="s">
        <v>159</v>
      </c>
      <c r="B11" s="120">
        <f>C11-0.8</f>
        <v>13.7</v>
      </c>
      <c r="C11" s="121">
        <v>14.5</v>
      </c>
      <c r="D11" s="120">
        <f>C11+0.8</f>
        <v>15.3</v>
      </c>
      <c r="E11" s="120">
        <f t="shared" ref="E11:G11" si="6">D11+1.2</f>
        <v>16.5</v>
      </c>
      <c r="F11" s="120">
        <f t="shared" si="6"/>
        <v>17.7</v>
      </c>
      <c r="G11" s="120">
        <f t="shared" si="6"/>
        <v>18.9</v>
      </c>
      <c r="H11" s="122" t="s">
        <v>160</v>
      </c>
      <c r="I11" s="147"/>
      <c r="J11" s="277"/>
      <c r="K11" s="277"/>
      <c r="L11" s="277" t="s">
        <v>150</v>
      </c>
      <c r="M11" s="277" t="s">
        <v>157</v>
      </c>
      <c r="N11" s="277"/>
      <c r="O11" s="277"/>
      <c r="P11" s="413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  <c r="IW11" s="102"/>
    </row>
    <row r="12" s="99" customFormat="1" ht="20" customHeight="1" spans="1:257">
      <c r="A12" s="119" t="s">
        <v>161</v>
      </c>
      <c r="B12" s="120">
        <f>C12-0.65</f>
        <v>11.35</v>
      </c>
      <c r="C12" s="121">
        <v>12</v>
      </c>
      <c r="D12" s="120">
        <f>C12+0.65</f>
        <v>12.65</v>
      </c>
      <c r="E12" s="120">
        <f t="shared" ref="E12:G12" si="7">D12+0.9</f>
        <v>13.55</v>
      </c>
      <c r="F12" s="120">
        <f t="shared" si="7"/>
        <v>14.45</v>
      </c>
      <c r="G12" s="120">
        <f t="shared" si="7"/>
        <v>15.35</v>
      </c>
      <c r="H12" s="122" t="s">
        <v>156</v>
      </c>
      <c r="I12" s="147"/>
      <c r="J12" s="277"/>
      <c r="K12" s="277"/>
      <c r="L12" s="277" t="s">
        <v>162</v>
      </c>
      <c r="M12" s="277" t="s">
        <v>163</v>
      </c>
      <c r="N12" s="277"/>
      <c r="O12" s="277"/>
      <c r="P12" s="413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  <c r="IT12" s="102"/>
      <c r="IU12" s="102"/>
      <c r="IV12" s="102"/>
      <c r="IW12" s="102"/>
    </row>
    <row r="13" s="99" customFormat="1" ht="20" customHeight="1" spans="1:257">
      <c r="A13" s="119" t="s">
        <v>164</v>
      </c>
      <c r="B13" s="124">
        <f>C13-0.2</f>
        <v>8.3</v>
      </c>
      <c r="C13" s="125">
        <v>8.5</v>
      </c>
      <c r="D13" s="124">
        <f>C13+0.2</f>
        <v>8.7</v>
      </c>
      <c r="E13" s="124">
        <f t="shared" ref="E13:G13" si="8">D13+0.4</f>
        <v>9.1</v>
      </c>
      <c r="F13" s="124">
        <f t="shared" si="8"/>
        <v>9.5</v>
      </c>
      <c r="G13" s="124">
        <f t="shared" si="8"/>
        <v>9.9</v>
      </c>
      <c r="H13" s="122">
        <v>0</v>
      </c>
      <c r="I13" s="147"/>
      <c r="J13" s="277"/>
      <c r="K13" s="277"/>
      <c r="L13" s="277" t="s">
        <v>157</v>
      </c>
      <c r="M13" s="277" t="s">
        <v>157</v>
      </c>
      <c r="N13" s="277"/>
      <c r="O13" s="277"/>
      <c r="P13" s="413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  <c r="IW13" s="102"/>
    </row>
    <row r="14" s="99" customFormat="1" ht="20" customHeight="1" spans="1:257">
      <c r="A14" s="126" t="s">
        <v>165</v>
      </c>
      <c r="B14" s="124">
        <v>1.5</v>
      </c>
      <c r="C14" s="125">
        <v>1.5</v>
      </c>
      <c r="D14" s="124">
        <v>1.5</v>
      </c>
      <c r="E14" s="124">
        <v>1.5</v>
      </c>
      <c r="F14" s="124">
        <v>1.5</v>
      </c>
      <c r="G14" s="124">
        <v>1.5</v>
      </c>
      <c r="H14" s="127"/>
      <c r="I14" s="147"/>
      <c r="J14" s="277"/>
      <c r="K14" s="277"/>
      <c r="L14" s="277" t="s">
        <v>157</v>
      </c>
      <c r="M14" s="277" t="s">
        <v>157</v>
      </c>
      <c r="N14" s="277"/>
      <c r="O14" s="277"/>
      <c r="P14" s="413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  <c r="IT14" s="102"/>
      <c r="IU14" s="102"/>
      <c r="IV14" s="102"/>
      <c r="IW14" s="102"/>
    </row>
    <row r="15" s="99" customFormat="1" ht="20" customHeight="1" spans="1:257">
      <c r="A15" s="396"/>
      <c r="B15" s="397"/>
      <c r="C15" s="397"/>
      <c r="D15" s="397"/>
      <c r="E15" s="397"/>
      <c r="F15" s="397"/>
      <c r="G15" s="397"/>
      <c r="H15" s="127"/>
      <c r="I15" s="147"/>
      <c r="J15" s="277"/>
      <c r="K15" s="277"/>
      <c r="L15" s="277"/>
      <c r="M15" s="277"/>
      <c r="N15" s="277"/>
      <c r="O15" s="277"/>
      <c r="P15" s="413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</row>
    <row r="16" s="99" customFormat="1" ht="20" customHeight="1" spans="1:257">
      <c r="A16" s="396"/>
      <c r="B16" s="397"/>
      <c r="C16" s="397"/>
      <c r="D16" s="397"/>
      <c r="E16" s="397"/>
      <c r="F16" s="397"/>
      <c r="G16" s="397"/>
      <c r="H16" s="127"/>
      <c r="I16" s="147"/>
      <c r="J16" s="277"/>
      <c r="K16" s="277"/>
      <c r="L16" s="277"/>
      <c r="M16" s="277"/>
      <c r="N16" s="277"/>
      <c r="O16" s="277"/>
      <c r="P16" s="413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</row>
    <row r="17" s="99" customFormat="1" ht="20" customHeight="1" spans="1:257">
      <c r="A17" s="396"/>
      <c r="B17" s="124"/>
      <c r="C17" s="124"/>
      <c r="D17" s="124"/>
      <c r="E17" s="124"/>
      <c r="F17" s="124"/>
      <c r="G17" s="124"/>
      <c r="H17" s="129"/>
      <c r="I17" s="147"/>
      <c r="J17" s="277"/>
      <c r="K17" s="277"/>
      <c r="L17" s="277"/>
      <c r="M17" s="277"/>
      <c r="N17" s="277"/>
      <c r="O17" s="277"/>
      <c r="P17" s="413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  <c r="IV17" s="102"/>
      <c r="IW17" s="102"/>
    </row>
    <row r="18" s="99" customFormat="1" ht="20" customHeight="1" spans="1:257">
      <c r="A18" s="398"/>
      <c r="B18" s="124"/>
      <c r="C18" s="124"/>
      <c r="D18" s="124"/>
      <c r="E18" s="124"/>
      <c r="F18" s="124"/>
      <c r="G18" s="124"/>
      <c r="H18" s="129"/>
      <c r="I18" s="147"/>
      <c r="J18" s="277"/>
      <c r="K18" s="277"/>
      <c r="L18" s="277"/>
      <c r="M18" s="277"/>
      <c r="N18" s="277"/>
      <c r="O18" s="277"/>
      <c r="P18" s="413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  <c r="IW18" s="102"/>
    </row>
    <row r="19" s="99" customFormat="1" ht="20" customHeight="1" spans="1:257">
      <c r="A19" s="398"/>
      <c r="B19" s="124"/>
      <c r="C19" s="124"/>
      <c r="D19" s="124"/>
      <c r="E19" s="124"/>
      <c r="F19" s="124"/>
      <c r="G19" s="124"/>
      <c r="H19" s="129"/>
      <c r="I19" s="147"/>
      <c r="J19" s="277"/>
      <c r="K19" s="277"/>
      <c r="L19" s="277"/>
      <c r="M19" s="277"/>
      <c r="N19" s="277"/>
      <c r="O19" s="277"/>
      <c r="P19" s="413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  <c r="HJ19" s="102"/>
      <c r="HK19" s="102"/>
      <c r="HL19" s="102"/>
      <c r="HM19" s="102"/>
      <c r="HN19" s="102"/>
      <c r="HO19" s="102"/>
      <c r="HP19" s="102"/>
      <c r="HQ19" s="102"/>
      <c r="HR19" s="102"/>
      <c r="HS19" s="102"/>
      <c r="HT19" s="102"/>
      <c r="HU19" s="102"/>
      <c r="HV19" s="102"/>
      <c r="HW19" s="102"/>
      <c r="HX19" s="102"/>
      <c r="HY19" s="102"/>
      <c r="HZ19" s="102"/>
      <c r="IA19" s="102"/>
      <c r="IB19" s="102"/>
      <c r="IC19" s="102"/>
      <c r="ID19" s="102"/>
      <c r="IE19" s="102"/>
      <c r="IF19" s="102"/>
      <c r="IG19" s="102"/>
      <c r="IH19" s="102"/>
      <c r="II19" s="102"/>
      <c r="IJ19" s="102"/>
      <c r="IK19" s="102"/>
      <c r="IL19" s="102"/>
      <c r="IM19" s="102"/>
      <c r="IN19" s="102"/>
      <c r="IO19" s="102"/>
      <c r="IP19" s="102"/>
      <c r="IQ19" s="102"/>
      <c r="IR19" s="102"/>
      <c r="IS19" s="102"/>
      <c r="IT19" s="102"/>
      <c r="IU19" s="102"/>
      <c r="IV19" s="102"/>
      <c r="IW19" s="102"/>
    </row>
    <row r="20" s="99" customFormat="1" ht="20" customHeight="1" spans="1:257">
      <c r="A20" s="396"/>
      <c r="B20" s="124"/>
      <c r="C20" s="124"/>
      <c r="D20" s="124"/>
      <c r="E20" s="124"/>
      <c r="F20" s="124"/>
      <c r="G20" s="124"/>
      <c r="H20" s="261"/>
      <c r="I20" s="147"/>
      <c r="J20" s="277"/>
      <c r="K20" s="277"/>
      <c r="L20" s="277"/>
      <c r="M20" s="277"/>
      <c r="N20" s="277"/>
      <c r="O20" s="277"/>
      <c r="P20" s="413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  <c r="IG20" s="102"/>
      <c r="IH20" s="102"/>
      <c r="II20" s="102"/>
      <c r="IJ20" s="102"/>
      <c r="IK20" s="102"/>
      <c r="IL20" s="102"/>
      <c r="IM20" s="102"/>
      <c r="IN20" s="102"/>
      <c r="IO20" s="102"/>
      <c r="IP20" s="102"/>
      <c r="IQ20" s="102"/>
      <c r="IR20" s="102"/>
      <c r="IS20" s="102"/>
      <c r="IT20" s="102"/>
      <c r="IU20" s="102"/>
      <c r="IV20" s="102"/>
      <c r="IW20" s="102"/>
    </row>
    <row r="21" s="99" customFormat="1" ht="20" customHeight="1" spans="1:257">
      <c r="A21" s="399"/>
      <c r="B21" s="264"/>
      <c r="C21" s="264"/>
      <c r="D21" s="264"/>
      <c r="E21" s="265"/>
      <c r="F21" s="264"/>
      <c r="G21" s="264"/>
      <c r="H21" s="264"/>
      <c r="I21" s="414"/>
      <c r="J21" s="284"/>
      <c r="K21" s="284"/>
      <c r="L21" s="285"/>
      <c r="M21" s="284"/>
      <c r="N21" s="284"/>
      <c r="O21" s="285"/>
      <c r="P21" s="415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2"/>
      <c r="HI21" s="102"/>
      <c r="HJ21" s="102"/>
      <c r="HK21" s="102"/>
      <c r="HL21" s="102"/>
      <c r="HM21" s="102"/>
      <c r="HN21" s="102"/>
      <c r="HO21" s="102"/>
      <c r="HP21" s="102"/>
      <c r="HQ21" s="102"/>
      <c r="HR21" s="102"/>
      <c r="HS21" s="102"/>
      <c r="HT21" s="102"/>
      <c r="HU21" s="102"/>
      <c r="HV21" s="102"/>
      <c r="HW21" s="102"/>
      <c r="HX21" s="102"/>
      <c r="HY21" s="102"/>
      <c r="HZ21" s="102"/>
      <c r="IA21" s="102"/>
      <c r="IB21" s="102"/>
      <c r="IC21" s="102"/>
      <c r="ID21" s="102"/>
      <c r="IE21" s="102"/>
      <c r="IF21" s="102"/>
      <c r="IG21" s="102"/>
      <c r="IH21" s="102"/>
      <c r="II21" s="102"/>
      <c r="IJ21" s="102"/>
      <c r="IK21" s="102"/>
      <c r="IL21" s="102"/>
      <c r="IM21" s="102"/>
      <c r="IN21" s="102"/>
      <c r="IO21" s="102"/>
      <c r="IP21" s="102"/>
      <c r="IQ21" s="102"/>
      <c r="IR21" s="102"/>
      <c r="IS21" s="102"/>
      <c r="IT21" s="102"/>
      <c r="IU21" s="102"/>
      <c r="IV21" s="102"/>
      <c r="IW21" s="102"/>
    </row>
    <row r="22" s="99" customFormat="1" ht="17.25" spans="1:257">
      <c r="A22" s="134"/>
      <c r="B22" s="134"/>
      <c r="C22" s="135"/>
      <c r="D22" s="135"/>
      <c r="E22" s="136"/>
      <c r="F22" s="135"/>
      <c r="G22" s="135"/>
      <c r="H22" s="135"/>
      <c r="P22" s="400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  <c r="IR22" s="102"/>
      <c r="IS22" s="102"/>
      <c r="IT22" s="102"/>
      <c r="IU22" s="102"/>
      <c r="IV22" s="102"/>
      <c r="IW22" s="102"/>
    </row>
    <row r="23" s="99" customFormat="1" spans="1:257">
      <c r="A23" s="137" t="s">
        <v>166</v>
      </c>
      <c r="B23" s="137"/>
      <c r="C23" s="138"/>
      <c r="D23" s="138"/>
      <c r="P23" s="400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  <c r="HP23" s="102"/>
      <c r="HQ23" s="102"/>
      <c r="HR23" s="102"/>
      <c r="HS23" s="102"/>
      <c r="HT23" s="102"/>
      <c r="HU23" s="102"/>
      <c r="HV23" s="102"/>
      <c r="HW23" s="102"/>
      <c r="HX23" s="102"/>
      <c r="HY23" s="102"/>
      <c r="HZ23" s="102"/>
      <c r="IA23" s="102"/>
      <c r="IB23" s="102"/>
      <c r="IC23" s="102"/>
      <c r="ID23" s="102"/>
      <c r="IE23" s="102"/>
      <c r="IF23" s="102"/>
      <c r="IG23" s="102"/>
      <c r="IH23" s="102"/>
      <c r="II23" s="102"/>
      <c r="IJ23" s="102"/>
      <c r="IK23" s="102"/>
      <c r="IL23" s="102"/>
      <c r="IM23" s="102"/>
      <c r="IN23" s="102"/>
      <c r="IO23" s="102"/>
      <c r="IP23" s="102"/>
      <c r="IQ23" s="102"/>
      <c r="IR23" s="102"/>
      <c r="IS23" s="102"/>
      <c r="IT23" s="102"/>
      <c r="IU23" s="102"/>
      <c r="IV23" s="102"/>
      <c r="IW23" s="102"/>
    </row>
    <row r="24" s="99" customFormat="1" spans="3:257">
      <c r="C24" s="100"/>
      <c r="D24" s="100"/>
      <c r="J24" s="154" t="s">
        <v>167</v>
      </c>
      <c r="K24" s="155">
        <v>45281</v>
      </c>
      <c r="L24" s="154" t="s">
        <v>168</v>
      </c>
      <c r="M24" s="154" t="s">
        <v>128</v>
      </c>
      <c r="N24" s="154" t="s">
        <v>169</v>
      </c>
      <c r="O24" s="99" t="s">
        <v>131</v>
      </c>
      <c r="P24" s="400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2"/>
      <c r="HI24" s="102"/>
      <c r="HJ24" s="102"/>
      <c r="HK24" s="102"/>
      <c r="HL24" s="102"/>
      <c r="HM24" s="102"/>
      <c r="HN24" s="102"/>
      <c r="HO24" s="102"/>
      <c r="HP24" s="102"/>
      <c r="HQ24" s="102"/>
      <c r="HR24" s="102"/>
      <c r="HS24" s="102"/>
      <c r="HT24" s="102"/>
      <c r="HU24" s="102"/>
      <c r="HV24" s="102"/>
      <c r="HW24" s="102"/>
      <c r="HX24" s="102"/>
      <c r="HY24" s="102"/>
      <c r="HZ24" s="102"/>
      <c r="IA24" s="102"/>
      <c r="IB24" s="102"/>
      <c r="IC24" s="102"/>
      <c r="ID24" s="102"/>
      <c r="IE24" s="102"/>
      <c r="IF24" s="102"/>
      <c r="IG24" s="102"/>
      <c r="IH24" s="102"/>
      <c r="II24" s="102"/>
      <c r="IJ24" s="102"/>
      <c r="IK24" s="102"/>
      <c r="IL24" s="102"/>
      <c r="IM24" s="102"/>
      <c r="IN24" s="102"/>
      <c r="IO24" s="102"/>
      <c r="IP24" s="102"/>
      <c r="IQ24" s="102"/>
      <c r="IR24" s="102"/>
      <c r="IS24" s="102"/>
      <c r="IT24" s="102"/>
      <c r="IU24" s="102"/>
      <c r="IV24" s="102"/>
      <c r="IW24" s="10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297" customWidth="1"/>
    <col min="2" max="16384" width="10" style="297"/>
  </cols>
  <sheetData>
    <row r="1" ht="22.5" customHeight="1" spans="1:11">
      <c r="A1" s="160" t="s">
        <v>170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298" t="s">
        <v>53</v>
      </c>
      <c r="B2" s="299"/>
      <c r="C2" s="299"/>
      <c r="D2" s="300" t="s">
        <v>55</v>
      </c>
      <c r="E2" s="300"/>
      <c r="F2" s="299" t="s">
        <v>56</v>
      </c>
      <c r="G2" s="299"/>
      <c r="H2" s="301" t="s">
        <v>57</v>
      </c>
      <c r="I2" s="373" t="s">
        <v>56</v>
      </c>
      <c r="J2" s="373"/>
      <c r="K2" s="374"/>
    </row>
    <row r="3" customHeight="1" spans="1:11">
      <c r="A3" s="302" t="s">
        <v>58</v>
      </c>
      <c r="B3" s="303"/>
      <c r="C3" s="304"/>
      <c r="D3" s="305" t="s">
        <v>59</v>
      </c>
      <c r="E3" s="306"/>
      <c r="F3" s="306"/>
      <c r="G3" s="307"/>
      <c r="H3" s="305" t="s">
        <v>60</v>
      </c>
      <c r="I3" s="306"/>
      <c r="J3" s="306"/>
      <c r="K3" s="307"/>
    </row>
    <row r="4" customHeight="1" spans="1:11">
      <c r="A4" s="308" t="s">
        <v>61</v>
      </c>
      <c r="B4" s="166"/>
      <c r="C4" s="167"/>
      <c r="D4" s="308" t="s">
        <v>63</v>
      </c>
      <c r="E4" s="309"/>
      <c r="F4" s="310"/>
      <c r="G4" s="311"/>
      <c r="H4" s="308" t="s">
        <v>171</v>
      </c>
      <c r="I4" s="309"/>
      <c r="J4" s="166" t="s">
        <v>65</v>
      </c>
      <c r="K4" s="167" t="s">
        <v>66</v>
      </c>
    </row>
    <row r="5" customHeight="1" spans="1:11">
      <c r="A5" s="312" t="s">
        <v>67</v>
      </c>
      <c r="B5" s="166"/>
      <c r="C5" s="167"/>
      <c r="D5" s="308" t="s">
        <v>172</v>
      </c>
      <c r="E5" s="309"/>
      <c r="F5" s="313"/>
      <c r="G5" s="314"/>
      <c r="H5" s="308" t="s">
        <v>173</v>
      </c>
      <c r="I5" s="309"/>
      <c r="J5" s="166" t="s">
        <v>65</v>
      </c>
      <c r="K5" s="167" t="s">
        <v>66</v>
      </c>
    </row>
    <row r="6" customHeight="1" spans="1:11">
      <c r="A6" s="308" t="s">
        <v>71</v>
      </c>
      <c r="B6" s="315"/>
      <c r="C6" s="316"/>
      <c r="D6" s="308" t="s">
        <v>174</v>
      </c>
      <c r="E6" s="309"/>
      <c r="F6" s="313"/>
      <c r="G6" s="314"/>
      <c r="H6" s="308" t="s">
        <v>175</v>
      </c>
      <c r="I6" s="309"/>
      <c r="J6" s="309"/>
      <c r="K6" s="375"/>
    </row>
    <row r="7" customHeight="1" spans="1:11">
      <c r="A7" s="308" t="s">
        <v>75</v>
      </c>
      <c r="B7" s="317"/>
      <c r="C7" s="318"/>
      <c r="D7" s="308" t="s">
        <v>176</v>
      </c>
      <c r="E7" s="309"/>
      <c r="F7" s="313"/>
      <c r="G7" s="314"/>
      <c r="H7" s="319"/>
      <c r="I7" s="166"/>
      <c r="J7" s="166"/>
      <c r="K7" s="167"/>
    </row>
    <row r="8" customHeight="1" spans="1:16">
      <c r="A8" s="320" t="s">
        <v>78</v>
      </c>
      <c r="B8" s="317"/>
      <c r="C8" s="318"/>
      <c r="D8" s="321" t="s">
        <v>80</v>
      </c>
      <c r="E8" s="322"/>
      <c r="F8" s="323"/>
      <c r="G8" s="324"/>
      <c r="H8" s="321"/>
      <c r="I8" s="322"/>
      <c r="J8" s="322"/>
      <c r="K8" s="376"/>
      <c r="P8" s="219" t="s">
        <v>177</v>
      </c>
    </row>
    <row r="9" customHeight="1" spans="1:11">
      <c r="A9" s="325" t="s">
        <v>178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customHeight="1" spans="1:11">
      <c r="A10" s="326" t="s">
        <v>84</v>
      </c>
      <c r="B10" s="327" t="s">
        <v>85</v>
      </c>
      <c r="C10" s="328" t="s">
        <v>86</v>
      </c>
      <c r="D10" s="329"/>
      <c r="E10" s="330" t="s">
        <v>89</v>
      </c>
      <c r="F10" s="327" t="s">
        <v>85</v>
      </c>
      <c r="G10" s="328" t="s">
        <v>86</v>
      </c>
      <c r="H10" s="327"/>
      <c r="I10" s="330" t="s">
        <v>87</v>
      </c>
      <c r="J10" s="327" t="s">
        <v>85</v>
      </c>
      <c r="K10" s="377" t="s">
        <v>86</v>
      </c>
    </row>
    <row r="11" customHeight="1" spans="1:11">
      <c r="A11" s="312" t="s">
        <v>90</v>
      </c>
      <c r="B11" s="331" t="s">
        <v>85</v>
      </c>
      <c r="C11" s="166" t="s">
        <v>86</v>
      </c>
      <c r="D11" s="332"/>
      <c r="E11" s="333" t="s">
        <v>92</v>
      </c>
      <c r="F11" s="331" t="s">
        <v>85</v>
      </c>
      <c r="G11" s="166" t="s">
        <v>86</v>
      </c>
      <c r="H11" s="331"/>
      <c r="I11" s="333" t="s">
        <v>97</v>
      </c>
      <c r="J11" s="331" t="s">
        <v>85</v>
      </c>
      <c r="K11" s="167" t="s">
        <v>86</v>
      </c>
    </row>
    <row r="12" customHeight="1" spans="1:11">
      <c r="A12" s="321" t="s">
        <v>117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76"/>
    </row>
    <row r="13" customHeight="1" spans="1:11">
      <c r="A13" s="334" t="s">
        <v>179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180</v>
      </c>
      <c r="B14" s="336"/>
      <c r="C14" s="336"/>
      <c r="D14" s="336"/>
      <c r="E14" s="336"/>
      <c r="F14" s="336"/>
      <c r="G14" s="336"/>
      <c r="H14" s="337"/>
      <c r="I14" s="378"/>
      <c r="J14" s="378"/>
      <c r="K14" s="379"/>
    </row>
    <row r="15" customHeight="1" spans="1:11">
      <c r="A15" s="338"/>
      <c r="B15" s="339"/>
      <c r="C15" s="339"/>
      <c r="D15" s="340"/>
      <c r="E15" s="341"/>
      <c r="F15" s="339"/>
      <c r="G15" s="339"/>
      <c r="H15" s="340"/>
      <c r="I15" s="380"/>
      <c r="J15" s="381"/>
      <c r="K15" s="382"/>
    </row>
    <row r="16" customHeight="1" spans="1:1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83"/>
    </row>
    <row r="17" customHeight="1" spans="1:11">
      <c r="A17" s="334" t="s">
        <v>181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44" t="s">
        <v>182</v>
      </c>
      <c r="B18" s="345"/>
      <c r="C18" s="345"/>
      <c r="D18" s="345"/>
      <c r="E18" s="345"/>
      <c r="F18" s="345"/>
      <c r="G18" s="345"/>
      <c r="H18" s="345"/>
      <c r="I18" s="378"/>
      <c r="J18" s="378"/>
      <c r="K18" s="379"/>
    </row>
    <row r="19" customHeight="1" spans="1:11">
      <c r="A19" s="338"/>
      <c r="B19" s="339"/>
      <c r="C19" s="339"/>
      <c r="D19" s="340"/>
      <c r="E19" s="341"/>
      <c r="F19" s="339"/>
      <c r="G19" s="339"/>
      <c r="H19" s="340"/>
      <c r="I19" s="380"/>
      <c r="J19" s="381"/>
      <c r="K19" s="382"/>
    </row>
    <row r="20" customHeight="1" spans="1:1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83"/>
    </row>
    <row r="21" customHeight="1" spans="1:11">
      <c r="A21" s="346" t="s">
        <v>114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customHeight="1" spans="1:11">
      <c r="A22" s="161" t="s">
        <v>115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3"/>
    </row>
    <row r="23" customHeight="1" spans="1:11">
      <c r="A23" s="174" t="s">
        <v>116</v>
      </c>
      <c r="B23" s="175"/>
      <c r="C23" s="166" t="s">
        <v>65</v>
      </c>
      <c r="D23" s="166" t="s">
        <v>66</v>
      </c>
      <c r="E23" s="173"/>
      <c r="F23" s="173"/>
      <c r="G23" s="173"/>
      <c r="H23" s="173"/>
      <c r="I23" s="173"/>
      <c r="J23" s="173"/>
      <c r="K23" s="216"/>
    </row>
    <row r="24" customHeight="1" spans="1:11">
      <c r="A24" s="347" t="s">
        <v>183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384"/>
    </row>
    <row r="25" customHeight="1" spans="1:1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85"/>
    </row>
    <row r="26" customHeight="1" spans="1:11">
      <c r="A26" s="325" t="s">
        <v>120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02" t="s">
        <v>121</v>
      </c>
      <c r="B27" s="328" t="s">
        <v>95</v>
      </c>
      <c r="C27" s="328" t="s">
        <v>96</v>
      </c>
      <c r="D27" s="328" t="s">
        <v>88</v>
      </c>
      <c r="E27" s="303" t="s">
        <v>122</v>
      </c>
      <c r="F27" s="328" t="s">
        <v>95</v>
      </c>
      <c r="G27" s="328" t="s">
        <v>96</v>
      </c>
      <c r="H27" s="328" t="s">
        <v>88</v>
      </c>
      <c r="I27" s="303" t="s">
        <v>123</v>
      </c>
      <c r="J27" s="328" t="s">
        <v>95</v>
      </c>
      <c r="K27" s="377" t="s">
        <v>96</v>
      </c>
    </row>
    <row r="28" customHeight="1" spans="1:11">
      <c r="A28" s="350" t="s">
        <v>87</v>
      </c>
      <c r="B28" s="166" t="s">
        <v>95</v>
      </c>
      <c r="C28" s="166" t="s">
        <v>96</v>
      </c>
      <c r="D28" s="166" t="s">
        <v>88</v>
      </c>
      <c r="E28" s="351" t="s">
        <v>94</v>
      </c>
      <c r="F28" s="166" t="s">
        <v>95</v>
      </c>
      <c r="G28" s="166" t="s">
        <v>96</v>
      </c>
      <c r="H28" s="166" t="s">
        <v>88</v>
      </c>
      <c r="I28" s="351" t="s">
        <v>105</v>
      </c>
      <c r="J28" s="166" t="s">
        <v>95</v>
      </c>
      <c r="K28" s="167" t="s">
        <v>96</v>
      </c>
    </row>
    <row r="29" customHeight="1" spans="1:11">
      <c r="A29" s="308" t="s">
        <v>98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86"/>
    </row>
    <row r="30" customHeight="1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87"/>
    </row>
    <row r="31" customHeight="1" spans="1:11">
      <c r="A31" s="355" t="s">
        <v>184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</row>
    <row r="32" ht="21" customHeight="1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88"/>
    </row>
    <row r="33" ht="21" customHeight="1" spans="1:1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89"/>
    </row>
    <row r="34" ht="21" customHeight="1" spans="1:1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89"/>
    </row>
    <row r="35" ht="21" customHeight="1" spans="1:11">
      <c r="A35" s="358"/>
      <c r="B35" s="359"/>
      <c r="C35" s="359"/>
      <c r="D35" s="359"/>
      <c r="E35" s="359"/>
      <c r="F35" s="359"/>
      <c r="G35" s="359"/>
      <c r="H35" s="359"/>
      <c r="I35" s="359"/>
      <c r="J35" s="359"/>
      <c r="K35" s="389"/>
    </row>
    <row r="36" ht="21" customHeight="1" spans="1:1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89"/>
    </row>
    <row r="37" ht="21" customHeight="1" spans="1:11">
      <c r="A37" s="358"/>
      <c r="B37" s="359"/>
      <c r="C37" s="359"/>
      <c r="D37" s="359"/>
      <c r="E37" s="359"/>
      <c r="F37" s="359"/>
      <c r="G37" s="359"/>
      <c r="H37" s="359"/>
      <c r="I37" s="359"/>
      <c r="J37" s="359"/>
      <c r="K37" s="389"/>
    </row>
    <row r="38" ht="21" customHeight="1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89"/>
    </row>
    <row r="39" ht="21" customHeight="1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89"/>
    </row>
    <row r="40" ht="21" customHeight="1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89"/>
    </row>
    <row r="41" ht="21" customHeight="1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89"/>
    </row>
    <row r="42" ht="21" customHeight="1" spans="1:11">
      <c r="A42" s="358"/>
      <c r="B42" s="359"/>
      <c r="C42" s="359"/>
      <c r="D42" s="359"/>
      <c r="E42" s="359"/>
      <c r="F42" s="359"/>
      <c r="G42" s="359"/>
      <c r="H42" s="359"/>
      <c r="I42" s="359"/>
      <c r="J42" s="359"/>
      <c r="K42" s="389"/>
    </row>
    <row r="43" ht="17.25" customHeight="1" spans="1:11">
      <c r="A43" s="353" t="s">
        <v>119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87"/>
    </row>
    <row r="44" customHeight="1" spans="1:11">
      <c r="A44" s="355" t="s">
        <v>185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5"/>
    </row>
    <row r="45" ht="18" customHeight="1" spans="1:11">
      <c r="A45" s="360" t="s">
        <v>117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90"/>
    </row>
    <row r="46" ht="18" customHeight="1" spans="1:11">
      <c r="A46" s="360" t="s">
        <v>186</v>
      </c>
      <c r="B46" s="361"/>
      <c r="C46" s="361"/>
      <c r="D46" s="361"/>
      <c r="E46" s="361"/>
      <c r="F46" s="361"/>
      <c r="G46" s="361"/>
      <c r="H46" s="361"/>
      <c r="I46" s="361"/>
      <c r="J46" s="361"/>
      <c r="K46" s="390"/>
    </row>
    <row r="47" ht="18" customHeight="1" spans="1:1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85"/>
    </row>
    <row r="48" ht="21" customHeight="1" spans="1:11">
      <c r="A48" s="362" t="s">
        <v>125</v>
      </c>
      <c r="B48" s="363" t="s">
        <v>126</v>
      </c>
      <c r="C48" s="363"/>
      <c r="D48" s="364" t="s">
        <v>127</v>
      </c>
      <c r="E48" s="364"/>
      <c r="F48" s="364" t="s">
        <v>129</v>
      </c>
      <c r="G48" s="365"/>
      <c r="H48" s="366" t="s">
        <v>130</v>
      </c>
      <c r="I48" s="366"/>
      <c r="J48" s="363" t="s">
        <v>131</v>
      </c>
      <c r="K48" s="391"/>
    </row>
    <row r="49" customHeight="1" spans="1:11">
      <c r="A49" s="367" t="s">
        <v>132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92"/>
    </row>
    <row r="50" customHeight="1" spans="1:11">
      <c r="A50" s="369"/>
      <c r="B50" s="370"/>
      <c r="C50" s="370"/>
      <c r="D50" s="370"/>
      <c r="E50" s="370"/>
      <c r="F50" s="370"/>
      <c r="G50" s="370"/>
      <c r="H50" s="370"/>
      <c r="I50" s="370"/>
      <c r="J50" s="370"/>
      <c r="K50" s="393"/>
    </row>
    <row r="51" customHeight="1" spans="1:11">
      <c r="A51" s="371"/>
      <c r="B51" s="372"/>
      <c r="C51" s="372"/>
      <c r="D51" s="372"/>
      <c r="E51" s="372"/>
      <c r="F51" s="372"/>
      <c r="G51" s="372"/>
      <c r="H51" s="372"/>
      <c r="I51" s="372"/>
      <c r="J51" s="372"/>
      <c r="K51" s="394"/>
    </row>
    <row r="52" ht="21" customHeight="1" spans="1:11">
      <c r="A52" s="362" t="s">
        <v>125</v>
      </c>
      <c r="B52" s="363" t="s">
        <v>126</v>
      </c>
      <c r="C52" s="363"/>
      <c r="D52" s="364" t="s">
        <v>127</v>
      </c>
      <c r="E52" s="364"/>
      <c r="F52" s="364" t="s">
        <v>129</v>
      </c>
      <c r="G52" s="365"/>
      <c r="H52" s="366" t="s">
        <v>130</v>
      </c>
      <c r="I52" s="366"/>
      <c r="J52" s="363" t="s">
        <v>131</v>
      </c>
      <c r="K52" s="39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99" customWidth="1"/>
    <col min="2" max="2" width="8.5" style="99" customWidth="1"/>
    <col min="3" max="3" width="8.5" style="100" customWidth="1"/>
    <col min="4" max="7" width="8.5" style="99" customWidth="1"/>
    <col min="8" max="8" width="2.75" style="99" customWidth="1"/>
    <col min="9" max="14" width="8.875" style="99" customWidth="1"/>
    <col min="15" max="18" width="8.875" style="238" customWidth="1"/>
    <col min="19" max="250" width="9" style="99"/>
    <col min="251" max="16384" width="9" style="102"/>
  </cols>
  <sheetData>
    <row r="1" s="99" customFormat="1" ht="29" customHeight="1" spans="1:253">
      <c r="A1" s="103" t="s">
        <v>135</v>
      </c>
      <c r="B1" s="105"/>
      <c r="C1" s="104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269"/>
      <c r="P1" s="269"/>
      <c r="Q1" s="269"/>
      <c r="R1" s="269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</row>
    <row r="2" s="99" customFormat="1" ht="20" customHeight="1" spans="1:253">
      <c r="A2" s="106" t="s">
        <v>61</v>
      </c>
      <c r="B2" s="239"/>
      <c r="C2" s="240"/>
      <c r="D2" s="110" t="s">
        <v>67</v>
      </c>
      <c r="E2" s="111"/>
      <c r="F2" s="111"/>
      <c r="G2" s="241"/>
      <c r="H2" s="242"/>
      <c r="I2" s="270" t="s">
        <v>57</v>
      </c>
      <c r="J2" s="271" t="s">
        <v>56</v>
      </c>
      <c r="K2" s="271"/>
      <c r="L2" s="271"/>
      <c r="M2" s="271"/>
      <c r="N2" s="271"/>
      <c r="O2" s="272"/>
      <c r="P2" s="272"/>
      <c r="Q2" s="272"/>
      <c r="R2" s="288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</row>
    <row r="3" s="99" customFormat="1" ht="15" spans="1:253">
      <c r="A3" s="112" t="s">
        <v>136</v>
      </c>
      <c r="B3" s="113" t="s">
        <v>137</v>
      </c>
      <c r="C3" s="114"/>
      <c r="D3" s="113"/>
      <c r="E3" s="113"/>
      <c r="F3" s="113"/>
      <c r="G3" s="243"/>
      <c r="H3" s="244"/>
      <c r="I3" s="273" t="s">
        <v>187</v>
      </c>
      <c r="J3" s="144"/>
      <c r="K3" s="144"/>
      <c r="L3" s="144"/>
      <c r="M3" s="144"/>
      <c r="N3" s="144"/>
      <c r="O3" s="76"/>
      <c r="P3" s="76"/>
      <c r="Q3" s="76"/>
      <c r="R3" s="289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</row>
    <row r="4" s="99" customFormat="1" ht="15" spans="1:253">
      <c r="A4" s="112"/>
      <c r="B4" s="245" t="s">
        <v>188</v>
      </c>
      <c r="C4" s="246" t="s">
        <v>189</v>
      </c>
      <c r="D4" s="245" t="s">
        <v>190</v>
      </c>
      <c r="E4" s="245" t="s">
        <v>191</v>
      </c>
      <c r="F4" s="245" t="s">
        <v>192</v>
      </c>
      <c r="G4" s="247"/>
      <c r="H4" s="244"/>
      <c r="I4" s="274" t="s">
        <v>188</v>
      </c>
      <c r="J4" s="275" t="s">
        <v>188</v>
      </c>
      <c r="K4" s="275" t="s">
        <v>189</v>
      </c>
      <c r="L4" s="275" t="s">
        <v>189</v>
      </c>
      <c r="M4" s="275" t="s">
        <v>190</v>
      </c>
      <c r="N4" s="275" t="s">
        <v>190</v>
      </c>
      <c r="O4" s="275" t="s">
        <v>191</v>
      </c>
      <c r="P4" s="76" t="s">
        <v>191</v>
      </c>
      <c r="Q4" s="290" t="s">
        <v>192</v>
      </c>
      <c r="R4" s="291" t="s">
        <v>192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</row>
    <row r="5" s="99" customFormat="1" ht="20" customHeight="1" spans="1:253">
      <c r="A5" s="112"/>
      <c r="B5" s="248" t="s">
        <v>193</v>
      </c>
      <c r="C5" s="248" t="s">
        <v>194</v>
      </c>
      <c r="D5" s="248" t="s">
        <v>195</v>
      </c>
      <c r="E5" s="248" t="s">
        <v>196</v>
      </c>
      <c r="F5" s="248" t="s">
        <v>197</v>
      </c>
      <c r="G5" s="248"/>
      <c r="H5" s="244"/>
      <c r="I5" s="276"/>
      <c r="J5" s="277"/>
      <c r="K5" s="277"/>
      <c r="L5" s="277"/>
      <c r="M5" s="277"/>
      <c r="N5" s="277"/>
      <c r="O5" s="277"/>
      <c r="P5" s="278"/>
      <c r="Q5" s="278"/>
      <c r="R5" s="29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</row>
    <row r="6" s="99" customFormat="1" ht="20" customHeight="1" spans="1:253">
      <c r="A6" s="249"/>
      <c r="B6" s="250"/>
      <c r="C6" s="250"/>
      <c r="D6" s="250"/>
      <c r="E6" s="250"/>
      <c r="F6" s="250"/>
      <c r="G6" s="251"/>
      <c r="H6" s="244"/>
      <c r="I6" s="279"/>
      <c r="J6" s="280"/>
      <c r="K6" s="281"/>
      <c r="L6" s="280"/>
      <c r="M6" s="280"/>
      <c r="N6" s="280"/>
      <c r="O6" s="280"/>
      <c r="P6" s="282"/>
      <c r="Q6" s="293"/>
      <c r="R6" s="294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</row>
    <row r="7" s="99" customFormat="1" ht="20" customHeight="1" spans="1:253">
      <c r="A7" s="249"/>
      <c r="B7" s="250"/>
      <c r="C7" s="250"/>
      <c r="D7" s="250"/>
      <c r="E7" s="250"/>
      <c r="F7" s="250"/>
      <c r="G7" s="251"/>
      <c r="H7" s="244"/>
      <c r="I7" s="276"/>
      <c r="J7" s="277"/>
      <c r="K7" s="277"/>
      <c r="L7" s="277"/>
      <c r="M7" s="277"/>
      <c r="N7" s="277"/>
      <c r="O7" s="277"/>
      <c r="P7" s="278"/>
      <c r="Q7" s="295"/>
      <c r="R7" s="294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</row>
    <row r="8" s="99" customFormat="1" ht="20" customHeight="1" spans="1:253">
      <c r="A8" s="249"/>
      <c r="B8" s="250"/>
      <c r="C8" s="250"/>
      <c r="D8" s="250"/>
      <c r="E8" s="250"/>
      <c r="F8" s="250"/>
      <c r="G8" s="251"/>
      <c r="H8" s="244"/>
      <c r="I8" s="276"/>
      <c r="J8" s="277"/>
      <c r="K8" s="277"/>
      <c r="L8" s="277"/>
      <c r="M8" s="277"/>
      <c r="N8" s="277"/>
      <c r="O8" s="277"/>
      <c r="P8" s="278"/>
      <c r="Q8" s="295"/>
      <c r="R8" s="294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</row>
    <row r="9" s="99" customFormat="1" ht="20" customHeight="1" spans="1:253">
      <c r="A9" s="249"/>
      <c r="B9" s="250"/>
      <c r="C9" s="250"/>
      <c r="D9" s="250"/>
      <c r="E9" s="250"/>
      <c r="F9" s="250"/>
      <c r="G9" s="251"/>
      <c r="H9" s="244"/>
      <c r="I9" s="276"/>
      <c r="J9" s="277"/>
      <c r="K9" s="277"/>
      <c r="L9" s="277"/>
      <c r="M9" s="277"/>
      <c r="N9" s="277"/>
      <c r="O9" s="277"/>
      <c r="P9" s="278"/>
      <c r="Q9" s="295"/>
      <c r="R9" s="294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</row>
    <row r="10" s="99" customFormat="1" ht="20" customHeight="1" spans="1:253">
      <c r="A10" s="249"/>
      <c r="B10" s="250"/>
      <c r="C10" s="250"/>
      <c r="D10" s="250"/>
      <c r="E10" s="250"/>
      <c r="F10" s="250"/>
      <c r="G10" s="251"/>
      <c r="H10" s="244"/>
      <c r="I10" s="276"/>
      <c r="J10" s="277"/>
      <c r="K10" s="277"/>
      <c r="L10" s="277"/>
      <c r="M10" s="277"/>
      <c r="N10" s="277"/>
      <c r="O10" s="277"/>
      <c r="P10" s="278"/>
      <c r="Q10" s="295"/>
      <c r="R10" s="294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</row>
    <row r="11" s="99" customFormat="1" ht="20" customHeight="1" spans="1:253">
      <c r="A11" s="249"/>
      <c r="B11" s="250"/>
      <c r="C11" s="250"/>
      <c r="D11" s="250"/>
      <c r="E11" s="250"/>
      <c r="F11" s="250"/>
      <c r="G11" s="251"/>
      <c r="H11" s="244"/>
      <c r="I11" s="276"/>
      <c r="J11" s="277"/>
      <c r="K11" s="277"/>
      <c r="L11" s="277"/>
      <c r="M11" s="277"/>
      <c r="N11" s="277"/>
      <c r="O11" s="277"/>
      <c r="P11" s="278"/>
      <c r="Q11" s="295"/>
      <c r="R11" s="294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</row>
    <row r="12" s="99" customFormat="1" ht="20" customHeight="1" spans="1:253">
      <c r="A12" s="249"/>
      <c r="B12" s="252"/>
      <c r="C12" s="252"/>
      <c r="D12" s="252"/>
      <c r="E12" s="252"/>
      <c r="F12" s="252"/>
      <c r="G12" s="251"/>
      <c r="H12" s="244"/>
      <c r="I12" s="276"/>
      <c r="J12" s="277"/>
      <c r="K12" s="277"/>
      <c r="L12" s="277"/>
      <c r="M12" s="277"/>
      <c r="N12" s="277"/>
      <c r="O12" s="277"/>
      <c r="P12" s="278"/>
      <c r="Q12" s="295"/>
      <c r="R12" s="294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</row>
    <row r="13" s="99" customFormat="1" ht="20" customHeight="1" spans="1:253">
      <c r="A13" s="249"/>
      <c r="B13" s="252"/>
      <c r="C13" s="252"/>
      <c r="D13" s="252"/>
      <c r="E13" s="252"/>
      <c r="F13" s="252"/>
      <c r="G13" s="251"/>
      <c r="H13" s="244"/>
      <c r="I13" s="276"/>
      <c r="J13" s="277"/>
      <c r="K13" s="277"/>
      <c r="L13" s="277"/>
      <c r="M13" s="277"/>
      <c r="N13" s="277"/>
      <c r="O13" s="277"/>
      <c r="P13" s="278"/>
      <c r="Q13" s="295"/>
      <c r="R13" s="294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</row>
    <row r="14" s="99" customFormat="1" ht="20" customHeight="1" spans="1:253">
      <c r="A14" s="249"/>
      <c r="B14" s="250"/>
      <c r="C14" s="250"/>
      <c r="D14" s="250"/>
      <c r="E14" s="250"/>
      <c r="F14" s="250"/>
      <c r="G14" s="251"/>
      <c r="H14" s="244"/>
      <c r="I14" s="276"/>
      <c r="J14" s="277"/>
      <c r="K14" s="277"/>
      <c r="L14" s="277"/>
      <c r="M14" s="277"/>
      <c r="N14" s="277"/>
      <c r="O14" s="277"/>
      <c r="P14" s="278"/>
      <c r="Q14" s="295"/>
      <c r="R14" s="294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</row>
    <row r="15" s="99" customFormat="1" ht="20" customHeight="1" spans="1:253">
      <c r="A15" s="249"/>
      <c r="B15" s="250"/>
      <c r="C15" s="250"/>
      <c r="D15" s="250"/>
      <c r="E15" s="250"/>
      <c r="F15" s="250"/>
      <c r="G15" s="253"/>
      <c r="H15" s="244"/>
      <c r="I15" s="276"/>
      <c r="J15" s="277"/>
      <c r="K15" s="277"/>
      <c r="L15" s="277"/>
      <c r="M15" s="277"/>
      <c r="N15" s="277"/>
      <c r="O15" s="277"/>
      <c r="P15" s="278"/>
      <c r="Q15" s="295"/>
      <c r="R15" s="294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</row>
    <row r="16" s="99" customFormat="1" ht="20" customHeight="1" spans="1:253">
      <c r="A16" s="249"/>
      <c r="B16" s="252"/>
      <c r="C16" s="252"/>
      <c r="D16" s="252"/>
      <c r="E16" s="252"/>
      <c r="F16" s="252"/>
      <c r="G16" s="251"/>
      <c r="H16" s="244"/>
      <c r="I16" s="276"/>
      <c r="J16" s="277"/>
      <c r="K16" s="277"/>
      <c r="L16" s="277"/>
      <c r="M16" s="277"/>
      <c r="N16" s="277"/>
      <c r="O16" s="277"/>
      <c r="P16" s="278"/>
      <c r="Q16" s="295"/>
      <c r="R16" s="294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</row>
    <row r="17" s="99" customFormat="1" ht="20" customHeight="1" spans="1:253">
      <c r="A17" s="254"/>
      <c r="B17" s="255"/>
      <c r="C17" s="129"/>
      <c r="D17" s="129"/>
      <c r="E17" s="256"/>
      <c r="F17" s="129"/>
      <c r="G17" s="257"/>
      <c r="H17" s="244"/>
      <c r="I17" s="276"/>
      <c r="J17" s="277"/>
      <c r="K17" s="277"/>
      <c r="L17" s="277"/>
      <c r="M17" s="277"/>
      <c r="N17" s="277"/>
      <c r="O17" s="277"/>
      <c r="P17" s="278"/>
      <c r="Q17" s="295"/>
      <c r="R17" s="294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</row>
    <row r="18" s="99" customFormat="1" ht="20" customHeight="1" spans="1:253">
      <c r="A18" s="254"/>
      <c r="B18" s="258"/>
      <c r="C18" s="259"/>
      <c r="D18" s="259"/>
      <c r="E18" s="256"/>
      <c r="F18" s="260"/>
      <c r="G18" s="257"/>
      <c r="H18" s="244"/>
      <c r="I18" s="276"/>
      <c r="J18" s="277"/>
      <c r="K18" s="277"/>
      <c r="L18" s="277"/>
      <c r="M18" s="277"/>
      <c r="N18" s="277"/>
      <c r="O18" s="277"/>
      <c r="P18" s="278"/>
      <c r="Q18" s="295"/>
      <c r="R18" s="294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</row>
    <row r="19" s="99" customFormat="1" ht="20" customHeight="1" spans="1:253">
      <c r="A19" s="249"/>
      <c r="B19" s="261"/>
      <c r="C19" s="261"/>
      <c r="D19" s="262"/>
      <c r="E19" s="261"/>
      <c r="F19" s="261"/>
      <c r="G19" s="251"/>
      <c r="H19" s="244"/>
      <c r="I19" s="276"/>
      <c r="J19" s="277"/>
      <c r="K19" s="277"/>
      <c r="L19" s="277"/>
      <c r="M19" s="277"/>
      <c r="N19" s="277"/>
      <c r="O19" s="277"/>
      <c r="P19" s="278"/>
      <c r="Q19" s="278"/>
      <c r="R19" s="29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  <c r="HJ19" s="102"/>
      <c r="HK19" s="102"/>
      <c r="HL19" s="102"/>
      <c r="HM19" s="102"/>
      <c r="HN19" s="102"/>
      <c r="HO19" s="102"/>
      <c r="HP19" s="102"/>
      <c r="HQ19" s="102"/>
      <c r="HR19" s="102"/>
      <c r="HS19" s="102"/>
      <c r="HT19" s="102"/>
      <c r="HU19" s="102"/>
      <c r="HV19" s="102"/>
      <c r="HW19" s="102"/>
      <c r="HX19" s="102"/>
      <c r="HY19" s="102"/>
      <c r="HZ19" s="102"/>
      <c r="IA19" s="102"/>
      <c r="IB19" s="102"/>
      <c r="IC19" s="102"/>
      <c r="ID19" s="102"/>
      <c r="IE19" s="102"/>
      <c r="IF19" s="102"/>
      <c r="IG19" s="102"/>
      <c r="IH19" s="102"/>
      <c r="II19" s="102"/>
      <c r="IJ19" s="102"/>
      <c r="IK19" s="102"/>
      <c r="IL19" s="102"/>
      <c r="IM19" s="102"/>
      <c r="IN19" s="102"/>
      <c r="IO19" s="102"/>
      <c r="IP19" s="102"/>
      <c r="IQ19" s="102"/>
      <c r="IR19" s="102"/>
      <c r="IS19" s="102"/>
    </row>
    <row r="20" s="99" customFormat="1" ht="20" customHeight="1" spans="1:253">
      <c r="A20" s="263"/>
      <c r="B20" s="264"/>
      <c r="C20" s="264"/>
      <c r="D20" s="265"/>
      <c r="E20" s="264"/>
      <c r="F20" s="264"/>
      <c r="G20" s="266"/>
      <c r="H20" s="267"/>
      <c r="I20" s="283"/>
      <c r="J20" s="284"/>
      <c r="K20" s="285"/>
      <c r="L20" s="284"/>
      <c r="M20" s="284"/>
      <c r="N20" s="285"/>
      <c r="O20" s="285"/>
      <c r="P20" s="286"/>
      <c r="Q20" s="286"/>
      <c r="R20" s="296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  <c r="IG20" s="102"/>
      <c r="IH20" s="102"/>
      <c r="II20" s="102"/>
      <c r="IJ20" s="102"/>
      <c r="IK20" s="102"/>
      <c r="IL20" s="102"/>
      <c r="IM20" s="102"/>
      <c r="IN20" s="102"/>
      <c r="IO20" s="102"/>
      <c r="IP20" s="102"/>
      <c r="IQ20" s="102"/>
      <c r="IR20" s="102"/>
      <c r="IS20" s="102"/>
    </row>
    <row r="21" s="99" customFormat="1" ht="17.25" spans="1:253">
      <c r="A21" s="134"/>
      <c r="B21" s="135"/>
      <c r="C21" s="135"/>
      <c r="D21" s="136"/>
      <c r="E21" s="135"/>
      <c r="F21" s="135"/>
      <c r="G21" s="268"/>
      <c r="O21" s="269"/>
      <c r="P21" s="269"/>
      <c r="Q21" s="269"/>
      <c r="R21" s="269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2"/>
      <c r="HI21" s="102"/>
      <c r="HJ21" s="102"/>
      <c r="HK21" s="102"/>
      <c r="HL21" s="102"/>
      <c r="HM21" s="102"/>
      <c r="HN21" s="102"/>
      <c r="HO21" s="102"/>
      <c r="HP21" s="102"/>
      <c r="HQ21" s="102"/>
      <c r="HR21" s="102"/>
      <c r="HS21" s="102"/>
      <c r="HT21" s="102"/>
      <c r="HU21" s="102"/>
      <c r="HV21" s="102"/>
      <c r="HW21" s="102"/>
      <c r="HX21" s="102"/>
      <c r="HY21" s="102"/>
      <c r="HZ21" s="102"/>
      <c r="IA21" s="102"/>
      <c r="IB21" s="102"/>
      <c r="IC21" s="102"/>
      <c r="ID21" s="102"/>
      <c r="IE21" s="102"/>
      <c r="IF21" s="102"/>
      <c r="IG21" s="102"/>
      <c r="IH21" s="102"/>
      <c r="II21" s="102"/>
      <c r="IJ21" s="102"/>
      <c r="IK21" s="102"/>
      <c r="IL21" s="102"/>
      <c r="IM21" s="102"/>
      <c r="IN21" s="102"/>
      <c r="IO21" s="102"/>
      <c r="IP21" s="102"/>
      <c r="IQ21" s="102"/>
      <c r="IR21" s="102"/>
      <c r="IS21" s="102"/>
    </row>
    <row r="22" s="99" customFormat="1" spans="1:253">
      <c r="A22" s="137" t="s">
        <v>166</v>
      </c>
      <c r="B22" s="137"/>
      <c r="C22" s="138"/>
      <c r="O22" s="269"/>
      <c r="P22" s="269"/>
      <c r="Q22" s="269"/>
      <c r="R22" s="269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  <c r="IR22" s="102"/>
      <c r="IS22" s="102"/>
    </row>
    <row r="23" s="99" customFormat="1" spans="3:253">
      <c r="C23" s="100"/>
      <c r="I23" s="154" t="s">
        <v>167</v>
      </c>
      <c r="J23" s="155"/>
      <c r="K23" s="287"/>
      <c r="M23" s="154" t="s">
        <v>168</v>
      </c>
      <c r="N23" s="154"/>
      <c r="P23" s="154" t="s">
        <v>169</v>
      </c>
      <c r="R23" s="269" t="s">
        <v>131</v>
      </c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  <c r="HP23" s="102"/>
      <c r="HQ23" s="102"/>
      <c r="HR23" s="102"/>
      <c r="HS23" s="102"/>
      <c r="HT23" s="102"/>
      <c r="HU23" s="102"/>
      <c r="HV23" s="102"/>
      <c r="HW23" s="102"/>
      <c r="HX23" s="102"/>
      <c r="HY23" s="102"/>
      <c r="HZ23" s="102"/>
      <c r="IA23" s="102"/>
      <c r="IB23" s="102"/>
      <c r="IC23" s="102"/>
      <c r="ID23" s="102"/>
      <c r="IE23" s="102"/>
      <c r="IF23" s="102"/>
      <c r="IG23" s="102"/>
      <c r="IH23" s="102"/>
      <c r="II23" s="102"/>
      <c r="IJ23" s="102"/>
      <c r="IK23" s="102"/>
      <c r="IL23" s="102"/>
      <c r="IM23" s="102"/>
      <c r="IN23" s="102"/>
      <c r="IO23" s="102"/>
      <c r="IP23" s="102"/>
      <c r="IQ23" s="102"/>
      <c r="IR23" s="102"/>
      <c r="IS23" s="102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8" sqref="N18"/>
    </sheetView>
  </sheetViews>
  <sheetFormatPr defaultColWidth="10.125" defaultRowHeight="14.25"/>
  <cols>
    <col min="1" max="1" width="9.625" style="159" customWidth="1"/>
    <col min="2" max="2" width="11.125" style="159" customWidth="1"/>
    <col min="3" max="3" width="9.125" style="159" customWidth="1"/>
    <col min="4" max="4" width="9.5" style="159" customWidth="1"/>
    <col min="5" max="5" width="11.375" style="159" customWidth="1"/>
    <col min="6" max="6" width="10.375" style="159" customWidth="1"/>
    <col min="7" max="7" width="9.5" style="159" customWidth="1"/>
    <col min="8" max="8" width="9.125" style="159" customWidth="1"/>
    <col min="9" max="9" width="8.125" style="159" customWidth="1"/>
    <col min="10" max="10" width="10.5" style="159" customWidth="1"/>
    <col min="11" max="11" width="12.125" style="159" customWidth="1"/>
    <col min="12" max="16384" width="10.125" style="159"/>
  </cols>
  <sheetData>
    <row r="1" ht="23.25" spans="1:11">
      <c r="A1" s="160" t="s">
        <v>198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8" customHeight="1" spans="1:11">
      <c r="A2" s="161" t="s">
        <v>53</v>
      </c>
      <c r="B2" s="162" t="s">
        <v>54</v>
      </c>
      <c r="C2" s="162"/>
      <c r="D2" s="163" t="s">
        <v>61</v>
      </c>
      <c r="E2" s="164" t="s">
        <v>62</v>
      </c>
      <c r="F2" s="165" t="s">
        <v>199</v>
      </c>
      <c r="G2" s="166" t="s">
        <v>68</v>
      </c>
      <c r="H2" s="167"/>
      <c r="I2" s="195" t="s">
        <v>57</v>
      </c>
      <c r="J2" s="214" t="s">
        <v>56</v>
      </c>
      <c r="K2" s="215"/>
    </row>
    <row r="3" ht="18" customHeight="1" spans="1:11">
      <c r="A3" s="168" t="s">
        <v>75</v>
      </c>
      <c r="B3" s="169">
        <v>2050</v>
      </c>
      <c r="C3" s="169"/>
      <c r="D3" s="170" t="s">
        <v>200</v>
      </c>
      <c r="E3" s="171">
        <v>45301</v>
      </c>
      <c r="F3" s="172"/>
      <c r="G3" s="172"/>
      <c r="H3" s="173" t="s">
        <v>201</v>
      </c>
      <c r="I3" s="173"/>
      <c r="J3" s="173"/>
      <c r="K3" s="216"/>
    </row>
    <row r="4" ht="18" customHeight="1" spans="1:11">
      <c r="A4" s="174" t="s">
        <v>71</v>
      </c>
      <c r="B4" s="169">
        <v>2</v>
      </c>
      <c r="C4" s="169">
        <v>6</v>
      </c>
      <c r="D4" s="175" t="s">
        <v>202</v>
      </c>
      <c r="E4" s="172" t="s">
        <v>203</v>
      </c>
      <c r="F4" s="172"/>
      <c r="G4" s="172"/>
      <c r="H4" s="175" t="s">
        <v>204</v>
      </c>
      <c r="I4" s="175"/>
      <c r="J4" s="187" t="s">
        <v>65</v>
      </c>
      <c r="K4" s="217" t="s">
        <v>66</v>
      </c>
    </row>
    <row r="5" ht="18" customHeight="1" spans="1:11">
      <c r="A5" s="174" t="s">
        <v>205</v>
      </c>
      <c r="B5" s="169">
        <v>1</v>
      </c>
      <c r="C5" s="169"/>
      <c r="D5" s="170" t="s">
        <v>206</v>
      </c>
      <c r="E5" s="170"/>
      <c r="G5" s="170"/>
      <c r="H5" s="175" t="s">
        <v>207</v>
      </c>
      <c r="I5" s="175"/>
      <c r="J5" s="187" t="s">
        <v>65</v>
      </c>
      <c r="K5" s="217" t="s">
        <v>66</v>
      </c>
    </row>
    <row r="6" ht="18" customHeight="1" spans="1:13">
      <c r="A6" s="176" t="s">
        <v>208</v>
      </c>
      <c r="B6" s="177">
        <v>125</v>
      </c>
      <c r="C6" s="177"/>
      <c r="D6" s="178" t="s">
        <v>209</v>
      </c>
      <c r="E6" s="179"/>
      <c r="F6" s="179"/>
      <c r="G6" s="178"/>
      <c r="H6" s="180" t="s">
        <v>210</v>
      </c>
      <c r="I6" s="180"/>
      <c r="J6" s="179" t="s">
        <v>65</v>
      </c>
      <c r="K6" s="218" t="s">
        <v>66</v>
      </c>
      <c r="M6" s="219"/>
    </row>
    <row r="7" ht="18" customHeight="1" spans="1:11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1">
      <c r="A8" s="184" t="s">
        <v>211</v>
      </c>
      <c r="B8" s="165" t="s">
        <v>212</v>
      </c>
      <c r="C8" s="165" t="s">
        <v>213</v>
      </c>
      <c r="D8" s="165" t="s">
        <v>214</v>
      </c>
      <c r="E8" s="165" t="s">
        <v>215</v>
      </c>
      <c r="F8" s="165" t="s">
        <v>216</v>
      </c>
      <c r="G8" s="185" t="s">
        <v>217</v>
      </c>
      <c r="H8" s="186"/>
      <c r="I8" s="186"/>
      <c r="J8" s="186"/>
      <c r="K8" s="220"/>
    </row>
    <row r="9" ht="18" customHeight="1" spans="1:11">
      <c r="A9" s="174" t="s">
        <v>218</v>
      </c>
      <c r="B9" s="175"/>
      <c r="C9" s="187" t="s">
        <v>65</v>
      </c>
      <c r="D9" s="187" t="s">
        <v>66</v>
      </c>
      <c r="E9" s="170" t="s">
        <v>219</v>
      </c>
      <c r="F9" s="188" t="s">
        <v>220</v>
      </c>
      <c r="G9" s="189"/>
      <c r="H9" s="190"/>
      <c r="I9" s="190"/>
      <c r="J9" s="190"/>
      <c r="K9" s="221"/>
    </row>
    <row r="10" ht="18" customHeight="1" spans="1:11">
      <c r="A10" s="174" t="s">
        <v>221</v>
      </c>
      <c r="B10" s="175"/>
      <c r="C10" s="187" t="s">
        <v>65</v>
      </c>
      <c r="D10" s="187" t="s">
        <v>66</v>
      </c>
      <c r="E10" s="170" t="s">
        <v>222</v>
      </c>
      <c r="F10" s="188" t="s">
        <v>223</v>
      </c>
      <c r="G10" s="189" t="s">
        <v>224</v>
      </c>
      <c r="H10" s="190"/>
      <c r="I10" s="190"/>
      <c r="J10" s="190"/>
      <c r="K10" s="221"/>
    </row>
    <row r="11" ht="18" customHeight="1" spans="1:11">
      <c r="A11" s="191" t="s">
        <v>178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2"/>
    </row>
    <row r="12" ht="18" customHeight="1" spans="1:11">
      <c r="A12" s="168" t="s">
        <v>89</v>
      </c>
      <c r="B12" s="187" t="s">
        <v>85</v>
      </c>
      <c r="C12" s="187" t="s">
        <v>86</v>
      </c>
      <c r="D12" s="188"/>
      <c r="E12" s="170" t="s">
        <v>87</v>
      </c>
      <c r="F12" s="187" t="s">
        <v>85</v>
      </c>
      <c r="G12" s="187" t="s">
        <v>86</v>
      </c>
      <c r="H12" s="187"/>
      <c r="I12" s="170" t="s">
        <v>225</v>
      </c>
      <c r="J12" s="187" t="s">
        <v>85</v>
      </c>
      <c r="K12" s="217" t="s">
        <v>86</v>
      </c>
    </row>
    <row r="13" ht="18" customHeight="1" spans="1:11">
      <c r="A13" s="168" t="s">
        <v>92</v>
      </c>
      <c r="B13" s="187" t="s">
        <v>85</v>
      </c>
      <c r="C13" s="187" t="s">
        <v>86</v>
      </c>
      <c r="D13" s="188"/>
      <c r="E13" s="170" t="s">
        <v>97</v>
      </c>
      <c r="F13" s="187" t="s">
        <v>85</v>
      </c>
      <c r="G13" s="187" t="s">
        <v>86</v>
      </c>
      <c r="H13" s="187"/>
      <c r="I13" s="170" t="s">
        <v>226</v>
      </c>
      <c r="J13" s="187" t="s">
        <v>85</v>
      </c>
      <c r="K13" s="217" t="s">
        <v>86</v>
      </c>
    </row>
    <row r="14" ht="18" customHeight="1" spans="1:11">
      <c r="A14" s="176" t="s">
        <v>227</v>
      </c>
      <c r="B14" s="179" t="s">
        <v>85</v>
      </c>
      <c r="C14" s="179" t="s">
        <v>86</v>
      </c>
      <c r="D14" s="193"/>
      <c r="E14" s="178" t="s">
        <v>228</v>
      </c>
      <c r="F14" s="179" t="s">
        <v>85</v>
      </c>
      <c r="G14" s="179" t="s">
        <v>86</v>
      </c>
      <c r="H14" s="179"/>
      <c r="I14" s="178" t="s">
        <v>229</v>
      </c>
      <c r="J14" s="179" t="s">
        <v>85</v>
      </c>
      <c r="K14" s="218" t="s">
        <v>86</v>
      </c>
    </row>
    <row r="15" ht="18" customHeight="1" spans="1:11">
      <c r="A15" s="181"/>
      <c r="B15" s="194"/>
      <c r="C15" s="194"/>
      <c r="D15" s="182"/>
      <c r="E15" s="181"/>
      <c r="F15" s="194"/>
      <c r="G15" s="194"/>
      <c r="H15" s="194"/>
      <c r="I15" s="181"/>
      <c r="J15" s="194"/>
      <c r="K15" s="194"/>
    </row>
    <row r="16" s="157" customFormat="1" ht="18" customHeight="1" spans="1:11">
      <c r="A16" s="161" t="s">
        <v>230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3"/>
    </row>
    <row r="17" ht="18" customHeight="1" spans="1:11">
      <c r="A17" s="174" t="s">
        <v>231</v>
      </c>
      <c r="B17" s="175"/>
      <c r="C17" s="175"/>
      <c r="D17" s="175"/>
      <c r="E17" s="175"/>
      <c r="F17" s="175"/>
      <c r="G17" s="175"/>
      <c r="H17" s="175"/>
      <c r="I17" s="175"/>
      <c r="J17" s="175"/>
      <c r="K17" s="224"/>
    </row>
    <row r="18" ht="18" customHeight="1" spans="1:11">
      <c r="A18" s="174" t="s">
        <v>232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24"/>
    </row>
    <row r="19" ht="22" customHeight="1" spans="1:11">
      <c r="A19" s="196"/>
      <c r="B19" s="187"/>
      <c r="C19" s="187"/>
      <c r="D19" s="187"/>
      <c r="E19" s="187"/>
      <c r="F19" s="187"/>
      <c r="G19" s="187"/>
      <c r="H19" s="187"/>
      <c r="I19" s="187"/>
      <c r="J19" s="187"/>
      <c r="K19" s="217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25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225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5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26"/>
    </row>
    <row r="24" ht="18" customHeight="1" spans="1:11">
      <c r="A24" s="174" t="s">
        <v>116</v>
      </c>
      <c r="B24" s="175"/>
      <c r="C24" s="187" t="s">
        <v>65</v>
      </c>
      <c r="D24" s="187" t="s">
        <v>66</v>
      </c>
      <c r="E24" s="173"/>
      <c r="F24" s="173"/>
      <c r="G24" s="173"/>
      <c r="H24" s="173"/>
      <c r="I24" s="173"/>
      <c r="J24" s="173"/>
      <c r="K24" s="216"/>
    </row>
    <row r="25" ht="18" customHeight="1" spans="1:11">
      <c r="A25" s="201" t="s">
        <v>233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27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234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28" t="s">
        <v>235</v>
      </c>
    </row>
    <row r="28" ht="23" customHeight="1" spans="1:11">
      <c r="A28" s="197" t="s">
        <v>236</v>
      </c>
      <c r="B28" s="198"/>
      <c r="C28" s="198"/>
      <c r="D28" s="198"/>
      <c r="E28" s="198"/>
      <c r="F28" s="198"/>
      <c r="G28" s="198"/>
      <c r="H28" s="198"/>
      <c r="I28" s="198"/>
      <c r="J28" s="229"/>
      <c r="K28" s="230">
        <v>1</v>
      </c>
    </row>
    <row r="29" ht="23" customHeight="1" spans="1:11">
      <c r="A29" s="197" t="s">
        <v>237</v>
      </c>
      <c r="B29" s="198"/>
      <c r="C29" s="198"/>
      <c r="D29" s="198"/>
      <c r="E29" s="198"/>
      <c r="F29" s="198"/>
      <c r="G29" s="198"/>
      <c r="H29" s="198"/>
      <c r="I29" s="198"/>
      <c r="J29" s="229"/>
      <c r="K29" s="221">
        <v>2</v>
      </c>
    </row>
    <row r="30" ht="23" customHeight="1" spans="1:11">
      <c r="A30" s="197" t="s">
        <v>238</v>
      </c>
      <c r="B30" s="198"/>
      <c r="C30" s="198"/>
      <c r="D30" s="198"/>
      <c r="E30" s="198"/>
      <c r="F30" s="198"/>
      <c r="G30" s="198"/>
      <c r="H30" s="198"/>
      <c r="I30" s="198"/>
      <c r="J30" s="229"/>
      <c r="K30" s="221">
        <v>1</v>
      </c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29"/>
      <c r="K31" s="221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29"/>
      <c r="K32" s="231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29"/>
      <c r="K33" s="232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29"/>
      <c r="K34" s="221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29"/>
      <c r="K35" s="233"/>
    </row>
    <row r="36" ht="23" customHeight="1" spans="1:11">
      <c r="A36" s="205" t="s">
        <v>239</v>
      </c>
      <c r="B36" s="206"/>
      <c r="C36" s="206"/>
      <c r="D36" s="206"/>
      <c r="E36" s="206"/>
      <c r="F36" s="206"/>
      <c r="G36" s="206"/>
      <c r="H36" s="206"/>
      <c r="I36" s="206"/>
      <c r="J36" s="234"/>
      <c r="K36" s="235">
        <f>SUM(K28:K35)</f>
        <v>4</v>
      </c>
    </row>
    <row r="37" ht="18.75" customHeight="1" spans="1:11">
      <c r="A37" s="207" t="s">
        <v>240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36"/>
    </row>
    <row r="38" s="158" customFormat="1" ht="18.75" customHeight="1" spans="1:11">
      <c r="A38" s="174" t="s">
        <v>241</v>
      </c>
      <c r="B38" s="175"/>
      <c r="C38" s="175"/>
      <c r="D38" s="173" t="s">
        <v>242</v>
      </c>
      <c r="E38" s="173"/>
      <c r="F38" s="209" t="s">
        <v>243</v>
      </c>
      <c r="G38" s="210"/>
      <c r="H38" s="175" t="s">
        <v>244</v>
      </c>
      <c r="I38" s="175"/>
      <c r="J38" s="175" t="s">
        <v>245</v>
      </c>
      <c r="K38" s="224"/>
    </row>
    <row r="39" ht="18.75" customHeight="1" spans="1:11">
      <c r="A39" s="174" t="s">
        <v>117</v>
      </c>
      <c r="B39" s="175" t="s">
        <v>246</v>
      </c>
      <c r="C39" s="175"/>
      <c r="D39" s="175"/>
      <c r="E39" s="175"/>
      <c r="F39" s="175"/>
      <c r="G39" s="175"/>
      <c r="H39" s="175"/>
      <c r="I39" s="175"/>
      <c r="J39" s="175"/>
      <c r="K39" s="224"/>
    </row>
    <row r="40" ht="24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24"/>
    </row>
    <row r="41" ht="24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24"/>
    </row>
    <row r="42" ht="32.1" customHeight="1" spans="1:11">
      <c r="A42" s="176" t="s">
        <v>125</v>
      </c>
      <c r="B42" s="211" t="s">
        <v>247</v>
      </c>
      <c r="C42" s="211"/>
      <c r="D42" s="178" t="s">
        <v>248</v>
      </c>
      <c r="E42" s="193" t="s">
        <v>128</v>
      </c>
      <c r="F42" s="178" t="s">
        <v>129</v>
      </c>
      <c r="G42" s="212">
        <v>45286</v>
      </c>
      <c r="H42" s="213" t="s">
        <v>130</v>
      </c>
      <c r="I42" s="213"/>
      <c r="J42" s="211" t="s">
        <v>131</v>
      </c>
      <c r="K42" s="23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M17" sqref="M17"/>
    </sheetView>
  </sheetViews>
  <sheetFormatPr defaultColWidth="9" defaultRowHeight="14.25"/>
  <cols>
    <col min="1" max="1" width="13.625" style="99" customWidth="1"/>
    <col min="2" max="3" width="9.125" style="99" customWidth="1"/>
    <col min="4" max="4" width="9.125" style="100" customWidth="1"/>
    <col min="5" max="6" width="9.125" style="99" customWidth="1"/>
    <col min="7" max="7" width="8.5" style="99" customWidth="1"/>
    <col min="8" max="8" width="5.375" style="99" customWidth="1"/>
    <col min="9" max="9" width="2.75" style="99" customWidth="1"/>
    <col min="10" max="12" width="18.625" style="99" customWidth="1"/>
    <col min="13" max="15" width="18.625" style="101" customWidth="1"/>
    <col min="16" max="253" width="9" style="99"/>
    <col min="254" max="16384" width="9" style="102"/>
  </cols>
  <sheetData>
    <row r="1" s="99" customFormat="1" ht="29" customHeight="1" spans="1:256">
      <c r="A1" s="103" t="s">
        <v>135</v>
      </c>
      <c r="B1" s="103"/>
      <c r="C1" s="104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s="99" customFormat="1" ht="20" customHeight="1" spans="1:256">
      <c r="A2" s="106" t="s">
        <v>61</v>
      </c>
      <c r="B2" s="107" t="s">
        <v>62</v>
      </c>
      <c r="C2" s="108"/>
      <c r="D2" s="109"/>
      <c r="E2" s="110" t="s">
        <v>67</v>
      </c>
      <c r="F2" s="111" t="s">
        <v>68</v>
      </c>
      <c r="G2" s="111"/>
      <c r="H2" s="111"/>
      <c r="I2" s="139"/>
      <c r="J2" s="140" t="s">
        <v>57</v>
      </c>
      <c r="K2" s="141" t="s">
        <v>56</v>
      </c>
      <c r="L2" s="141"/>
      <c r="M2" s="141"/>
      <c r="N2" s="141"/>
      <c r="O2" s="14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s="99" customFormat="1" spans="1:256">
      <c r="A3" s="112" t="s">
        <v>136</v>
      </c>
      <c r="B3" s="113" t="s">
        <v>137</v>
      </c>
      <c r="C3" s="114"/>
      <c r="D3" s="113"/>
      <c r="E3" s="113"/>
      <c r="F3" s="113"/>
      <c r="G3" s="113"/>
      <c r="H3" s="113"/>
      <c r="I3" s="143"/>
      <c r="J3" s="144"/>
      <c r="K3" s="144"/>
      <c r="L3" s="144"/>
      <c r="M3" s="144"/>
      <c r="N3" s="144"/>
      <c r="O3" s="145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="99" customFormat="1" spans="1:256">
      <c r="A4" s="112"/>
      <c r="B4" s="115" t="s">
        <v>138</v>
      </c>
      <c r="C4" s="115" t="s">
        <v>139</v>
      </c>
      <c r="D4" s="115" t="s">
        <v>140</v>
      </c>
      <c r="E4" s="115" t="s">
        <v>141</v>
      </c>
      <c r="F4" s="115" t="s">
        <v>142</v>
      </c>
      <c r="G4" s="115" t="s">
        <v>143</v>
      </c>
      <c r="H4" s="116" t="s">
        <v>144</v>
      </c>
      <c r="I4" s="143"/>
      <c r="J4" s="115" t="s">
        <v>138</v>
      </c>
      <c r="K4" s="115" t="s">
        <v>139</v>
      </c>
      <c r="L4" s="115" t="s">
        <v>140</v>
      </c>
      <c r="M4" s="115" t="s">
        <v>141</v>
      </c>
      <c r="N4" s="115" t="s">
        <v>142</v>
      </c>
      <c r="O4" s="146" t="s">
        <v>143</v>
      </c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</row>
    <row r="5" s="99" customFormat="1" ht="16.5" spans="1:256">
      <c r="A5" s="112"/>
      <c r="B5" s="117"/>
      <c r="C5" s="117"/>
      <c r="D5" s="118"/>
      <c r="E5" s="118"/>
      <c r="F5" s="118"/>
      <c r="G5" s="118"/>
      <c r="H5" s="116"/>
      <c r="I5" s="147"/>
      <c r="J5" s="148" t="s">
        <v>249</v>
      </c>
      <c r="K5" s="148" t="s">
        <v>249</v>
      </c>
      <c r="L5" s="148" t="s">
        <v>249</v>
      </c>
      <c r="M5" s="148" t="s">
        <v>249</v>
      </c>
      <c r="N5" s="148" t="s">
        <v>249</v>
      </c>
      <c r="O5" s="148" t="s">
        <v>249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</row>
    <row r="6" s="99" customFormat="1" ht="21" customHeight="1" spans="1:256">
      <c r="A6" s="119" t="s">
        <v>147</v>
      </c>
      <c r="B6" s="120">
        <f t="shared" ref="B6:B8" si="0">C6-4</f>
        <v>43</v>
      </c>
      <c r="C6" s="121">
        <v>47</v>
      </c>
      <c r="D6" s="120">
        <f t="shared" ref="D6:G6" si="1">C6+4</f>
        <v>51</v>
      </c>
      <c r="E6" s="120">
        <f t="shared" si="1"/>
        <v>55</v>
      </c>
      <c r="F6" s="120">
        <f t="shared" si="1"/>
        <v>59</v>
      </c>
      <c r="G6" s="120">
        <f t="shared" si="1"/>
        <v>63</v>
      </c>
      <c r="H6" s="122" t="s">
        <v>148</v>
      </c>
      <c r="I6" s="147"/>
      <c r="J6" s="149" t="s">
        <v>250</v>
      </c>
      <c r="K6" s="149" t="s">
        <v>251</v>
      </c>
      <c r="L6" s="149" t="s">
        <v>252</v>
      </c>
      <c r="M6" s="149" t="s">
        <v>253</v>
      </c>
      <c r="N6" s="149" t="s">
        <v>253</v>
      </c>
      <c r="O6" s="150" t="s">
        <v>254</v>
      </c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</row>
    <row r="7" s="99" customFormat="1" ht="21" customHeight="1" spans="1:256">
      <c r="A7" s="119" t="s">
        <v>151</v>
      </c>
      <c r="B7" s="120">
        <f t="shared" si="0"/>
        <v>72</v>
      </c>
      <c r="C7" s="121">
        <v>76</v>
      </c>
      <c r="D7" s="120">
        <f>C7+4</f>
        <v>80</v>
      </c>
      <c r="E7" s="120">
        <f t="shared" ref="E7:G7" si="2">D7+6</f>
        <v>86</v>
      </c>
      <c r="F7" s="120">
        <f t="shared" si="2"/>
        <v>92</v>
      </c>
      <c r="G7" s="120">
        <f t="shared" si="2"/>
        <v>98</v>
      </c>
      <c r="H7" s="122" t="s">
        <v>148</v>
      </c>
      <c r="I7" s="147"/>
      <c r="J7" s="149" t="s">
        <v>255</v>
      </c>
      <c r="K7" s="149" t="s">
        <v>256</v>
      </c>
      <c r="L7" s="149" t="s">
        <v>257</v>
      </c>
      <c r="M7" s="149" t="s">
        <v>258</v>
      </c>
      <c r="N7" s="149" t="s">
        <v>259</v>
      </c>
      <c r="O7" s="150" t="s">
        <v>259</v>
      </c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</row>
    <row r="8" s="99" customFormat="1" ht="21" customHeight="1" spans="1:256">
      <c r="A8" s="119" t="s">
        <v>153</v>
      </c>
      <c r="B8" s="120">
        <f t="shared" si="0"/>
        <v>72</v>
      </c>
      <c r="C8" s="121">
        <v>76</v>
      </c>
      <c r="D8" s="120">
        <f>C8+4</f>
        <v>80</v>
      </c>
      <c r="E8" s="120">
        <f t="shared" ref="E8:G8" si="3">D8+6</f>
        <v>86</v>
      </c>
      <c r="F8" s="120">
        <f t="shared" si="3"/>
        <v>92</v>
      </c>
      <c r="G8" s="120">
        <f t="shared" si="3"/>
        <v>98</v>
      </c>
      <c r="H8" s="122" t="s">
        <v>148</v>
      </c>
      <c r="I8" s="147"/>
      <c r="J8" s="149" t="s">
        <v>260</v>
      </c>
      <c r="K8" s="149" t="s">
        <v>261</v>
      </c>
      <c r="L8" s="149" t="s">
        <v>262</v>
      </c>
      <c r="M8" s="149" t="s">
        <v>263</v>
      </c>
      <c r="N8" s="149" t="s">
        <v>264</v>
      </c>
      <c r="O8" s="150" t="s">
        <v>265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</row>
    <row r="9" s="99" customFormat="1" ht="21" customHeight="1" spans="1:256">
      <c r="A9" s="123" t="s">
        <v>155</v>
      </c>
      <c r="B9" s="120">
        <f>C9-1.5</f>
        <v>36.5</v>
      </c>
      <c r="C9" s="121">
        <v>38</v>
      </c>
      <c r="D9" s="120">
        <f t="shared" ref="D9:G9" si="4">C9+1.5</f>
        <v>39.5</v>
      </c>
      <c r="E9" s="120">
        <f t="shared" si="4"/>
        <v>41</v>
      </c>
      <c r="F9" s="120">
        <f t="shared" si="4"/>
        <v>42.5</v>
      </c>
      <c r="G9" s="120">
        <f t="shared" si="4"/>
        <v>44</v>
      </c>
      <c r="H9" s="122" t="s">
        <v>156</v>
      </c>
      <c r="I9" s="147"/>
      <c r="J9" s="149" t="s">
        <v>266</v>
      </c>
      <c r="K9" s="149" t="s">
        <v>266</v>
      </c>
      <c r="L9" s="149" t="s">
        <v>266</v>
      </c>
      <c r="M9" s="149" t="s">
        <v>266</v>
      </c>
      <c r="N9" s="149" t="s">
        <v>266</v>
      </c>
      <c r="O9" s="150" t="s">
        <v>266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</row>
    <row r="10" s="99" customFormat="1" ht="21" customHeight="1" spans="1:256">
      <c r="A10" s="119" t="s">
        <v>158</v>
      </c>
      <c r="B10" s="120">
        <f>C10-4.5</f>
        <v>57.5</v>
      </c>
      <c r="C10" s="121">
        <v>62</v>
      </c>
      <c r="D10" s="120">
        <f t="shared" ref="D10:G10" si="5">C10+4.5</f>
        <v>66.5</v>
      </c>
      <c r="E10" s="120">
        <f t="shared" si="5"/>
        <v>71</v>
      </c>
      <c r="F10" s="120">
        <f t="shared" si="5"/>
        <v>75.5</v>
      </c>
      <c r="G10" s="120">
        <f t="shared" si="5"/>
        <v>80</v>
      </c>
      <c r="H10" s="122" t="s">
        <v>156</v>
      </c>
      <c r="I10" s="147"/>
      <c r="J10" s="149" t="s">
        <v>266</v>
      </c>
      <c r="K10" s="149" t="s">
        <v>266</v>
      </c>
      <c r="L10" s="149" t="s">
        <v>266</v>
      </c>
      <c r="M10" s="149" t="s">
        <v>266</v>
      </c>
      <c r="N10" s="149" t="s">
        <v>266</v>
      </c>
      <c r="O10" s="150" t="s">
        <v>266</v>
      </c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  <c r="IV10" s="102"/>
    </row>
    <row r="11" s="99" customFormat="1" ht="21" customHeight="1" spans="1:256">
      <c r="A11" s="119" t="s">
        <v>159</v>
      </c>
      <c r="B11" s="120">
        <f>C11-0.8</f>
        <v>13.7</v>
      </c>
      <c r="C11" s="121">
        <v>14.5</v>
      </c>
      <c r="D11" s="120">
        <f>C11+0.8</f>
        <v>15.3</v>
      </c>
      <c r="E11" s="120">
        <f t="shared" ref="E11:G11" si="6">D11+1.2</f>
        <v>16.5</v>
      </c>
      <c r="F11" s="120">
        <f t="shared" si="6"/>
        <v>17.7</v>
      </c>
      <c r="G11" s="120">
        <f t="shared" si="6"/>
        <v>18.9</v>
      </c>
      <c r="H11" s="122" t="s">
        <v>160</v>
      </c>
      <c r="I11" s="147"/>
      <c r="J11" s="149" t="s">
        <v>267</v>
      </c>
      <c r="K11" s="149" t="s">
        <v>268</v>
      </c>
      <c r="L11" s="149" t="s">
        <v>269</v>
      </c>
      <c r="M11" s="149" t="s">
        <v>270</v>
      </c>
      <c r="N11" s="149" t="s">
        <v>271</v>
      </c>
      <c r="O11" s="150" t="s">
        <v>272</v>
      </c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</row>
    <row r="12" s="99" customFormat="1" ht="21" customHeight="1" spans="1:256">
      <c r="A12" s="119" t="s">
        <v>161</v>
      </c>
      <c r="B12" s="120">
        <f>C12-0.65</f>
        <v>11.35</v>
      </c>
      <c r="C12" s="121">
        <v>12</v>
      </c>
      <c r="D12" s="120">
        <f>C12+0.65</f>
        <v>12.65</v>
      </c>
      <c r="E12" s="120">
        <f t="shared" ref="E12:G12" si="7">D12+0.9</f>
        <v>13.55</v>
      </c>
      <c r="F12" s="120">
        <f t="shared" si="7"/>
        <v>14.45</v>
      </c>
      <c r="G12" s="120">
        <f t="shared" si="7"/>
        <v>15.35</v>
      </c>
      <c r="H12" s="122" t="s">
        <v>156</v>
      </c>
      <c r="I12" s="147"/>
      <c r="J12" s="149" t="s">
        <v>273</v>
      </c>
      <c r="K12" s="149" t="s">
        <v>274</v>
      </c>
      <c r="L12" s="149" t="s">
        <v>275</v>
      </c>
      <c r="M12" s="149" t="s">
        <v>276</v>
      </c>
      <c r="N12" s="149" t="s">
        <v>277</v>
      </c>
      <c r="O12" s="150" t="s">
        <v>278</v>
      </c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  <c r="IT12" s="102"/>
      <c r="IU12" s="102"/>
      <c r="IV12" s="102"/>
    </row>
    <row r="13" s="99" customFormat="1" ht="21" customHeight="1" spans="1:256">
      <c r="A13" s="119" t="s">
        <v>164</v>
      </c>
      <c r="B13" s="124">
        <f>C13-0.2</f>
        <v>8.3</v>
      </c>
      <c r="C13" s="125">
        <v>8.5</v>
      </c>
      <c r="D13" s="124">
        <f>C13+0.2</f>
        <v>8.7</v>
      </c>
      <c r="E13" s="124">
        <f t="shared" ref="E13:G13" si="8">D13+0.4</f>
        <v>9.1</v>
      </c>
      <c r="F13" s="124">
        <f t="shared" si="8"/>
        <v>9.5</v>
      </c>
      <c r="G13" s="124">
        <f t="shared" si="8"/>
        <v>9.9</v>
      </c>
      <c r="H13" s="122">
        <v>0</v>
      </c>
      <c r="I13" s="147"/>
      <c r="J13" s="149" t="s">
        <v>279</v>
      </c>
      <c r="K13" s="149" t="s">
        <v>266</v>
      </c>
      <c r="L13" s="149" t="s">
        <v>280</v>
      </c>
      <c r="M13" s="149" t="s">
        <v>266</v>
      </c>
      <c r="N13" s="149" t="s">
        <v>281</v>
      </c>
      <c r="O13" s="150" t="s">
        <v>266</v>
      </c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</row>
    <row r="14" s="99" customFormat="1" ht="21" customHeight="1" spans="1:256">
      <c r="A14" s="126" t="s">
        <v>165</v>
      </c>
      <c r="B14" s="124">
        <v>1.5</v>
      </c>
      <c r="C14" s="125">
        <v>1.5</v>
      </c>
      <c r="D14" s="124">
        <v>1.5</v>
      </c>
      <c r="E14" s="124">
        <v>1.5</v>
      </c>
      <c r="F14" s="124">
        <v>1.5</v>
      </c>
      <c r="G14" s="124">
        <v>1.5</v>
      </c>
      <c r="H14" s="127"/>
      <c r="I14" s="147"/>
      <c r="J14" s="149" t="s">
        <v>266</v>
      </c>
      <c r="K14" s="149" t="s">
        <v>266</v>
      </c>
      <c r="L14" s="149" t="s">
        <v>266</v>
      </c>
      <c r="M14" s="149" t="s">
        <v>266</v>
      </c>
      <c r="N14" s="149" t="s">
        <v>266</v>
      </c>
      <c r="O14" s="150" t="s">
        <v>266</v>
      </c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  <c r="IT14" s="102"/>
      <c r="IU14" s="102"/>
      <c r="IV14" s="102"/>
    </row>
    <row r="15" s="99" customFormat="1" ht="21" customHeight="1" spans="1:256">
      <c r="A15" s="128"/>
      <c r="B15" s="124"/>
      <c r="C15" s="124"/>
      <c r="D15" s="124"/>
      <c r="E15" s="124"/>
      <c r="F15" s="124"/>
      <c r="G15" s="124"/>
      <c r="H15" s="129"/>
      <c r="I15" s="147"/>
      <c r="J15" s="149"/>
      <c r="K15" s="149"/>
      <c r="L15" s="149"/>
      <c r="M15" s="149"/>
      <c r="N15" s="149"/>
      <c r="O15" s="150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</row>
    <row r="16" s="99" customFormat="1" ht="21" customHeight="1" spans="1:256">
      <c r="A16" s="130"/>
      <c r="B16" s="124"/>
      <c r="C16" s="124"/>
      <c r="D16" s="124"/>
      <c r="E16" s="124"/>
      <c r="F16" s="124"/>
      <c r="G16" s="124"/>
      <c r="H16" s="129"/>
      <c r="I16" s="147"/>
      <c r="J16" s="149"/>
      <c r="K16" s="149"/>
      <c r="L16" s="149"/>
      <c r="M16" s="149"/>
      <c r="N16" s="149"/>
      <c r="O16" s="150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</row>
    <row r="17" s="99" customFormat="1" ht="21" customHeight="1" spans="1:256">
      <c r="A17" s="130"/>
      <c r="B17" s="124"/>
      <c r="C17" s="124"/>
      <c r="D17" s="124"/>
      <c r="E17" s="124"/>
      <c r="F17" s="124"/>
      <c r="G17" s="124"/>
      <c r="H17" s="129"/>
      <c r="I17" s="147"/>
      <c r="J17" s="149"/>
      <c r="K17" s="149"/>
      <c r="L17" s="149"/>
      <c r="M17" s="149"/>
      <c r="N17" s="149"/>
      <c r="O17" s="150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  <c r="IV17" s="102"/>
    </row>
    <row r="18" s="99" customFormat="1" ht="21" customHeight="1" spans="1:256">
      <c r="A18" s="131"/>
      <c r="B18" s="132"/>
      <c r="C18" s="132"/>
      <c r="D18" s="132"/>
      <c r="E18" s="132"/>
      <c r="F18" s="132"/>
      <c r="G18" s="132"/>
      <c r="H18" s="133"/>
      <c r="I18" s="151"/>
      <c r="J18" s="152"/>
      <c r="K18" s="152"/>
      <c r="L18" s="152"/>
      <c r="M18" s="152"/>
      <c r="N18" s="152"/>
      <c r="O18" s="153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</row>
    <row r="19" ht="16.5" spans="1:16">
      <c r="A19" s="134"/>
      <c r="B19" s="134"/>
      <c r="C19" s="135"/>
      <c r="D19" s="135"/>
      <c r="E19" s="136"/>
      <c r="F19" s="135"/>
      <c r="G19" s="135"/>
      <c r="H19" s="135"/>
      <c r="M19" s="99"/>
      <c r="N19" s="99"/>
      <c r="O19" s="99"/>
      <c r="P19" s="102"/>
    </row>
    <row r="20" spans="1:16">
      <c r="A20" s="137" t="s">
        <v>166</v>
      </c>
      <c r="B20" s="137"/>
      <c r="C20" s="138"/>
      <c r="D20" s="138"/>
      <c r="M20" s="99"/>
      <c r="N20" s="99"/>
      <c r="O20" s="99"/>
      <c r="P20" s="102"/>
    </row>
    <row r="21" spans="3:16">
      <c r="C21" s="100"/>
      <c r="J21" s="154" t="s">
        <v>167</v>
      </c>
      <c r="K21" s="155">
        <v>45286</v>
      </c>
      <c r="L21" s="156" t="s">
        <v>168</v>
      </c>
      <c r="M21" s="154" t="s">
        <v>128</v>
      </c>
      <c r="N21" s="154" t="s">
        <v>169</v>
      </c>
      <c r="O21" s="99" t="s">
        <v>131</v>
      </c>
      <c r="P21" s="10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I16" sqref="I16"/>
    </sheetView>
  </sheetViews>
  <sheetFormatPr defaultColWidth="9" defaultRowHeight="14.25"/>
  <cols>
    <col min="1" max="1" width="7" customWidth="1"/>
    <col min="2" max="2" width="14.5" customWidth="1"/>
    <col min="3" max="3" width="20.1" style="88" customWidth="1"/>
    <col min="4" max="4" width="7.7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89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7"/>
      <c r="G3" s="7"/>
      <c r="H3" s="90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ht="20" customHeight="1" spans="1:15">
      <c r="A4" s="9">
        <v>1</v>
      </c>
      <c r="B4" s="24">
        <v>230920020</v>
      </c>
      <c r="C4" s="25" t="s">
        <v>298</v>
      </c>
      <c r="D4" s="24" t="s">
        <v>299</v>
      </c>
      <c r="E4" s="26" t="s">
        <v>62</v>
      </c>
      <c r="F4" s="28" t="s">
        <v>300</v>
      </c>
      <c r="G4" s="91" t="s">
        <v>65</v>
      </c>
      <c r="H4" s="9" t="s">
        <v>65</v>
      </c>
      <c r="I4" s="94">
        <v>1</v>
      </c>
      <c r="J4" s="95">
        <v>1</v>
      </c>
      <c r="K4" s="95">
        <v>2</v>
      </c>
      <c r="L4" s="95">
        <v>0</v>
      </c>
      <c r="M4" s="9">
        <v>0</v>
      </c>
      <c r="N4" s="9">
        <f t="shared" ref="N4:N7" si="0">SUM(I4:M4)</f>
        <v>4</v>
      </c>
      <c r="O4" s="9"/>
    </row>
    <row r="5" ht="20" customHeight="1" spans="1:15">
      <c r="A5" s="9">
        <v>2</v>
      </c>
      <c r="B5" s="24">
        <v>231021002</v>
      </c>
      <c r="C5" s="25" t="s">
        <v>298</v>
      </c>
      <c r="D5" s="24" t="s">
        <v>301</v>
      </c>
      <c r="E5" s="26" t="s">
        <v>62</v>
      </c>
      <c r="F5" s="28" t="s">
        <v>300</v>
      </c>
      <c r="G5" s="65" t="s">
        <v>65</v>
      </c>
      <c r="H5" s="64" t="s">
        <v>65</v>
      </c>
      <c r="I5" s="96">
        <v>1</v>
      </c>
      <c r="J5" s="95">
        <v>1</v>
      </c>
      <c r="K5" s="95">
        <v>1</v>
      </c>
      <c r="L5" s="95">
        <v>0</v>
      </c>
      <c r="M5" s="9">
        <v>0</v>
      </c>
      <c r="N5" s="9">
        <f t="shared" si="0"/>
        <v>3</v>
      </c>
      <c r="O5" s="9"/>
    </row>
    <row r="6" ht="20" customHeight="1" spans="1:15">
      <c r="A6" s="9">
        <v>3</v>
      </c>
      <c r="B6" s="24" t="s">
        <v>302</v>
      </c>
      <c r="C6" s="25" t="s">
        <v>298</v>
      </c>
      <c r="D6" s="24" t="s">
        <v>112</v>
      </c>
      <c r="E6" s="26" t="s">
        <v>62</v>
      </c>
      <c r="F6" s="28" t="s">
        <v>300</v>
      </c>
      <c r="G6" s="65" t="s">
        <v>65</v>
      </c>
      <c r="H6" s="64" t="s">
        <v>65</v>
      </c>
      <c r="I6" s="96">
        <v>1</v>
      </c>
      <c r="J6" s="95">
        <v>0</v>
      </c>
      <c r="K6" s="95">
        <v>2</v>
      </c>
      <c r="L6" s="95">
        <v>0</v>
      </c>
      <c r="M6" s="9">
        <v>0</v>
      </c>
      <c r="N6" s="9">
        <f t="shared" si="0"/>
        <v>3</v>
      </c>
      <c r="O6" s="9"/>
    </row>
    <row r="7" s="87" customFormat="1" ht="20" customHeight="1" spans="1:15">
      <c r="A7" s="9">
        <v>4</v>
      </c>
      <c r="B7" s="24">
        <v>231025063</v>
      </c>
      <c r="C7" s="25" t="s">
        <v>298</v>
      </c>
      <c r="D7" s="28" t="s">
        <v>111</v>
      </c>
      <c r="E7" s="26" t="s">
        <v>62</v>
      </c>
      <c r="F7" s="28" t="s">
        <v>300</v>
      </c>
      <c r="G7" s="65" t="s">
        <v>65</v>
      </c>
      <c r="H7" s="64" t="s">
        <v>65</v>
      </c>
      <c r="I7" s="96">
        <v>2</v>
      </c>
      <c r="J7" s="95">
        <v>1</v>
      </c>
      <c r="K7" s="95">
        <v>1</v>
      </c>
      <c r="L7" s="95">
        <v>1</v>
      </c>
      <c r="M7" s="9">
        <v>1</v>
      </c>
      <c r="N7" s="9">
        <f t="shared" si="0"/>
        <v>6</v>
      </c>
      <c r="O7" s="97"/>
    </row>
    <row r="8" ht="20" customHeight="1" spans="1:15">
      <c r="A8" s="9"/>
      <c r="B8" s="77"/>
      <c r="C8" s="77"/>
      <c r="D8" s="77"/>
      <c r="E8" s="78"/>
      <c r="F8" s="77"/>
      <c r="G8" s="9"/>
      <c r="H8" s="10"/>
      <c r="I8" s="94"/>
      <c r="J8" s="95"/>
      <c r="K8" s="95"/>
      <c r="L8" s="95"/>
      <c r="M8" s="9"/>
      <c r="N8" s="9"/>
      <c r="O8" s="10"/>
    </row>
    <row r="9" ht="20" customHeight="1" spans="1:15">
      <c r="A9" s="9"/>
      <c r="B9" s="77"/>
      <c r="C9" s="77"/>
      <c r="D9" s="77"/>
      <c r="E9" s="78"/>
      <c r="F9" s="77"/>
      <c r="G9" s="9"/>
      <c r="H9" s="10"/>
      <c r="I9" s="94"/>
      <c r="J9" s="95"/>
      <c r="K9" s="95"/>
      <c r="L9" s="95"/>
      <c r="M9" s="9"/>
      <c r="N9" s="9"/>
      <c r="O9" s="10"/>
    </row>
    <row r="10" ht="20" customHeight="1" spans="1:15">
      <c r="A10" s="9"/>
      <c r="B10" s="77"/>
      <c r="C10" s="77"/>
      <c r="D10" s="77"/>
      <c r="E10" s="78"/>
      <c r="F10" s="77"/>
      <c r="G10" s="9"/>
      <c r="H10" s="10"/>
      <c r="I10" s="94"/>
      <c r="J10" s="95"/>
      <c r="K10" s="95"/>
      <c r="L10" s="95"/>
      <c r="M10" s="9"/>
      <c r="N10" s="9"/>
      <c r="O10" s="10"/>
    </row>
    <row r="11" ht="20" customHeight="1" spans="1:15">
      <c r="A11" s="9"/>
      <c r="B11" s="77"/>
      <c r="C11" s="77"/>
      <c r="D11" s="77"/>
      <c r="E11" s="78"/>
      <c r="F11" s="77"/>
      <c r="G11" s="9"/>
      <c r="H11" s="10"/>
      <c r="I11" s="94"/>
      <c r="J11" s="95"/>
      <c r="K11" s="95"/>
      <c r="L11" s="95"/>
      <c r="M11" s="9"/>
      <c r="N11" s="9"/>
      <c r="O11" s="10"/>
    </row>
    <row r="12" s="2" customFormat="1" ht="18.75" spans="1:15">
      <c r="A12" s="13" t="s">
        <v>303</v>
      </c>
      <c r="B12" s="14"/>
      <c r="C12" s="77"/>
      <c r="D12" s="15"/>
      <c r="E12" s="16"/>
      <c r="F12" s="77"/>
      <c r="G12" s="9"/>
      <c r="H12" s="38"/>
      <c r="I12" s="32"/>
      <c r="J12" s="13" t="s">
        <v>304</v>
      </c>
      <c r="K12" s="14"/>
      <c r="L12" s="14"/>
      <c r="M12" s="15"/>
      <c r="N12" s="14"/>
      <c r="O12" s="21"/>
    </row>
    <row r="13" ht="61" customHeight="1" spans="1:15">
      <c r="A13" s="92" t="s">
        <v>305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2023-12-27T02:25:03Z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