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面料验布" sheetId="20" r:id="rId8"/>
    <sheet name="面料缩率" sheetId="21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44525"/>
</workbook>
</file>

<file path=xl/sharedStrings.xml><?xml version="1.0" encoding="utf-8"?>
<sst xmlns="http://schemas.openxmlformats.org/spreadsheetml/2006/main" count="748" uniqueCount="328">
  <si>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</si>
  <si>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</si>
  <si>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</si>
  <si>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</si>
  <si>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</si>
  <si>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</si>
  <si>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</si>
  <si>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</si>
  <si>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</si>
  <si>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</si>
  <si>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</si>
  <si>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</si>
  <si>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</si>
  <si>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</si>
  <si>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</si>
  <si>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</si>
  <si>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</si>
  <si>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</si>
  <si>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</si>
  <si>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</si>
  <si>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</si>
  <si>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</si>
  <si>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</si>
  <si>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</si>
  <si>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</si>
  <si>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</si>
  <si>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</si>
  <si>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</si>
  <si>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TAMMAM82234</t>
  </si>
  <si>
    <t>合同交期</t>
  </si>
  <si>
    <t>2023.12.31</t>
  </si>
  <si>
    <t>产前确认样</t>
  </si>
  <si>
    <t>有</t>
  </si>
  <si>
    <t>无</t>
  </si>
  <si>
    <t>品名</t>
  </si>
  <si>
    <t>女式徒步九分裤</t>
  </si>
  <si>
    <t>上线日</t>
  </si>
  <si>
    <t>2023.12.20</t>
  </si>
  <si>
    <t>原辅材料卡</t>
  </si>
  <si>
    <t>色/号型数</t>
  </si>
  <si>
    <t>缝制预计完成日</t>
  </si>
  <si>
    <t>2023.12.25</t>
  </si>
  <si>
    <t>大货面料确认样</t>
  </si>
  <si>
    <t>订单数量</t>
  </si>
  <si>
    <t>包装预计完成日</t>
  </si>
  <si>
    <t>2023.12.26</t>
  </si>
  <si>
    <t>印花、刺绣确认样</t>
  </si>
  <si>
    <t>采购凭证号</t>
  </si>
  <si>
    <t>CGDD23101000082</t>
  </si>
  <si>
    <t>预计发货时间</t>
  </si>
  <si>
    <t>2023.12.28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</si>
  <si>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</si>
  <si>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</si>
  <si>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</si>
  <si>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</si>
  <si>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</si>
  <si>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</si>
  <si>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</si>
  <si>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</si>
  <si>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</si>
  <si>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</si>
  <si>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</si>
  <si>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</si>
  <si>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</si>
  <si>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</si>
  <si>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</si>
  <si>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</si>
  <si>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</si>
  <si>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</si>
  <si>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</si>
  <si>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</si>
  <si>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</si>
  <si>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</si>
  <si>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</si>
  <si>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</si>
  <si>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</si>
  <si>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</si>
  <si>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</si>
  <si>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</si>
  <si>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</si>
  <si>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</si>
  <si>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</si>
  <si>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</si>
  <si>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</si>
  <si>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</si>
  <si>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</si>
  <si>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</si>
  <si>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</si>
  <si>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</si>
  <si>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</si>
  <si>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</si>
  <si>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</si>
  <si>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岩草绿</t>
  </si>
  <si>
    <t>深卡其</t>
  </si>
  <si>
    <t>暮紫色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</si>
  <si>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</si>
  <si>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</si>
  <si>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</si>
  <si>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</si>
  <si>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</si>
  <si>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</si>
  <si>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</si>
  <si>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1.侧袋不平</t>
  </si>
  <si>
    <t>2.脚口开叉不顺直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</si>
  <si>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</si>
  <si>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</si>
  <si>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</si>
  <si>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</si>
  <si>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</si>
  <si>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</si>
  <si>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</si>
  <si>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</si>
  <si>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</si>
  <si>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</si>
  <si>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</si>
  <si>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</si>
  <si>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</si>
  <si>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</si>
  <si>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张爱萍</t>
  </si>
  <si>
    <t>部位名称</t>
  </si>
  <si>
    <t>指示规格  FINAL SPEC</t>
  </si>
  <si>
    <t>样品规格  SAMPLE SPEC</t>
  </si>
  <si>
    <t>黑色M#1</t>
  </si>
  <si>
    <t>黑色M#2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</si>
  <si>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</si>
  <si>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</si>
  <si>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</si>
  <si>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</si>
  <si>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</si>
  <si>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</si>
  <si>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</si>
  <si>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裤外侧长（参考值）</t>
  </si>
  <si>
    <t>+0.5/+0.5</t>
  </si>
  <si>
    <t>+1/+1</t>
  </si>
  <si>
    <t>腰围 平量</t>
  </si>
  <si>
    <t>74</t>
  </si>
  <si>
    <t>+2/0</t>
  </si>
  <si>
    <t>+1/0</t>
  </si>
  <si>
    <t>臀围</t>
  </si>
  <si>
    <t>97</t>
  </si>
  <si>
    <t>0/0</t>
  </si>
  <si>
    <t>-0.5/-1</t>
  </si>
  <si>
    <t>腿围/2</t>
  </si>
  <si>
    <t>+0.6/+0.5</t>
  </si>
  <si>
    <t>膝围/2</t>
  </si>
  <si>
    <t>脚口/2</t>
  </si>
  <si>
    <t>-0.2/-0.3</t>
  </si>
  <si>
    <t>-0.2/-0.4</t>
  </si>
  <si>
    <t>前裆长 含腰</t>
  </si>
  <si>
    <t>+0.5/+0.2</t>
  </si>
  <si>
    <t>+0.4/+0.2</t>
  </si>
  <si>
    <t>后裆长 含腰</t>
  </si>
  <si>
    <t>+0.3/+0.2</t>
  </si>
  <si>
    <t>+0.5/+0.3</t>
  </si>
  <si>
    <t xml:space="preserve">     初期请洗测2-3件，有问题的另加测量数量。</t>
  </si>
  <si>
    <t>验货时间：2023.12.26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</si>
  <si>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</si>
  <si>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</si>
  <si>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</si>
  <si>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</si>
  <si>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</si>
  <si>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</si>
  <si>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</si>
  <si>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</si>
  <si>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</si>
  <si>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</si>
  <si>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</si>
  <si>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</si>
  <si>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</si>
  <si>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</si>
  <si>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</si>
  <si>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</si>
  <si>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</si>
  <si>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</si>
  <si>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</si>
  <si>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</si>
  <si>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</si>
  <si>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</si>
  <si>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</si>
  <si>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</si>
  <si>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</si>
  <si>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</si>
  <si>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</si>
  <si>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直发</t>
  </si>
  <si>
    <t>成品第三方合格报告</t>
  </si>
  <si>
    <t>验货数量</t>
  </si>
  <si>
    <t>中期检验报告</t>
  </si>
  <si>
    <t>入仓数量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</si>
  <si>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</si>
  <si>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</si>
  <si>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</si>
  <si>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</si>
  <si>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</si>
  <si>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</si>
  <si>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</si>
  <si>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</si>
  <si>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</si>
  <si>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</si>
  <si>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</si>
  <si>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</si>
  <si>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</si>
  <si>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</si>
  <si>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</si>
  <si>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</si>
  <si>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</si>
  <si>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</si>
  <si>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</si>
  <si>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</si>
  <si>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②检验明细：1#、2#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</si>
  <si>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</si>
  <si>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</si>
  <si>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</si>
  <si>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</si>
  <si>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</si>
  <si>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</si>
  <si>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</si>
  <si>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</si>
  <si>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</si>
  <si>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此订单14502件，此次出货俄罗斯S20件，按照AQL2.5的抽验要求，抽验10件，无不良，可以出货</t>
  </si>
  <si>
    <t>服装QC部门</t>
  </si>
  <si>
    <t>检验人</t>
  </si>
  <si>
    <t>2023.12.27</t>
  </si>
  <si>
    <t>+1.4</t>
  </si>
  <si>
    <t>+1.5</t>
  </si>
  <si>
    <t>+1.2</t>
  </si>
  <si>
    <t>+1.3</t>
  </si>
  <si>
    <t>0</t>
  </si>
  <si>
    <t>-1</t>
  </si>
  <si>
    <t>+0.5</t>
  </si>
  <si>
    <t>+1</t>
  </si>
  <si>
    <t>+0.2</t>
  </si>
  <si>
    <t>-0.2</t>
  </si>
  <si>
    <t>-0.5</t>
  </si>
  <si>
    <t>-0.3</t>
  </si>
  <si>
    <t>+0.4</t>
  </si>
  <si>
    <t>-0.4</t>
  </si>
  <si>
    <t>验货时间：2023.12.27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</si>
  <si>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</si>
  <si>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</si>
  <si>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</si>
  <si>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</si>
  <si>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</si>
  <si>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</si>
  <si>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</si>
  <si>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</si>
  <si>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</si>
  <si>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</si>
  <si>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</si>
  <si>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</si>
  <si>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</si>
  <si>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</si>
  <si>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</si>
  <si>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</si>
  <si>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</si>
  <si>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</si>
  <si>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</si>
  <si>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81760/82749/81748/82234</t>
  </si>
  <si>
    <t>赢合</t>
  </si>
  <si>
    <t>5019-168</t>
  </si>
  <si>
    <t>5041-180</t>
  </si>
  <si>
    <t>5047-175</t>
  </si>
  <si>
    <t>5045-167</t>
  </si>
  <si>
    <t>5372-190</t>
  </si>
  <si>
    <t>云母灰</t>
  </si>
  <si>
    <t>5043-173</t>
  </si>
  <si>
    <t>5043-179</t>
  </si>
  <si>
    <t>5053-179</t>
  </si>
  <si>
    <t>蓝岩黑</t>
  </si>
  <si>
    <t>5367-183</t>
  </si>
  <si>
    <t>可卡棕</t>
  </si>
  <si>
    <t>制表时间：10-13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</si>
  <si>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</si>
  <si>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</si>
  <si>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</si>
  <si>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</si>
  <si>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</si>
  <si>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</si>
  <si>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</si>
  <si>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</si>
  <si>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</si>
  <si>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</si>
  <si>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</si>
  <si>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</si>
  <si>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</si>
  <si>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</si>
  <si>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</si>
  <si>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</si>
  <si>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</si>
  <si>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</si>
  <si>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</si>
  <si>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</si>
  <si>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</si>
  <si>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</si>
  <si>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</si>
  <si>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</si>
  <si>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</si>
  <si>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</si>
  <si>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</si>
  <si>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</si>
  <si>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</si>
  <si>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</si>
  <si>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</si>
  <si>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</si>
  <si>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</si>
  <si>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</si>
  <si>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</si>
  <si>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</si>
  <si>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</si>
  <si>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</si>
  <si>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</si>
  <si>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</si>
  <si>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</si>
  <si>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</si>
  <si>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</si>
  <si>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</si>
  <si>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</si>
  <si>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灰色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</si>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</sst>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14" borderId="85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13" borderId="84" applyNumberFormat="0" applyFon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1" fillId="0" borderId="8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9" fillId="0" borderId="8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9" borderId="82" applyNumberFormat="0" applyAlignment="0" applyProtection="0">
      <alignment vertical="center"/>
    </xf>
    <xf numFmtId="0" fontId="42" fillId="9" borderId="85" applyNumberFormat="0" applyAlignment="0" applyProtection="0">
      <alignment vertical="center"/>
    </xf>
    <xf numFmtId="0" fontId="38" fillId="18" borderId="8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3" fillId="0" borderId="88" applyNumberFormat="0" applyFill="0" applyAlignment="0" applyProtection="0">
      <alignment vertical="center"/>
    </xf>
    <xf numFmtId="0" fontId="44" fillId="0" borderId="89" applyNumberFormat="0" applyFill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/>
    <xf numFmtId="0" fontId="0" fillId="0" borderId="11" xfId="0" applyBorder="1" applyAlignment="1"/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6" xfId="0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vertical="center"/>
    </xf>
    <xf numFmtId="0" fontId="9" fillId="3" borderId="13" xfId="51" applyFont="1" applyFill="1" applyBorder="1" applyAlignment="1">
      <alignment horizont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15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49" fontId="12" fillId="4" borderId="2" xfId="54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9" fillId="3" borderId="16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18" xfId="52" applyNumberFormat="1" applyFont="1" applyFill="1" applyBorder="1" applyAlignment="1">
      <alignment horizontal="center" vertical="center"/>
    </xf>
    <xf numFmtId="0" fontId="9" fillId="3" borderId="19" xfId="51" applyFont="1" applyFill="1" applyBorder="1" applyAlignment="1"/>
    <xf numFmtId="49" fontId="9" fillId="3" borderId="20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right"/>
    </xf>
    <xf numFmtId="49" fontId="9" fillId="3" borderId="20" xfId="51" applyNumberFormat="1" applyFont="1" applyFill="1" applyBorder="1" applyAlignment="1">
      <alignment horizontal="right" vertical="center"/>
    </xf>
    <xf numFmtId="49" fontId="9" fillId="3" borderId="21" xfId="51" applyNumberFormat="1" applyFont="1" applyFill="1" applyBorder="1" applyAlignment="1">
      <alignment horizontal="center"/>
    </xf>
    <xf numFmtId="0" fontId="9" fillId="3" borderId="22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3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2" xfId="50" applyFont="1" applyFill="1" applyBorder="1" applyAlignment="1">
      <alignment horizontal="center" vertical="top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vertical="center"/>
    </xf>
    <xf numFmtId="58" fontId="18" fillId="0" borderId="17" xfId="50" applyNumberFormat="1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righ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7" xfId="50" applyFont="1" applyFill="1" applyBorder="1" applyAlignment="1">
      <alignment horizontal="left" vertical="center" wrapText="1"/>
    </xf>
    <xf numFmtId="0" fontId="16" fillId="0" borderId="36" xfId="50" applyFont="1" applyFill="1" applyBorder="1" applyAlignment="1">
      <alignment horizontal="left" vertical="center"/>
    </xf>
    <xf numFmtId="0" fontId="14" fillId="0" borderId="37" xfId="50" applyFill="1" applyBorder="1" applyAlignment="1">
      <alignment horizontal="center" vertical="center"/>
    </xf>
    <xf numFmtId="0" fontId="16" fillId="0" borderId="43" xfId="50" applyFont="1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58" fontId="18" fillId="0" borderId="37" xfId="50" applyNumberFormat="1" applyFont="1" applyFill="1" applyBorder="1" applyAlignment="1">
      <alignment vertical="center"/>
    </xf>
    <xf numFmtId="0" fontId="16" fillId="0" borderId="37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6" fillId="0" borderId="4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 wrapText="1"/>
    </xf>
    <xf numFmtId="0" fontId="14" fillId="0" borderId="50" xfId="50" applyFill="1" applyBorder="1" applyAlignment="1">
      <alignment horizontal="center" vertical="center"/>
    </xf>
    <xf numFmtId="0" fontId="16" fillId="0" borderId="51" xfId="50" applyFont="1" applyFill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9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176" fontId="17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17" fillId="3" borderId="2" xfId="11" applyFont="1" applyFill="1" applyBorder="1" applyAlignment="1">
      <alignment horizont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20" fillId="0" borderId="54" xfId="50" applyFont="1" applyBorder="1" applyAlignment="1">
      <alignment horizontal="left" vertical="center"/>
    </xf>
    <xf numFmtId="0" fontId="17" fillId="0" borderId="55" xfId="50" applyFont="1" applyBorder="1" applyAlignment="1">
      <alignment horizontal="center" vertical="center"/>
    </xf>
    <xf numFmtId="0" fontId="20" fillId="0" borderId="55" xfId="50" applyFont="1" applyBorder="1" applyAlignment="1">
      <alignment horizontal="center" vertical="center"/>
    </xf>
    <xf numFmtId="0" fontId="19" fillId="0" borderId="55" xfId="50" applyFont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7" fillId="0" borderId="17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14" fontId="17" fillId="0" borderId="17" xfId="50" applyNumberFormat="1" applyFont="1" applyBorder="1" applyAlignment="1">
      <alignment horizontal="center" vertical="center"/>
    </xf>
    <xf numFmtId="14" fontId="17" fillId="0" borderId="49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vertical="center"/>
    </xf>
    <xf numFmtId="0" fontId="18" fillId="0" borderId="17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17" fillId="0" borderId="49" xfId="50" applyFont="1" applyBorder="1" applyAlignment="1">
      <alignment vertical="center"/>
    </xf>
    <xf numFmtId="0" fontId="19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9" fillId="0" borderId="37" xfId="50" applyFont="1" applyBorder="1" applyAlignment="1">
      <alignment horizontal="left" vertical="center"/>
    </xf>
    <xf numFmtId="14" fontId="17" fillId="0" borderId="37" xfId="50" applyNumberFormat="1" applyFont="1" applyBorder="1" applyAlignment="1">
      <alignment horizontal="center" vertical="center"/>
    </xf>
    <xf numFmtId="14" fontId="17" fillId="0" borderId="50" xfId="50" applyNumberFormat="1" applyFont="1" applyBorder="1" applyAlignment="1">
      <alignment horizontal="center" vertical="center"/>
    </xf>
    <xf numFmtId="0" fontId="17" fillId="0" borderId="3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4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vertical="center"/>
    </xf>
    <xf numFmtId="0" fontId="19" fillId="0" borderId="34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9" fillId="0" borderId="36" xfId="50" applyFont="1" applyBorder="1" applyAlignment="1">
      <alignment horizontal="center" vertical="center"/>
    </xf>
    <xf numFmtId="0" fontId="19" fillId="0" borderId="37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17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7" fillId="0" borderId="57" xfId="50" applyFont="1" applyBorder="1" applyAlignment="1">
      <alignment vertical="center"/>
    </xf>
    <xf numFmtId="58" fontId="14" fillId="0" borderId="57" xfId="50" applyNumberFormat="1" applyFont="1" applyBorder="1" applyAlignment="1">
      <alignment vertical="center"/>
    </xf>
    <xf numFmtId="0" fontId="20" fillId="0" borderId="57" xfId="50" applyFont="1" applyBorder="1" applyAlignment="1">
      <alignment horizontal="center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7" fillId="0" borderId="49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17" fillId="0" borderId="50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6" fillId="0" borderId="49" xfId="50" applyFont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7" fillId="0" borderId="62" xfId="50" applyFont="1" applyBorder="1" applyAlignment="1">
      <alignment horizontal="center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3" fillId="0" borderId="32" xfId="50" applyFont="1" applyBorder="1" applyAlignment="1">
      <alignment horizontal="center" vertical="top"/>
    </xf>
    <xf numFmtId="0" fontId="17" fillId="0" borderId="40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9" fillId="0" borderId="36" xfId="50" applyFont="1" applyBorder="1" applyAlignment="1">
      <alignment vertical="center"/>
    </xf>
    <xf numFmtId="0" fontId="19" fillId="0" borderId="65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14" fillId="0" borderId="60" xfId="50" applyFont="1" applyBorder="1" applyAlignment="1">
      <alignment horizontal="left" vertical="center"/>
    </xf>
    <xf numFmtId="0" fontId="17" fillId="0" borderId="60" xfId="50" applyFont="1" applyBorder="1" applyAlignment="1">
      <alignment horizontal="left" vertical="center"/>
    </xf>
    <xf numFmtId="0" fontId="14" fillId="0" borderId="60" xfId="50" applyFont="1" applyBorder="1" applyAlignment="1">
      <alignment vertical="center"/>
    </xf>
    <xf numFmtId="0" fontId="19" fillId="0" borderId="60" xfId="50" applyFont="1" applyBorder="1" applyAlignment="1">
      <alignment vertical="center"/>
    </xf>
    <xf numFmtId="0" fontId="19" fillId="0" borderId="59" xfId="50" applyFont="1" applyBorder="1" applyAlignment="1">
      <alignment horizontal="center" vertical="center"/>
    </xf>
    <xf numFmtId="0" fontId="17" fillId="0" borderId="60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9" fillId="0" borderId="45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 wrapText="1"/>
    </xf>
    <xf numFmtId="0" fontId="19" fillId="0" borderId="59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24" fillId="0" borderId="66" xfId="50" applyFont="1" applyBorder="1" applyAlignment="1">
      <alignment horizontal="left" vertical="center" wrapText="1"/>
    </xf>
    <xf numFmtId="9" fontId="17" fillId="0" borderId="17" xfId="5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7" fillId="0" borderId="44" xfId="50" applyNumberFormat="1" applyFont="1" applyBorder="1" applyAlignment="1">
      <alignment horizontal="left" vertical="center"/>
    </xf>
    <xf numFmtId="9" fontId="17" fillId="0" borderId="39" xfId="50" applyNumberFormat="1" applyFont="1" applyBorder="1" applyAlignment="1">
      <alignment horizontal="left" vertical="center"/>
    </xf>
    <xf numFmtId="9" fontId="17" fillId="0" borderId="45" xfId="50" applyNumberFormat="1" applyFont="1" applyBorder="1" applyAlignment="1">
      <alignment horizontal="left" vertical="center"/>
    </xf>
    <xf numFmtId="9" fontId="17" fillId="0" borderId="46" xfId="50" applyNumberFormat="1" applyFont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7" fillId="0" borderId="68" xfId="50" applyFont="1" applyFill="1" applyBorder="1" applyAlignment="1">
      <alignment horizontal="left" vertical="center"/>
    </xf>
    <xf numFmtId="0" fontId="17" fillId="0" borderId="69" xfId="50" applyFont="1" applyFill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25" fillId="0" borderId="57" xfId="50" applyFont="1" applyBorder="1" applyAlignment="1">
      <alignment horizontal="center" vertical="center"/>
    </xf>
    <xf numFmtId="0" fontId="20" fillId="0" borderId="55" xfId="50" applyFont="1" applyBorder="1" applyAlignment="1">
      <alignment vertical="center"/>
    </xf>
    <xf numFmtId="0" fontId="17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4" fillId="0" borderId="55" xfId="50" applyNumberFormat="1" applyFont="1" applyBorder="1" applyAlignment="1">
      <alignment vertical="center"/>
    </xf>
    <xf numFmtId="0" fontId="20" fillId="0" borderId="43" xfId="50" applyFont="1" applyBorder="1" applyAlignment="1">
      <alignment horizontal="center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9" fillId="0" borderId="71" xfId="50" applyFont="1" applyBorder="1" applyAlignment="1">
      <alignment horizontal="left" vertical="center"/>
    </xf>
    <xf numFmtId="0" fontId="20" fillId="0" borderId="63" xfId="50" applyFont="1" applyBorder="1" applyAlignment="1">
      <alignment horizontal="left" vertical="center"/>
    </xf>
    <xf numFmtId="0" fontId="17" fillId="0" borderId="64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3" xfId="50" applyFont="1" applyBorder="1" applyAlignment="1">
      <alignment horizontal="left" vertical="center" wrapText="1"/>
    </xf>
    <xf numFmtId="0" fontId="19" fillId="0" borderId="64" xfId="50" applyFont="1" applyBorder="1" applyAlignment="1">
      <alignment horizontal="left" vertical="center"/>
    </xf>
    <xf numFmtId="0" fontId="26" fillId="0" borderId="49" xfId="50" applyFont="1" applyBorder="1" applyAlignment="1">
      <alignment horizontal="left" vertical="center" wrapText="1"/>
    </xf>
    <xf numFmtId="0" fontId="26" fillId="0" borderId="49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7" fillId="0" borderId="51" xfId="50" applyNumberFormat="1" applyFont="1" applyBorder="1" applyAlignment="1">
      <alignment horizontal="left" vertical="center"/>
    </xf>
    <xf numFmtId="9" fontId="17" fillId="0" borderId="53" xfId="50" applyNumberFormat="1" applyFont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7" fillId="0" borderId="72" xfId="50" applyFont="1" applyFill="1" applyBorder="1" applyAlignment="1">
      <alignment horizontal="left" vertical="center"/>
    </xf>
    <xf numFmtId="0" fontId="20" fillId="0" borderId="73" xfId="50" applyFont="1" applyBorder="1" applyAlignment="1">
      <alignment horizontal="center" vertical="center"/>
    </xf>
    <xf numFmtId="0" fontId="17" fillId="0" borderId="70" xfId="50" applyFont="1" applyBorder="1" applyAlignment="1">
      <alignment horizontal="center" vertical="center"/>
    </xf>
    <xf numFmtId="0" fontId="17" fillId="0" borderId="71" xfId="50" applyFont="1" applyBorder="1" applyAlignment="1">
      <alignment horizontal="center" vertical="center"/>
    </xf>
    <xf numFmtId="0" fontId="17" fillId="0" borderId="71" xfId="50" applyFont="1" applyFill="1" applyBorder="1" applyAlignment="1">
      <alignment horizontal="left" vertical="center"/>
    </xf>
    <xf numFmtId="0" fontId="27" fillId="0" borderId="74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8" fillId="0" borderId="15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7" fillId="0" borderId="78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/>
    </xf>
    <xf numFmtId="0" fontId="28" fillId="0" borderId="80" xfId="0" applyFont="1" applyBorder="1"/>
    <xf numFmtId="0" fontId="0" fillId="0" borderId="80" xfId="0" applyBorder="1"/>
    <xf numFmtId="0" fontId="0" fillId="0" borderId="81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000250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7106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191125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20967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51535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0002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7106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4196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19112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4005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20967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81050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50582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82955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238250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2382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193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2882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39102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371975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191125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19112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83907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5344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83907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5344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88670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88670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88670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87717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85812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50582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51535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53440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53440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53440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0002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2096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4196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1911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73417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38250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2382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0288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028825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4481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438650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1625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1625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8390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5344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8295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5344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7341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7341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2956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29565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51535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81050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73417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73417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7341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028825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819400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246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247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0</v>
      </c>
      <c r="C2" s="360"/>
      <c r="D2" s="360"/>
      <c r="E2" s="360"/>
      <c r="F2" s="360"/>
      <c r="G2" s="360"/>
      <c r="H2" s="360"/>
      <c r="I2" s="374"/>
    </row>
    <row r="3" ht="27.95" customHeight="1" spans="2:9">
      <c r="B3" s="361"/>
      <c r="C3" s="362"/>
      <c r="D3" s="363" t="s">
        <v>1</v>
      </c>
      <c r="E3" s="364"/>
      <c r="F3" s="365" t="s">
        <v>2</v>
      </c>
      <c r="G3" s="366"/>
      <c r="H3" s="363" t="s">
        <v>3</v>
      </c>
      <c r="I3" s="375"/>
    </row>
    <row r="4" ht="27.95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7" t="s">
        <v>6</v>
      </c>
      <c r="G4" s="367" t="s">
        <v>7</v>
      </c>
      <c r="H4" s="362" t="s">
        <v>6</v>
      </c>
      <c r="I4" s="376" t="s">
        <v>7</v>
      </c>
    </row>
    <row r="5" ht="27.95" customHeight="1" spans="2:9">
      <c r="B5" s="368" t="s">
        <v>8</v>
      </c>
      <c r="C5" s="9">
        <v>13</v>
      </c>
      <c r="D5" s="9">
        <v>0</v>
      </c>
      <c r="E5" s="9">
        <v>1</v>
      </c>
      <c r="F5" s="369">
        <v>0</v>
      </c>
      <c r="G5" s="369">
        <v>1</v>
      </c>
      <c r="H5" s="9">
        <v>1</v>
      </c>
      <c r="I5" s="377">
        <v>2</v>
      </c>
    </row>
    <row r="6" ht="27.95" customHeight="1" spans="2:9">
      <c r="B6" s="368" t="s">
        <v>9</v>
      </c>
      <c r="C6" s="9">
        <v>20</v>
      </c>
      <c r="D6" s="9">
        <v>0</v>
      </c>
      <c r="E6" s="9">
        <v>1</v>
      </c>
      <c r="F6" s="369">
        <v>1</v>
      </c>
      <c r="G6" s="369">
        <v>2</v>
      </c>
      <c r="H6" s="9">
        <v>2</v>
      </c>
      <c r="I6" s="377">
        <v>3</v>
      </c>
    </row>
    <row r="7" ht="27.95" customHeight="1" spans="2:9">
      <c r="B7" s="368" t="s">
        <v>10</v>
      </c>
      <c r="C7" s="9">
        <v>32</v>
      </c>
      <c r="D7" s="9">
        <v>0</v>
      </c>
      <c r="E7" s="9">
        <v>1</v>
      </c>
      <c r="F7" s="369">
        <v>2</v>
      </c>
      <c r="G7" s="369">
        <v>3</v>
      </c>
      <c r="H7" s="9">
        <v>3</v>
      </c>
      <c r="I7" s="377">
        <v>4</v>
      </c>
    </row>
    <row r="8" ht="27.95" customHeight="1" spans="2:9">
      <c r="B8" s="368" t="s">
        <v>11</v>
      </c>
      <c r="C8" s="9">
        <v>50</v>
      </c>
      <c r="D8" s="9">
        <v>1</v>
      </c>
      <c r="E8" s="9">
        <v>2</v>
      </c>
      <c r="F8" s="369">
        <v>3</v>
      </c>
      <c r="G8" s="369">
        <v>4</v>
      </c>
      <c r="H8" s="9">
        <v>5</v>
      </c>
      <c r="I8" s="377">
        <v>6</v>
      </c>
    </row>
    <row r="9" ht="27.95" customHeight="1" spans="2:9">
      <c r="B9" s="368" t="s">
        <v>12</v>
      </c>
      <c r="C9" s="9">
        <v>80</v>
      </c>
      <c r="D9" s="9">
        <v>2</v>
      </c>
      <c r="E9" s="9">
        <v>3</v>
      </c>
      <c r="F9" s="369">
        <v>5</v>
      </c>
      <c r="G9" s="369">
        <v>6</v>
      </c>
      <c r="H9" s="9">
        <v>7</v>
      </c>
      <c r="I9" s="377">
        <v>8</v>
      </c>
    </row>
    <row r="10" ht="27.95" customHeight="1" spans="2:9">
      <c r="B10" s="368" t="s">
        <v>13</v>
      </c>
      <c r="C10" s="9">
        <v>125</v>
      </c>
      <c r="D10" s="9">
        <v>3</v>
      </c>
      <c r="E10" s="9">
        <v>4</v>
      </c>
      <c r="F10" s="369">
        <v>7</v>
      </c>
      <c r="G10" s="369">
        <v>8</v>
      </c>
      <c r="H10" s="9">
        <v>10</v>
      </c>
      <c r="I10" s="377">
        <v>11</v>
      </c>
    </row>
    <row r="11" ht="27.95" customHeight="1" spans="2:9">
      <c r="B11" s="368" t="s">
        <v>14</v>
      </c>
      <c r="C11" s="9">
        <v>200</v>
      </c>
      <c r="D11" s="9">
        <v>5</v>
      </c>
      <c r="E11" s="9">
        <v>6</v>
      </c>
      <c r="F11" s="369">
        <v>10</v>
      </c>
      <c r="G11" s="369">
        <v>11</v>
      </c>
      <c r="H11" s="9">
        <v>14</v>
      </c>
      <c r="I11" s="377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customFormat="1" spans="2:4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26" t="s">
        <v>283</v>
      </c>
      <c r="H2" s="27"/>
      <c r="I2" s="35"/>
      <c r="J2" s="26" t="s">
        <v>284</v>
      </c>
      <c r="K2" s="27"/>
      <c r="L2" s="35"/>
      <c r="M2" s="26" t="s">
        <v>285</v>
      </c>
      <c r="N2" s="27"/>
      <c r="O2" s="35"/>
      <c r="P2" s="26" t="s">
        <v>286</v>
      </c>
      <c r="Q2" s="27"/>
      <c r="R2" s="35"/>
      <c r="S2" s="27" t="s">
        <v>287</v>
      </c>
      <c r="T2" s="27"/>
      <c r="U2" s="35"/>
      <c r="V2" s="22" t="s">
        <v>288</v>
      </c>
      <c r="W2" s="22" t="s">
        <v>252</v>
      </c>
    </row>
    <row r="3" s="1" customFormat="1" ht="16.5" spans="1:23">
      <c r="A3" s="7"/>
      <c r="B3" s="28"/>
      <c r="C3" s="28"/>
      <c r="D3" s="28"/>
      <c r="E3" s="28"/>
      <c r="F3" s="28"/>
      <c r="G3" s="4" t="s">
        <v>289</v>
      </c>
      <c r="H3" s="4" t="s">
        <v>34</v>
      </c>
      <c r="I3" s="4" t="s">
        <v>243</v>
      </c>
      <c r="J3" s="4" t="s">
        <v>289</v>
      </c>
      <c r="K3" s="4" t="s">
        <v>34</v>
      </c>
      <c r="L3" s="4" t="s">
        <v>243</v>
      </c>
      <c r="M3" s="4" t="s">
        <v>289</v>
      </c>
      <c r="N3" s="4" t="s">
        <v>34</v>
      </c>
      <c r="O3" s="4" t="s">
        <v>243</v>
      </c>
      <c r="P3" s="4" t="s">
        <v>289</v>
      </c>
      <c r="Q3" s="4" t="s">
        <v>34</v>
      </c>
      <c r="R3" s="4" t="s">
        <v>243</v>
      </c>
      <c r="S3" s="4" t="s">
        <v>289</v>
      </c>
      <c r="T3" s="4" t="s">
        <v>34</v>
      </c>
      <c r="U3" s="4" t="s">
        <v>243</v>
      </c>
      <c r="V3" s="36"/>
      <c r="W3" s="36"/>
    </row>
    <row r="4" spans="1:23">
      <c r="A4" s="29" t="s">
        <v>290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291</v>
      </c>
      <c r="H5" s="27"/>
      <c r="I5" s="35"/>
      <c r="J5" s="26" t="s">
        <v>292</v>
      </c>
      <c r="K5" s="27"/>
      <c r="L5" s="35"/>
      <c r="M5" s="26" t="s">
        <v>293</v>
      </c>
      <c r="N5" s="27"/>
      <c r="O5" s="35"/>
      <c r="P5" s="26" t="s">
        <v>294</v>
      </c>
      <c r="Q5" s="27"/>
      <c r="R5" s="35"/>
      <c r="S5" s="27" t="s">
        <v>295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289</v>
      </c>
      <c r="H6" s="4" t="s">
        <v>34</v>
      </c>
      <c r="I6" s="4" t="s">
        <v>243</v>
      </c>
      <c r="J6" s="4" t="s">
        <v>289</v>
      </c>
      <c r="K6" s="4" t="s">
        <v>34</v>
      </c>
      <c r="L6" s="4" t="s">
        <v>243</v>
      </c>
      <c r="M6" s="4" t="s">
        <v>289</v>
      </c>
      <c r="N6" s="4" t="s">
        <v>34</v>
      </c>
      <c r="O6" s="4" t="s">
        <v>243</v>
      </c>
      <c r="P6" s="4" t="s">
        <v>289</v>
      </c>
      <c r="Q6" s="4" t="s">
        <v>34</v>
      </c>
      <c r="R6" s="4" t="s">
        <v>243</v>
      </c>
      <c r="S6" s="4" t="s">
        <v>289</v>
      </c>
      <c r="T6" s="4" t="s">
        <v>34</v>
      </c>
      <c r="U6" s="4" t="s">
        <v>243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296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297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298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299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300</v>
      </c>
      <c r="B17" s="12"/>
      <c r="C17" s="12"/>
      <c r="D17" s="12"/>
      <c r="E17" s="13"/>
      <c r="F17" s="14"/>
      <c r="G17" s="20"/>
      <c r="H17" s="25"/>
      <c r="I17" s="25"/>
      <c r="J17" s="11" t="s">
        <v>271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301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303</v>
      </c>
      <c r="B2" s="22" t="s">
        <v>239</v>
      </c>
      <c r="C2" s="22" t="s">
        <v>240</v>
      </c>
      <c r="D2" s="22" t="s">
        <v>241</v>
      </c>
      <c r="E2" s="22" t="s">
        <v>242</v>
      </c>
      <c r="F2" s="22" t="s">
        <v>243</v>
      </c>
      <c r="G2" s="21" t="s">
        <v>304</v>
      </c>
      <c r="H2" s="21" t="s">
        <v>305</v>
      </c>
      <c r="I2" s="21" t="s">
        <v>306</v>
      </c>
      <c r="J2" s="21" t="s">
        <v>305</v>
      </c>
      <c r="K2" s="21" t="s">
        <v>307</v>
      </c>
      <c r="L2" s="21" t="s">
        <v>305</v>
      </c>
      <c r="M2" s="22" t="s">
        <v>288</v>
      </c>
      <c r="N2" s="22" t="s">
        <v>252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303</v>
      </c>
      <c r="B4" s="24" t="s">
        <v>308</v>
      </c>
      <c r="C4" s="24" t="s">
        <v>289</v>
      </c>
      <c r="D4" s="24" t="s">
        <v>241</v>
      </c>
      <c r="E4" s="22" t="s">
        <v>242</v>
      </c>
      <c r="F4" s="22" t="s">
        <v>243</v>
      </c>
      <c r="G4" s="21" t="s">
        <v>304</v>
      </c>
      <c r="H4" s="21" t="s">
        <v>305</v>
      </c>
      <c r="I4" s="21" t="s">
        <v>306</v>
      </c>
      <c r="J4" s="21" t="s">
        <v>305</v>
      </c>
      <c r="K4" s="21" t="s">
        <v>307</v>
      </c>
      <c r="L4" s="21" t="s">
        <v>305</v>
      </c>
      <c r="M4" s="22" t="s">
        <v>288</v>
      </c>
      <c r="N4" s="22" t="s">
        <v>252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300</v>
      </c>
      <c r="B11" s="12"/>
      <c r="C11" s="12"/>
      <c r="D11" s="13"/>
      <c r="E11" s="14"/>
      <c r="F11" s="25"/>
      <c r="G11" s="20"/>
      <c r="H11" s="25"/>
      <c r="I11" s="11" t="s">
        <v>271</v>
      </c>
      <c r="J11" s="12"/>
      <c r="K11" s="12"/>
      <c r="L11" s="12"/>
      <c r="M11" s="12"/>
      <c r="N11" s="19"/>
    </row>
    <row r="12" ht="71.25" customHeight="1" spans="1:14">
      <c r="A12" s="15" t="s">
        <v>309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288</v>
      </c>
      <c r="L2" s="5" t="s">
        <v>252</v>
      </c>
    </row>
    <row r="3" spans="1:12">
      <c r="A3" s="9" t="s">
        <v>290</v>
      </c>
      <c r="B3" s="9"/>
      <c r="C3" s="9" t="s">
        <v>315</v>
      </c>
      <c r="D3" s="9"/>
      <c r="E3" s="9" t="s">
        <v>316</v>
      </c>
      <c r="F3" s="10">
        <v>91247</v>
      </c>
      <c r="G3" s="10" t="s">
        <v>317</v>
      </c>
      <c r="H3" s="10"/>
      <c r="I3" s="10"/>
      <c r="J3" s="10"/>
      <c r="K3" s="10" t="s">
        <v>318</v>
      </c>
      <c r="L3" s="10"/>
    </row>
    <row r="4" spans="1:12">
      <c r="A4" s="9" t="s">
        <v>296</v>
      </c>
      <c r="B4" s="9"/>
      <c r="C4" s="9" t="s">
        <v>319</v>
      </c>
      <c r="D4" s="9"/>
      <c r="E4" s="9" t="s">
        <v>316</v>
      </c>
      <c r="F4" s="10">
        <v>91305</v>
      </c>
      <c r="G4" s="10" t="s">
        <v>320</v>
      </c>
      <c r="H4" s="10"/>
      <c r="I4" s="10"/>
      <c r="J4" s="10"/>
      <c r="K4" s="10" t="s">
        <v>318</v>
      </c>
      <c r="L4" s="10"/>
    </row>
    <row r="5" spans="1:12">
      <c r="A5" s="9" t="s">
        <v>297</v>
      </c>
      <c r="B5" s="9"/>
      <c r="C5" s="9" t="s">
        <v>321</v>
      </c>
      <c r="D5" s="9"/>
      <c r="E5" s="9" t="s">
        <v>90</v>
      </c>
      <c r="F5" s="10">
        <v>91247</v>
      </c>
      <c r="G5" s="10" t="s">
        <v>317</v>
      </c>
      <c r="H5" s="10"/>
      <c r="I5" s="10"/>
      <c r="J5" s="10"/>
      <c r="K5" s="10" t="s">
        <v>318</v>
      </c>
      <c r="L5" s="10"/>
    </row>
    <row r="6" spans="1:12">
      <c r="A6" s="9" t="s">
        <v>298</v>
      </c>
      <c r="B6" s="9"/>
      <c r="C6" s="9" t="s">
        <v>322</v>
      </c>
      <c r="D6" s="9"/>
      <c r="E6" s="9" t="s">
        <v>90</v>
      </c>
      <c r="F6" s="10">
        <v>91305</v>
      </c>
      <c r="G6" s="10" t="s">
        <v>320</v>
      </c>
      <c r="H6" s="10"/>
      <c r="I6" s="10"/>
      <c r="J6" s="10"/>
      <c r="K6" s="10" t="s">
        <v>318</v>
      </c>
      <c r="L6" s="10"/>
    </row>
    <row r="7" spans="1:12">
      <c r="A7" s="9" t="s">
        <v>299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300</v>
      </c>
      <c r="B11" s="12"/>
      <c r="C11" s="12"/>
      <c r="D11" s="12"/>
      <c r="E11" s="13"/>
      <c r="F11" s="14"/>
      <c r="G11" s="20"/>
      <c r="H11" s="11" t="s">
        <v>271</v>
      </c>
      <c r="I11" s="12"/>
      <c r="J11" s="12"/>
      <c r="K11" s="12"/>
      <c r="L11" s="19"/>
    </row>
    <row r="12" ht="79.5" customHeight="1" spans="1:12">
      <c r="A12" s="15" t="s">
        <v>323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238</v>
      </c>
      <c r="B2" s="5" t="s">
        <v>243</v>
      </c>
      <c r="C2" s="5" t="s">
        <v>289</v>
      </c>
      <c r="D2" s="5" t="s">
        <v>241</v>
      </c>
      <c r="E2" s="5" t="s">
        <v>242</v>
      </c>
      <c r="F2" s="4" t="s">
        <v>325</v>
      </c>
      <c r="G2" s="4" t="s">
        <v>275</v>
      </c>
      <c r="H2" s="6" t="s">
        <v>276</v>
      </c>
      <c r="I2" s="17" t="s">
        <v>278</v>
      </c>
    </row>
    <row r="3" s="1" customFormat="1" ht="16.5" spans="1:9">
      <c r="A3" s="4"/>
      <c r="B3" s="7"/>
      <c r="C3" s="7"/>
      <c r="D3" s="7"/>
      <c r="E3" s="7"/>
      <c r="F3" s="4" t="s">
        <v>326</v>
      </c>
      <c r="G3" s="4" t="s">
        <v>279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300</v>
      </c>
      <c r="B12" s="12"/>
      <c r="C12" s="12"/>
      <c r="D12" s="13"/>
      <c r="E12" s="14"/>
      <c r="F12" s="11" t="s">
        <v>271</v>
      </c>
      <c r="G12" s="12"/>
      <c r="H12" s="13"/>
      <c r="I12" s="19"/>
    </row>
    <row r="13" ht="52.5" customHeight="1" spans="1:9">
      <c r="A13" s="15" t="s">
        <v>327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A40" sqref="A40:K40"/>
    </sheetView>
  </sheetViews>
  <sheetFormatPr defaultColWidth="10.375" defaultRowHeight="16.5" customHeight="1"/>
  <cols>
    <col min="1" max="1" width="13" style="189" customWidth="1"/>
    <col min="2" max="6" width="10.375" style="189"/>
    <col min="7" max="7" width="14" style="189" customWidth="1"/>
    <col min="8" max="9" width="10.375" style="189"/>
    <col min="10" max="10" width="8.875" style="189" customWidth="1"/>
    <col min="11" max="11" width="12" style="189" customWidth="1"/>
    <col min="12" max="16384" width="10.375" style="189"/>
  </cols>
  <sheetData>
    <row r="1" s="189" customFormat="1" ht="21" spans="1:11">
      <c r="A1" s="293" t="s">
        <v>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="189" customFormat="1" ht="15" spans="1:11">
      <c r="A2" s="191" t="s">
        <v>18</v>
      </c>
      <c r="B2" s="192" t="s">
        <v>19</v>
      </c>
      <c r="C2" s="192"/>
      <c r="D2" s="193" t="s">
        <v>20</v>
      </c>
      <c r="E2" s="193"/>
      <c r="F2" s="192" t="s">
        <v>21</v>
      </c>
      <c r="G2" s="192"/>
      <c r="H2" s="194" t="s">
        <v>22</v>
      </c>
      <c r="I2" s="267" t="s">
        <v>23</v>
      </c>
      <c r="J2" s="267"/>
      <c r="K2" s="268"/>
    </row>
    <row r="3" s="189" customFormat="1" ht="14.25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s="189" customFormat="1" ht="14.25" spans="1:11">
      <c r="A4" s="201" t="s">
        <v>27</v>
      </c>
      <c r="B4" s="228" t="s">
        <v>28</v>
      </c>
      <c r="C4" s="269"/>
      <c r="D4" s="201" t="s">
        <v>29</v>
      </c>
      <c r="E4" s="204"/>
      <c r="F4" s="205" t="s">
        <v>30</v>
      </c>
      <c r="G4" s="206"/>
      <c r="H4" s="201" t="s">
        <v>31</v>
      </c>
      <c r="I4" s="204"/>
      <c r="J4" s="228" t="s">
        <v>32</v>
      </c>
      <c r="K4" s="269" t="s">
        <v>33</v>
      </c>
    </row>
    <row r="5" s="189" customFormat="1" ht="14.25" spans="1:11">
      <c r="A5" s="207" t="s">
        <v>34</v>
      </c>
      <c r="B5" s="228" t="s">
        <v>35</v>
      </c>
      <c r="C5" s="269"/>
      <c r="D5" s="201" t="s">
        <v>36</v>
      </c>
      <c r="E5" s="204"/>
      <c r="F5" s="205" t="s">
        <v>37</v>
      </c>
      <c r="G5" s="206"/>
      <c r="H5" s="201" t="s">
        <v>38</v>
      </c>
      <c r="I5" s="204"/>
      <c r="J5" s="228" t="s">
        <v>32</v>
      </c>
      <c r="K5" s="269" t="s">
        <v>33</v>
      </c>
    </row>
    <row r="6" s="189" customFormat="1" ht="14.25" spans="1:11">
      <c r="A6" s="201" t="s">
        <v>39</v>
      </c>
      <c r="B6" s="210">
        <v>4</v>
      </c>
      <c r="C6" s="211">
        <v>6</v>
      </c>
      <c r="D6" s="207" t="s">
        <v>40</v>
      </c>
      <c r="E6" s="230"/>
      <c r="F6" s="205" t="s">
        <v>41</v>
      </c>
      <c r="G6" s="206"/>
      <c r="H6" s="201" t="s">
        <v>42</v>
      </c>
      <c r="I6" s="204"/>
      <c r="J6" s="228" t="s">
        <v>32</v>
      </c>
      <c r="K6" s="269" t="s">
        <v>33</v>
      </c>
    </row>
    <row r="7" s="189" customFormat="1" ht="14.25" spans="1:11">
      <c r="A7" s="201" t="s">
        <v>43</v>
      </c>
      <c r="B7" s="294">
        <v>14502</v>
      </c>
      <c r="C7" s="295"/>
      <c r="D7" s="207" t="s">
        <v>44</v>
      </c>
      <c r="E7" s="229"/>
      <c r="F7" s="205" t="s">
        <v>45</v>
      </c>
      <c r="G7" s="206"/>
      <c r="H7" s="201" t="s">
        <v>46</v>
      </c>
      <c r="I7" s="204"/>
      <c r="J7" s="228" t="s">
        <v>32</v>
      </c>
      <c r="K7" s="269" t="s">
        <v>33</v>
      </c>
    </row>
    <row r="8" s="189" customFormat="1" ht="15" spans="1:11">
      <c r="A8" s="296" t="s">
        <v>47</v>
      </c>
      <c r="B8" s="215" t="s">
        <v>48</v>
      </c>
      <c r="C8" s="216"/>
      <c r="D8" s="214" t="s">
        <v>49</v>
      </c>
      <c r="E8" s="217"/>
      <c r="F8" s="218" t="s">
        <v>50</v>
      </c>
      <c r="G8" s="219"/>
      <c r="H8" s="214" t="s">
        <v>51</v>
      </c>
      <c r="I8" s="217"/>
      <c r="J8" s="238" t="s">
        <v>32</v>
      </c>
      <c r="K8" s="271" t="s">
        <v>33</v>
      </c>
    </row>
    <row r="9" s="189" customFormat="1" ht="15" spans="1:11">
      <c r="A9" s="297" t="s">
        <v>52</v>
      </c>
      <c r="B9" s="298"/>
      <c r="C9" s="298"/>
      <c r="D9" s="298"/>
      <c r="E9" s="298"/>
      <c r="F9" s="298"/>
      <c r="G9" s="298"/>
      <c r="H9" s="298"/>
      <c r="I9" s="298"/>
      <c r="J9" s="298"/>
      <c r="K9" s="340"/>
    </row>
    <row r="10" s="189" customFormat="1" ht="15" spans="1:11">
      <c r="A10" s="299" t="s">
        <v>53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1"/>
    </row>
    <row r="11" s="189" customFormat="1" ht="14.25" spans="1:11">
      <c r="A11" s="301" t="s">
        <v>54</v>
      </c>
      <c r="B11" s="302" t="s">
        <v>55</v>
      </c>
      <c r="C11" s="303" t="s">
        <v>56</v>
      </c>
      <c r="D11" s="304"/>
      <c r="E11" s="305" t="s">
        <v>57</v>
      </c>
      <c r="F11" s="302" t="s">
        <v>55</v>
      </c>
      <c r="G11" s="303" t="s">
        <v>56</v>
      </c>
      <c r="H11" s="303" t="s">
        <v>58</v>
      </c>
      <c r="I11" s="305" t="s">
        <v>59</v>
      </c>
      <c r="J11" s="302" t="s">
        <v>55</v>
      </c>
      <c r="K11" s="342" t="s">
        <v>56</v>
      </c>
    </row>
    <row r="12" s="189" customFormat="1" ht="14.25" spans="1:11">
      <c r="A12" s="207" t="s">
        <v>60</v>
      </c>
      <c r="B12" s="227" t="s">
        <v>55</v>
      </c>
      <c r="C12" s="228" t="s">
        <v>56</v>
      </c>
      <c r="D12" s="229"/>
      <c r="E12" s="230" t="s">
        <v>61</v>
      </c>
      <c r="F12" s="227" t="s">
        <v>55</v>
      </c>
      <c r="G12" s="228" t="s">
        <v>56</v>
      </c>
      <c r="H12" s="228" t="s">
        <v>58</v>
      </c>
      <c r="I12" s="230" t="s">
        <v>62</v>
      </c>
      <c r="J12" s="227" t="s">
        <v>55</v>
      </c>
      <c r="K12" s="269" t="s">
        <v>56</v>
      </c>
    </row>
    <row r="13" s="189" customFormat="1" ht="14.25" spans="1:11">
      <c r="A13" s="207" t="s">
        <v>63</v>
      </c>
      <c r="B13" s="227" t="s">
        <v>55</v>
      </c>
      <c r="C13" s="228" t="s">
        <v>56</v>
      </c>
      <c r="D13" s="229"/>
      <c r="E13" s="230" t="s">
        <v>64</v>
      </c>
      <c r="F13" s="228" t="s">
        <v>65</v>
      </c>
      <c r="G13" s="228" t="s">
        <v>66</v>
      </c>
      <c r="H13" s="228" t="s">
        <v>58</v>
      </c>
      <c r="I13" s="230" t="s">
        <v>67</v>
      </c>
      <c r="J13" s="227" t="s">
        <v>55</v>
      </c>
      <c r="K13" s="269" t="s">
        <v>56</v>
      </c>
    </row>
    <row r="14" s="189" customFormat="1" ht="15" spans="1:11">
      <c r="A14" s="214" t="s">
        <v>68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73"/>
    </row>
    <row r="15" s="189" customFormat="1" ht="15" spans="1:11">
      <c r="A15" s="299" t="s">
        <v>69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1"/>
    </row>
    <row r="16" s="189" customFormat="1" ht="14.25" spans="1:11">
      <c r="A16" s="306" t="s">
        <v>70</v>
      </c>
      <c r="B16" s="303" t="s">
        <v>65</v>
      </c>
      <c r="C16" s="303" t="s">
        <v>66</v>
      </c>
      <c r="D16" s="307"/>
      <c r="E16" s="308" t="s">
        <v>71</v>
      </c>
      <c r="F16" s="303" t="s">
        <v>65</v>
      </c>
      <c r="G16" s="303" t="s">
        <v>66</v>
      </c>
      <c r="H16" s="309"/>
      <c r="I16" s="308" t="s">
        <v>72</v>
      </c>
      <c r="J16" s="303" t="s">
        <v>65</v>
      </c>
      <c r="K16" s="342" t="s">
        <v>66</v>
      </c>
    </row>
    <row r="17" s="189" customFormat="1" customHeight="1" spans="1:22">
      <c r="A17" s="212" t="s">
        <v>73</v>
      </c>
      <c r="B17" s="228" t="s">
        <v>65</v>
      </c>
      <c r="C17" s="228" t="s">
        <v>66</v>
      </c>
      <c r="D17" s="202"/>
      <c r="E17" s="244" t="s">
        <v>74</v>
      </c>
      <c r="F17" s="228" t="s">
        <v>65</v>
      </c>
      <c r="G17" s="228" t="s">
        <v>66</v>
      </c>
      <c r="H17" s="310"/>
      <c r="I17" s="244" t="s">
        <v>75</v>
      </c>
      <c r="J17" s="228" t="s">
        <v>65</v>
      </c>
      <c r="K17" s="269" t="s">
        <v>66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s="189" customFormat="1" ht="18" customHeight="1" spans="1:11">
      <c r="A18" s="311" t="s">
        <v>76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4"/>
    </row>
    <row r="19" s="292" customFormat="1" ht="18" customHeight="1" spans="1:11">
      <c r="A19" s="299" t="s">
        <v>77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1"/>
    </row>
    <row r="20" s="189" customFormat="1" customHeight="1" spans="1:11">
      <c r="A20" s="313" t="s">
        <v>78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5"/>
    </row>
    <row r="21" s="189" customFormat="1" ht="21.75" customHeight="1" spans="1:11">
      <c r="A21" s="315" t="s">
        <v>79</v>
      </c>
      <c r="B21" s="244" t="s">
        <v>80</v>
      </c>
      <c r="C21" s="244" t="s">
        <v>81</v>
      </c>
      <c r="D21" s="244" t="s">
        <v>82</v>
      </c>
      <c r="E21" s="244" t="s">
        <v>83</v>
      </c>
      <c r="F21" s="244" t="s">
        <v>84</v>
      </c>
      <c r="G21" s="244" t="s">
        <v>85</v>
      </c>
      <c r="H21" s="244" t="s">
        <v>86</v>
      </c>
      <c r="I21" s="244" t="s">
        <v>87</v>
      </c>
      <c r="J21" s="244" t="s">
        <v>88</v>
      </c>
      <c r="K21" s="281" t="s">
        <v>89</v>
      </c>
    </row>
    <row r="22" s="189" customFormat="1" customHeight="1" spans="1:11">
      <c r="A22" s="213" t="s">
        <v>90</v>
      </c>
      <c r="B22" s="316"/>
      <c r="C22" s="316"/>
      <c r="D22" s="316">
        <v>0.3</v>
      </c>
      <c r="E22" s="316">
        <v>0.3</v>
      </c>
      <c r="F22" s="316">
        <v>0.3</v>
      </c>
      <c r="G22" s="316">
        <v>0.3</v>
      </c>
      <c r="H22" s="316">
        <v>0.3</v>
      </c>
      <c r="I22" s="316">
        <v>0.3</v>
      </c>
      <c r="J22" s="316"/>
      <c r="K22" s="346" t="s">
        <v>91</v>
      </c>
    </row>
    <row r="23" s="189" customFormat="1" customHeight="1" spans="1:11">
      <c r="A23" s="213" t="s">
        <v>92</v>
      </c>
      <c r="B23" s="316"/>
      <c r="C23" s="316"/>
      <c r="D23" s="316">
        <v>0.3</v>
      </c>
      <c r="E23" s="316">
        <v>0.3</v>
      </c>
      <c r="F23" s="316">
        <v>0.3</v>
      </c>
      <c r="G23" s="316">
        <v>0.3</v>
      </c>
      <c r="H23" s="316">
        <v>0.3</v>
      </c>
      <c r="I23" s="316">
        <v>0.3</v>
      </c>
      <c r="J23" s="316"/>
      <c r="K23" s="347" t="s">
        <v>91</v>
      </c>
    </row>
    <row r="24" s="189" customFormat="1" customHeight="1" spans="1:11">
      <c r="A24" s="213" t="s">
        <v>93</v>
      </c>
      <c r="B24" s="316"/>
      <c r="C24" s="316"/>
      <c r="D24" s="316">
        <v>0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/>
      <c r="K24" s="347" t="s">
        <v>91</v>
      </c>
    </row>
    <row r="25" s="189" customFormat="1" customHeight="1" spans="1:11">
      <c r="A25" s="213" t="s">
        <v>94</v>
      </c>
      <c r="B25" s="316"/>
      <c r="C25" s="316"/>
      <c r="D25" s="316">
        <v>0</v>
      </c>
      <c r="E25" s="316">
        <v>0</v>
      </c>
      <c r="F25" s="316">
        <v>0</v>
      </c>
      <c r="G25" s="316">
        <v>0</v>
      </c>
      <c r="H25" s="316">
        <v>0</v>
      </c>
      <c r="I25" s="316">
        <v>0</v>
      </c>
      <c r="J25" s="316"/>
      <c r="K25" s="347" t="s">
        <v>91</v>
      </c>
    </row>
    <row r="26" s="189" customFormat="1" customHeight="1" spans="1:11">
      <c r="A26" s="213"/>
      <c r="B26" s="316"/>
      <c r="C26" s="316"/>
      <c r="D26" s="316"/>
      <c r="E26" s="316"/>
      <c r="F26" s="316"/>
      <c r="G26" s="316"/>
      <c r="H26" s="316"/>
      <c r="I26" s="316"/>
      <c r="J26" s="316"/>
      <c r="K26" s="348"/>
    </row>
    <row r="27" s="189" customFormat="1" customHeight="1" spans="1:11">
      <c r="A27" s="213"/>
      <c r="B27" s="316"/>
      <c r="C27" s="316"/>
      <c r="D27" s="316"/>
      <c r="E27" s="316"/>
      <c r="F27" s="316"/>
      <c r="G27" s="316"/>
      <c r="H27" s="316"/>
      <c r="I27" s="316"/>
      <c r="J27" s="316"/>
      <c r="K27" s="348"/>
    </row>
    <row r="28" s="189" customFormat="1" customHeight="1" spans="1:11">
      <c r="A28" s="213"/>
      <c r="B28" s="316"/>
      <c r="C28" s="316"/>
      <c r="D28" s="316"/>
      <c r="E28" s="316"/>
      <c r="F28" s="316"/>
      <c r="G28" s="316"/>
      <c r="H28" s="316"/>
      <c r="I28" s="316"/>
      <c r="J28" s="316"/>
      <c r="K28" s="348"/>
    </row>
    <row r="29" s="189" customFormat="1" ht="18" customHeight="1" spans="1:11">
      <c r="A29" s="317" t="s">
        <v>95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9"/>
    </row>
    <row r="30" s="189" customFormat="1" ht="18.75" customHeight="1" spans="1:11">
      <c r="A30" s="319" t="s">
        <v>96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50"/>
    </row>
    <row r="31" s="189" customFormat="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1"/>
    </row>
    <row r="32" s="189" customFormat="1" ht="18" customHeight="1" spans="1:11">
      <c r="A32" s="317" t="s">
        <v>97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9"/>
    </row>
    <row r="33" s="189" customFormat="1" ht="14.25" spans="1:11">
      <c r="A33" s="323" t="s">
        <v>98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2"/>
    </row>
    <row r="34" s="189" customFormat="1" ht="15" spans="1:11">
      <c r="A34" s="114" t="s">
        <v>99</v>
      </c>
      <c r="B34" s="116"/>
      <c r="C34" s="228" t="s">
        <v>32</v>
      </c>
      <c r="D34" s="228" t="s">
        <v>33</v>
      </c>
      <c r="E34" s="325" t="s">
        <v>100</v>
      </c>
      <c r="F34" s="326"/>
      <c r="G34" s="326"/>
      <c r="H34" s="326"/>
      <c r="I34" s="326"/>
      <c r="J34" s="326"/>
      <c r="K34" s="353"/>
    </row>
    <row r="35" s="189" customFormat="1" ht="15" spans="1:11">
      <c r="A35" s="327" t="s">
        <v>101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s="189" customFormat="1" ht="14.25" spans="1:11">
      <c r="A36" s="328" t="s">
        <v>102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4"/>
    </row>
    <row r="37" s="189" customFormat="1" ht="14.25" spans="1:11">
      <c r="A37" s="251" t="s">
        <v>103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s="189" customFormat="1" ht="14.25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s="189" customFormat="1" ht="14.25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s="189" customFormat="1" ht="14.25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s="189" customFormat="1" ht="14.25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s="189" customFormat="1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s="189" customFormat="1" ht="15" spans="1:11">
      <c r="A43" s="246" t="s">
        <v>104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s="189" customFormat="1" ht="15" spans="1:11">
      <c r="A44" s="299" t="s">
        <v>105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1"/>
    </row>
    <row r="45" s="189" customFormat="1" ht="14.25" spans="1:11">
      <c r="A45" s="306" t="s">
        <v>106</v>
      </c>
      <c r="B45" s="303" t="s">
        <v>65</v>
      </c>
      <c r="C45" s="303" t="s">
        <v>66</v>
      </c>
      <c r="D45" s="303" t="s">
        <v>58</v>
      </c>
      <c r="E45" s="308" t="s">
        <v>107</v>
      </c>
      <c r="F45" s="303" t="s">
        <v>65</v>
      </c>
      <c r="G45" s="303" t="s">
        <v>66</v>
      </c>
      <c r="H45" s="303" t="s">
        <v>58</v>
      </c>
      <c r="I45" s="308" t="s">
        <v>108</v>
      </c>
      <c r="J45" s="303" t="s">
        <v>65</v>
      </c>
      <c r="K45" s="342" t="s">
        <v>66</v>
      </c>
    </row>
    <row r="46" s="189" customFormat="1" ht="14.25" spans="1:11">
      <c r="A46" s="212" t="s">
        <v>57</v>
      </c>
      <c r="B46" s="228" t="s">
        <v>65</v>
      </c>
      <c r="C46" s="228" t="s">
        <v>66</v>
      </c>
      <c r="D46" s="228" t="s">
        <v>58</v>
      </c>
      <c r="E46" s="244" t="s">
        <v>64</v>
      </c>
      <c r="F46" s="228" t="s">
        <v>65</v>
      </c>
      <c r="G46" s="228" t="s">
        <v>66</v>
      </c>
      <c r="H46" s="228" t="s">
        <v>58</v>
      </c>
      <c r="I46" s="244" t="s">
        <v>75</v>
      </c>
      <c r="J46" s="228" t="s">
        <v>65</v>
      </c>
      <c r="K46" s="269" t="s">
        <v>66</v>
      </c>
    </row>
    <row r="47" s="189" customFormat="1" ht="15" spans="1:11">
      <c r="A47" s="214" t="s">
        <v>68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73"/>
    </row>
    <row r="48" s="189" customFormat="1" ht="15" spans="1:11">
      <c r="A48" s="327" t="s">
        <v>109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s="189" customFormat="1" ht="1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54"/>
    </row>
    <row r="50" s="189" customFormat="1" ht="15" spans="1:11">
      <c r="A50" s="330" t="s">
        <v>110</v>
      </c>
      <c r="B50" s="331" t="s">
        <v>111</v>
      </c>
      <c r="C50" s="331"/>
      <c r="D50" s="332" t="s">
        <v>112</v>
      </c>
      <c r="E50" s="333"/>
      <c r="F50" s="334" t="s">
        <v>113</v>
      </c>
      <c r="G50" s="335"/>
      <c r="H50" s="336" t="s">
        <v>114</v>
      </c>
      <c r="I50" s="355"/>
      <c r="J50" s="356"/>
      <c r="K50" s="357"/>
    </row>
    <row r="51" s="189" customFormat="1" ht="15" spans="1:11">
      <c r="A51" s="327" t="s">
        <v>115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s="189" customFormat="1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8"/>
    </row>
    <row r="53" s="189" customFormat="1" ht="15" spans="1:11">
      <c r="A53" s="330" t="s">
        <v>110</v>
      </c>
      <c r="B53" s="331" t="s">
        <v>111</v>
      </c>
      <c r="C53" s="331"/>
      <c r="D53" s="332" t="s">
        <v>112</v>
      </c>
      <c r="E53" s="339" t="s">
        <v>116</v>
      </c>
      <c r="F53" s="334" t="s">
        <v>117</v>
      </c>
      <c r="G53" s="335" t="s">
        <v>41</v>
      </c>
      <c r="H53" s="336" t="s">
        <v>114</v>
      </c>
      <c r="I53" s="355"/>
      <c r="J53" s="356" t="s">
        <v>118</v>
      </c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35</v>
      </c>
      <c r="F2" s="55"/>
      <c r="G2" s="55"/>
      <c r="H2" s="57"/>
      <c r="I2" s="81" t="s">
        <v>22</v>
      </c>
      <c r="J2" s="55" t="s">
        <v>23</v>
      </c>
      <c r="K2" s="55"/>
      <c r="L2" s="55"/>
      <c r="M2" s="55"/>
      <c r="N2" s="82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3" t="s">
        <v>121</v>
      </c>
      <c r="J3" s="83"/>
      <c r="K3" s="83"/>
      <c r="L3" s="83"/>
      <c r="M3" s="83"/>
      <c r="N3" s="84"/>
    </row>
    <row r="4" s="51" customFormat="1" ht="29.1" customHeight="1" spans="1:14">
      <c r="A4" s="58"/>
      <c r="B4" s="61" t="s">
        <v>82</v>
      </c>
      <c r="C4" s="62" t="s">
        <v>83</v>
      </c>
      <c r="D4" s="61" t="s">
        <v>84</v>
      </c>
      <c r="E4" s="61" t="s">
        <v>85</v>
      </c>
      <c r="F4" s="61" t="s">
        <v>86</v>
      </c>
      <c r="G4" s="61" t="s">
        <v>87</v>
      </c>
      <c r="H4" s="60"/>
      <c r="I4" s="187" t="s">
        <v>122</v>
      </c>
      <c r="J4" s="187" t="s">
        <v>123</v>
      </c>
      <c r="K4" s="187"/>
      <c r="L4" s="187"/>
      <c r="M4" s="187"/>
      <c r="N4" s="188"/>
    </row>
    <row r="5" s="51" customFormat="1" ht="29.1" customHeight="1" spans="1:14">
      <c r="A5" s="58"/>
      <c r="B5" s="61" t="s">
        <v>124</v>
      </c>
      <c r="C5" s="62" t="s">
        <v>125</v>
      </c>
      <c r="D5" s="61" t="s">
        <v>126</v>
      </c>
      <c r="E5" s="61" t="s">
        <v>127</v>
      </c>
      <c r="F5" s="61" t="s">
        <v>128</v>
      </c>
      <c r="G5" s="61" t="s">
        <v>129</v>
      </c>
      <c r="H5" s="60"/>
      <c r="I5" s="85" t="s">
        <v>130</v>
      </c>
      <c r="J5" s="85" t="s">
        <v>130</v>
      </c>
      <c r="K5" s="85"/>
      <c r="L5" s="85"/>
      <c r="M5" s="85"/>
      <c r="N5" s="86"/>
    </row>
    <row r="6" s="51" customFormat="1" ht="29.1" customHeight="1" spans="1:14">
      <c r="A6" s="63" t="s">
        <v>131</v>
      </c>
      <c r="B6" s="64">
        <f>C6-1.9</f>
        <v>86.1</v>
      </c>
      <c r="C6" s="65">
        <v>88</v>
      </c>
      <c r="D6" s="64">
        <f t="shared" ref="D6:G6" si="0">C6+1.9</f>
        <v>89.9</v>
      </c>
      <c r="E6" s="64">
        <f t="shared" si="0"/>
        <v>91.8</v>
      </c>
      <c r="F6" s="64">
        <f t="shared" si="0"/>
        <v>93.7</v>
      </c>
      <c r="G6" s="64">
        <f t="shared" si="0"/>
        <v>95.6</v>
      </c>
      <c r="H6" s="60"/>
      <c r="I6" s="87" t="s">
        <v>132</v>
      </c>
      <c r="J6" s="87" t="s">
        <v>133</v>
      </c>
      <c r="K6" s="87"/>
      <c r="L6" s="87"/>
      <c r="M6" s="87"/>
      <c r="N6" s="88"/>
    </row>
    <row r="7" s="51" customFormat="1" ht="29.1" customHeight="1" spans="1:14">
      <c r="A7" s="63" t="s">
        <v>134</v>
      </c>
      <c r="B7" s="64">
        <f>C7-4</f>
        <v>70</v>
      </c>
      <c r="C7" s="66" t="s">
        <v>135</v>
      </c>
      <c r="D7" s="64">
        <f>C7+4</f>
        <v>78</v>
      </c>
      <c r="E7" s="64">
        <f>D7+5</f>
        <v>83</v>
      </c>
      <c r="F7" s="64">
        <f>E7+6</f>
        <v>89</v>
      </c>
      <c r="G7" s="64">
        <f>F7+6</f>
        <v>95</v>
      </c>
      <c r="H7" s="60"/>
      <c r="I7" s="89" t="s">
        <v>136</v>
      </c>
      <c r="J7" s="89" t="s">
        <v>137</v>
      </c>
      <c r="K7" s="89"/>
      <c r="L7" s="89"/>
      <c r="M7" s="89"/>
      <c r="N7" s="90"/>
    </row>
    <row r="8" s="51" customFormat="1" ht="29.1" customHeight="1" spans="1:14">
      <c r="A8" s="63" t="s">
        <v>138</v>
      </c>
      <c r="B8" s="64">
        <f>C8-3.6</f>
        <v>93.4</v>
      </c>
      <c r="C8" s="66" t="s">
        <v>139</v>
      </c>
      <c r="D8" s="64">
        <f t="shared" ref="D8:G8" si="1">C8+4</f>
        <v>101</v>
      </c>
      <c r="E8" s="64">
        <f t="shared" si="1"/>
        <v>105</v>
      </c>
      <c r="F8" s="64">
        <f t="shared" si="1"/>
        <v>109</v>
      </c>
      <c r="G8" s="64">
        <f t="shared" si="1"/>
        <v>113</v>
      </c>
      <c r="H8" s="60"/>
      <c r="I8" s="89" t="s">
        <v>140</v>
      </c>
      <c r="J8" s="89" t="s">
        <v>141</v>
      </c>
      <c r="K8" s="89"/>
      <c r="L8" s="89"/>
      <c r="M8" s="89"/>
      <c r="N8" s="91"/>
    </row>
    <row r="9" s="51" customFormat="1" ht="29.1" customHeight="1" spans="1:14">
      <c r="A9" s="63" t="s">
        <v>142</v>
      </c>
      <c r="B9" s="67">
        <f>C9-2.3/2</f>
        <v>28.55</v>
      </c>
      <c r="C9" s="68">
        <v>29.7</v>
      </c>
      <c r="D9" s="67">
        <f t="shared" ref="D9:G9" si="2">C9+2.6/2</f>
        <v>31</v>
      </c>
      <c r="E9" s="67">
        <f t="shared" si="2"/>
        <v>32.3</v>
      </c>
      <c r="F9" s="67">
        <f t="shared" si="2"/>
        <v>33.6</v>
      </c>
      <c r="G9" s="67">
        <f t="shared" si="2"/>
        <v>34.9</v>
      </c>
      <c r="H9" s="60"/>
      <c r="I9" s="87" t="s">
        <v>143</v>
      </c>
      <c r="J9" s="87" t="s">
        <v>140</v>
      </c>
      <c r="K9" s="87"/>
      <c r="L9" s="87"/>
      <c r="M9" s="87"/>
      <c r="N9" s="92"/>
    </row>
    <row r="10" s="51" customFormat="1" ht="29.1" customHeight="1" spans="1:14">
      <c r="A10" s="63" t="s">
        <v>144</v>
      </c>
      <c r="B10" s="67">
        <f>C10-0.7</f>
        <v>19.8</v>
      </c>
      <c r="C10" s="68">
        <v>20.5</v>
      </c>
      <c r="D10" s="67">
        <f>C10+0.7</f>
        <v>21.2</v>
      </c>
      <c r="E10" s="67">
        <f>D10+0.7</f>
        <v>21.9</v>
      </c>
      <c r="F10" s="67">
        <f>E10+0.9</f>
        <v>22.8</v>
      </c>
      <c r="G10" s="67">
        <f>F10+0.9</f>
        <v>23.7</v>
      </c>
      <c r="H10" s="60"/>
      <c r="I10" s="89" t="s">
        <v>140</v>
      </c>
      <c r="J10" s="89" t="s">
        <v>140</v>
      </c>
      <c r="K10" s="89"/>
      <c r="L10" s="89"/>
      <c r="M10" s="89"/>
      <c r="N10" s="91"/>
    </row>
    <row r="11" s="51" customFormat="1" ht="29.1" customHeight="1" spans="1:14">
      <c r="A11" s="63" t="s">
        <v>145</v>
      </c>
      <c r="B11" s="64">
        <f>C11-0.5</f>
        <v>18</v>
      </c>
      <c r="C11" s="65">
        <v>18.5</v>
      </c>
      <c r="D11" s="64">
        <f>C11+0.5</f>
        <v>19</v>
      </c>
      <c r="E11" s="64">
        <f>D11+0.5</f>
        <v>19.5</v>
      </c>
      <c r="F11" s="64">
        <f>E11+0.7</f>
        <v>20.2</v>
      </c>
      <c r="G11" s="64">
        <f>F11+0.7</f>
        <v>20.9</v>
      </c>
      <c r="H11" s="60"/>
      <c r="I11" s="89" t="s">
        <v>146</v>
      </c>
      <c r="J11" s="89" t="s">
        <v>147</v>
      </c>
      <c r="K11" s="89"/>
      <c r="L11" s="89"/>
      <c r="M11" s="89"/>
      <c r="N11" s="91"/>
    </row>
    <row r="12" s="51" customFormat="1" ht="29.1" customHeight="1" spans="1:14">
      <c r="A12" s="63" t="s">
        <v>148</v>
      </c>
      <c r="B12" s="64">
        <f>C12-0.6</f>
        <v>26.2</v>
      </c>
      <c r="C12" s="65">
        <v>26.8</v>
      </c>
      <c r="D12" s="64">
        <f>C12+0.6</f>
        <v>27.4</v>
      </c>
      <c r="E12" s="64">
        <f>D12+0.7</f>
        <v>28.1</v>
      </c>
      <c r="F12" s="64">
        <f>E12+0.6</f>
        <v>28.7</v>
      </c>
      <c r="G12" s="64">
        <f>F12+0.7</f>
        <v>29.4</v>
      </c>
      <c r="H12" s="60"/>
      <c r="I12" s="89" t="s">
        <v>149</v>
      </c>
      <c r="J12" s="89" t="s">
        <v>150</v>
      </c>
      <c r="K12" s="89"/>
      <c r="L12" s="89"/>
      <c r="M12" s="89"/>
      <c r="N12" s="91"/>
    </row>
    <row r="13" s="51" customFormat="1" ht="29.1" customHeight="1" spans="1:14">
      <c r="A13" s="63" t="s">
        <v>151</v>
      </c>
      <c r="B13" s="64">
        <f>C13-0.9</f>
        <v>37.3</v>
      </c>
      <c r="C13" s="65">
        <v>38.2</v>
      </c>
      <c r="D13" s="64">
        <f t="shared" ref="D13:G13" si="3">C13+1.1</f>
        <v>39.3</v>
      </c>
      <c r="E13" s="64">
        <f t="shared" si="3"/>
        <v>40.4</v>
      </c>
      <c r="F13" s="64">
        <f t="shared" si="3"/>
        <v>41.5</v>
      </c>
      <c r="G13" s="64">
        <f t="shared" si="3"/>
        <v>42.6</v>
      </c>
      <c r="H13" s="60"/>
      <c r="I13" s="89" t="s">
        <v>152</v>
      </c>
      <c r="J13" s="89" t="s">
        <v>153</v>
      </c>
      <c r="K13" s="89"/>
      <c r="L13" s="89"/>
      <c r="M13" s="89"/>
      <c r="N13" s="91"/>
    </row>
    <row r="14" s="51" customFormat="1" ht="29.1" customHeight="1" spans="1:14">
      <c r="A14" s="69"/>
      <c r="B14" s="70"/>
      <c r="C14" s="71"/>
      <c r="D14" s="71"/>
      <c r="E14" s="71"/>
      <c r="F14" s="71"/>
      <c r="G14" s="72"/>
      <c r="H14" s="60"/>
      <c r="I14" s="89"/>
      <c r="J14" s="89"/>
      <c r="K14" s="89"/>
      <c r="L14" s="89"/>
      <c r="M14" s="89"/>
      <c r="N14" s="91"/>
    </row>
    <row r="15" s="51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s="51" customFormat="1" ht="15" spans="1:14">
      <c r="A16" s="79" t="s">
        <v>100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1" customFormat="1" ht="14.25" spans="1:14">
      <c r="A17" s="51" t="s">
        <v>154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1" customFormat="1" ht="14.25" spans="1:14">
      <c r="A18" s="80"/>
      <c r="B18" s="80"/>
      <c r="C18" s="80"/>
      <c r="D18" s="80"/>
      <c r="E18" s="80"/>
      <c r="F18" s="80"/>
      <c r="G18" s="80"/>
      <c r="H18" s="80"/>
      <c r="I18" s="79" t="s">
        <v>155</v>
      </c>
      <c r="J18" s="97"/>
      <c r="K18" s="79" t="s">
        <v>156</v>
      </c>
      <c r="L18" s="79"/>
      <c r="M18" s="79" t="s">
        <v>157</v>
      </c>
      <c r="N18" s="51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9" workbookViewId="0">
      <selection activeCell="M12" sqref="M12"/>
    </sheetView>
  </sheetViews>
  <sheetFormatPr defaultColWidth="10" defaultRowHeight="16.5" customHeight="1"/>
  <cols>
    <col min="1" max="16384" width="10" style="189"/>
  </cols>
  <sheetData>
    <row r="1" s="189" customFormat="1" ht="22.5" customHeight="1" spans="1:11">
      <c r="A1" s="190" t="s">
        <v>158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="189" customFormat="1" ht="17.25" customHeight="1" spans="1:11">
      <c r="A2" s="191" t="s">
        <v>18</v>
      </c>
      <c r="B2" s="192"/>
      <c r="C2" s="192"/>
      <c r="D2" s="193" t="s">
        <v>20</v>
      </c>
      <c r="E2" s="193"/>
      <c r="F2" s="192"/>
      <c r="G2" s="192"/>
      <c r="H2" s="194" t="s">
        <v>22</v>
      </c>
      <c r="I2" s="267"/>
      <c r="J2" s="267"/>
      <c r="K2" s="268"/>
    </row>
    <row r="3" s="189" customFormat="1" customHeight="1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s="189" customFormat="1" customHeight="1" spans="1:11">
      <c r="A4" s="201" t="s">
        <v>27</v>
      </c>
      <c r="B4" s="202"/>
      <c r="C4" s="203"/>
      <c r="D4" s="201" t="s">
        <v>29</v>
      </c>
      <c r="E4" s="204"/>
      <c r="F4" s="205"/>
      <c r="G4" s="206"/>
      <c r="H4" s="201" t="s">
        <v>159</v>
      </c>
      <c r="I4" s="204"/>
      <c r="J4" s="228" t="s">
        <v>32</v>
      </c>
      <c r="K4" s="269" t="s">
        <v>33</v>
      </c>
    </row>
    <row r="5" s="189" customFormat="1" customHeight="1" spans="1:11">
      <c r="A5" s="207" t="s">
        <v>34</v>
      </c>
      <c r="B5" s="208"/>
      <c r="C5" s="209"/>
      <c r="D5" s="201" t="s">
        <v>160</v>
      </c>
      <c r="E5" s="204"/>
      <c r="F5" s="202"/>
      <c r="G5" s="203"/>
      <c r="H5" s="201" t="s">
        <v>161</v>
      </c>
      <c r="I5" s="204"/>
      <c r="J5" s="228" t="s">
        <v>32</v>
      </c>
      <c r="K5" s="269" t="s">
        <v>33</v>
      </c>
    </row>
    <row r="6" s="189" customFormat="1" customHeight="1" spans="1:11">
      <c r="A6" s="201" t="s">
        <v>39</v>
      </c>
      <c r="B6" s="210"/>
      <c r="C6" s="211"/>
      <c r="D6" s="201" t="s">
        <v>162</v>
      </c>
      <c r="E6" s="204"/>
      <c r="F6" s="202"/>
      <c r="G6" s="203"/>
      <c r="H6" s="212" t="s">
        <v>163</v>
      </c>
      <c r="I6" s="244"/>
      <c r="J6" s="244"/>
      <c r="K6" s="270"/>
    </row>
    <row r="7" s="189" customFormat="1" customHeight="1" spans="1:11">
      <c r="A7" s="201" t="s">
        <v>43</v>
      </c>
      <c r="B7" s="202"/>
      <c r="C7" s="203"/>
      <c r="D7" s="201" t="s">
        <v>164</v>
      </c>
      <c r="E7" s="204"/>
      <c r="F7" s="202"/>
      <c r="G7" s="203"/>
      <c r="H7" s="213"/>
      <c r="I7" s="228"/>
      <c r="J7" s="228"/>
      <c r="K7" s="269"/>
    </row>
    <row r="8" s="189" customFormat="1" customHeight="1" spans="1:11">
      <c r="A8" s="214"/>
      <c r="B8" s="215"/>
      <c r="C8" s="216"/>
      <c r="D8" s="214" t="s">
        <v>49</v>
      </c>
      <c r="E8" s="217"/>
      <c r="F8" s="218"/>
      <c r="G8" s="219"/>
      <c r="H8" s="220"/>
      <c r="I8" s="238"/>
      <c r="J8" s="238"/>
      <c r="K8" s="271"/>
    </row>
    <row r="9" s="189" customFormat="1" customHeight="1" spans="1:11">
      <c r="A9" s="221" t="s">
        <v>165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="189" customFormat="1" customHeight="1" spans="1:11">
      <c r="A10" s="222" t="s">
        <v>54</v>
      </c>
      <c r="B10" s="223" t="s">
        <v>55</v>
      </c>
      <c r="C10" s="224" t="s">
        <v>56</v>
      </c>
      <c r="D10" s="225"/>
      <c r="E10" s="226" t="s">
        <v>59</v>
      </c>
      <c r="F10" s="223" t="s">
        <v>55</v>
      </c>
      <c r="G10" s="224" t="s">
        <v>56</v>
      </c>
      <c r="H10" s="223"/>
      <c r="I10" s="226" t="s">
        <v>57</v>
      </c>
      <c r="J10" s="223" t="s">
        <v>55</v>
      </c>
      <c r="K10" s="272" t="s">
        <v>56</v>
      </c>
    </row>
    <row r="11" s="189" customFormat="1" customHeight="1" spans="1:11">
      <c r="A11" s="207" t="s">
        <v>60</v>
      </c>
      <c r="B11" s="227" t="s">
        <v>55</v>
      </c>
      <c r="C11" s="228" t="s">
        <v>56</v>
      </c>
      <c r="D11" s="229"/>
      <c r="E11" s="230" t="s">
        <v>62</v>
      </c>
      <c r="F11" s="227" t="s">
        <v>55</v>
      </c>
      <c r="G11" s="228" t="s">
        <v>56</v>
      </c>
      <c r="H11" s="227"/>
      <c r="I11" s="230" t="s">
        <v>67</v>
      </c>
      <c r="J11" s="227" t="s">
        <v>55</v>
      </c>
      <c r="K11" s="269" t="s">
        <v>56</v>
      </c>
    </row>
    <row r="12" s="189" customFormat="1" customHeight="1" spans="1:11">
      <c r="A12" s="214" t="s">
        <v>100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73"/>
    </row>
    <row r="13" s="189" customFormat="1" customHeight="1" spans="1:11">
      <c r="A13" s="231" t="s">
        <v>166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="189" customFormat="1" customHeight="1" spans="1:11">
      <c r="A14" s="232"/>
      <c r="B14" s="233"/>
      <c r="C14" s="233"/>
      <c r="D14" s="233"/>
      <c r="E14" s="233"/>
      <c r="F14" s="233"/>
      <c r="G14" s="233"/>
      <c r="H14" s="233"/>
      <c r="I14" s="274"/>
      <c r="J14" s="274"/>
      <c r="K14" s="275"/>
    </row>
    <row r="15" s="189" customFormat="1" customHeight="1" spans="1:11">
      <c r="A15" s="234"/>
      <c r="B15" s="235"/>
      <c r="C15" s="235"/>
      <c r="D15" s="236"/>
      <c r="E15" s="237"/>
      <c r="F15" s="235"/>
      <c r="G15" s="235"/>
      <c r="H15" s="236"/>
      <c r="I15" s="276"/>
      <c r="J15" s="277"/>
      <c r="K15" s="278"/>
    </row>
    <row r="16" s="189" customFormat="1" customHeight="1" spans="1:11">
      <c r="A16" s="220"/>
      <c r="B16" s="238"/>
      <c r="C16" s="238"/>
      <c r="D16" s="238"/>
      <c r="E16" s="238"/>
      <c r="F16" s="238"/>
      <c r="G16" s="238"/>
      <c r="H16" s="238"/>
      <c r="I16" s="238"/>
      <c r="J16" s="238"/>
      <c r="K16" s="271"/>
    </row>
    <row r="17" s="189" customFormat="1" customHeight="1" spans="1:11">
      <c r="A17" s="231" t="s">
        <v>167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="189" customFormat="1" customHeight="1" spans="1:11">
      <c r="A18" s="232"/>
      <c r="B18" s="233"/>
      <c r="C18" s="233"/>
      <c r="D18" s="233"/>
      <c r="E18" s="233"/>
      <c r="F18" s="233"/>
      <c r="G18" s="233"/>
      <c r="H18" s="233"/>
      <c r="I18" s="274"/>
      <c r="J18" s="274"/>
      <c r="K18" s="275"/>
    </row>
    <row r="19" s="189" customFormat="1" customHeight="1" spans="1:11">
      <c r="A19" s="234"/>
      <c r="B19" s="235"/>
      <c r="C19" s="235"/>
      <c r="D19" s="236"/>
      <c r="E19" s="237"/>
      <c r="F19" s="235"/>
      <c r="G19" s="235"/>
      <c r="H19" s="236"/>
      <c r="I19" s="276"/>
      <c r="J19" s="277"/>
      <c r="K19" s="278"/>
    </row>
    <row r="20" s="189" customFormat="1" customHeight="1" spans="1:11">
      <c r="A20" s="220"/>
      <c r="B20" s="238"/>
      <c r="C20" s="238"/>
      <c r="D20" s="238"/>
      <c r="E20" s="238"/>
      <c r="F20" s="238"/>
      <c r="G20" s="238"/>
      <c r="H20" s="238"/>
      <c r="I20" s="238"/>
      <c r="J20" s="238"/>
      <c r="K20" s="271"/>
    </row>
    <row r="21" s="189" customFormat="1" customHeight="1" spans="1:11">
      <c r="A21" s="239" t="s">
        <v>97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="189" customFormat="1" customHeight="1" spans="1:11">
      <c r="A22" s="102" t="s">
        <v>98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8"/>
    </row>
    <row r="23" s="189" customFormat="1" customHeight="1" spans="1:11">
      <c r="A23" s="114" t="s">
        <v>99</v>
      </c>
      <c r="B23" s="116"/>
      <c r="C23" s="228" t="s">
        <v>32</v>
      </c>
      <c r="D23" s="228" t="s">
        <v>33</v>
      </c>
      <c r="E23" s="113"/>
      <c r="F23" s="113"/>
      <c r="G23" s="113"/>
      <c r="H23" s="113"/>
      <c r="I23" s="113"/>
      <c r="J23" s="113"/>
      <c r="K23" s="162"/>
    </row>
    <row r="24" s="189" customFormat="1" customHeight="1" spans="1:11">
      <c r="A24" s="240" t="s">
        <v>168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9"/>
    </row>
    <row r="25" s="189" customFormat="1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0"/>
    </row>
    <row r="26" s="189" customFormat="1" customHeight="1" spans="1:11">
      <c r="A26" s="221" t="s">
        <v>105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="189" customFormat="1" customHeight="1" spans="1:11">
      <c r="A27" s="195" t="s">
        <v>106</v>
      </c>
      <c r="B27" s="224" t="s">
        <v>65</v>
      </c>
      <c r="C27" s="224" t="s">
        <v>66</v>
      </c>
      <c r="D27" s="224" t="s">
        <v>58</v>
      </c>
      <c r="E27" s="196" t="s">
        <v>107</v>
      </c>
      <c r="F27" s="224" t="s">
        <v>65</v>
      </c>
      <c r="G27" s="224" t="s">
        <v>66</v>
      </c>
      <c r="H27" s="224" t="s">
        <v>58</v>
      </c>
      <c r="I27" s="196" t="s">
        <v>108</v>
      </c>
      <c r="J27" s="224" t="s">
        <v>65</v>
      </c>
      <c r="K27" s="272" t="s">
        <v>66</v>
      </c>
    </row>
    <row r="28" s="189" customFormat="1" customHeight="1" spans="1:11">
      <c r="A28" s="212" t="s">
        <v>57</v>
      </c>
      <c r="B28" s="228" t="s">
        <v>65</v>
      </c>
      <c r="C28" s="228" t="s">
        <v>66</v>
      </c>
      <c r="D28" s="228" t="s">
        <v>58</v>
      </c>
      <c r="E28" s="244" t="s">
        <v>64</v>
      </c>
      <c r="F28" s="228" t="s">
        <v>65</v>
      </c>
      <c r="G28" s="228" t="s">
        <v>66</v>
      </c>
      <c r="H28" s="228" t="s">
        <v>58</v>
      </c>
      <c r="I28" s="244" t="s">
        <v>75</v>
      </c>
      <c r="J28" s="228" t="s">
        <v>65</v>
      </c>
      <c r="K28" s="269" t="s">
        <v>66</v>
      </c>
    </row>
    <row r="29" s="189" customFormat="1" customHeight="1" spans="1:11">
      <c r="A29" s="201" t="s">
        <v>68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1"/>
    </row>
    <row r="30" s="189" customFormat="1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2"/>
    </row>
    <row r="31" s="189" customFormat="1" customHeight="1" spans="1:11">
      <c r="A31" s="248" t="s">
        <v>169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s="189" customFormat="1" ht="17.25" customHeight="1" spans="1:1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83"/>
    </row>
    <row r="33" s="189" customFormat="1" ht="17.25" customHeight="1" spans="1:1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84"/>
    </row>
    <row r="34" s="189" customFormat="1" ht="17.25" customHeight="1" spans="1:1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84"/>
    </row>
    <row r="35" s="189" customFormat="1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84"/>
    </row>
    <row r="36" s="189" customFormat="1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4"/>
    </row>
    <row r="37" s="189" customFormat="1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s="189" customFormat="1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s="189" customFormat="1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s="189" customFormat="1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s="189" customFormat="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s="189" customFormat="1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s="189" customFormat="1" ht="17.25" customHeight="1" spans="1:11">
      <c r="A43" s="246" t="s">
        <v>104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s="189" customFormat="1" customHeight="1" spans="1:11">
      <c r="A44" s="248" t="s">
        <v>170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s="189" customFormat="1" ht="18" customHeight="1" spans="1:11">
      <c r="A45" s="253" t="s">
        <v>100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5"/>
    </row>
    <row r="46" s="189" customFormat="1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5"/>
    </row>
    <row r="47" s="189" customFormat="1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80"/>
    </row>
    <row r="48" s="189" customFormat="1" ht="21" customHeight="1" spans="1:11">
      <c r="A48" s="255" t="s">
        <v>110</v>
      </c>
      <c r="B48" s="256" t="s">
        <v>111</v>
      </c>
      <c r="C48" s="256"/>
      <c r="D48" s="257" t="s">
        <v>112</v>
      </c>
      <c r="E48" s="258"/>
      <c r="F48" s="257" t="s">
        <v>113</v>
      </c>
      <c r="G48" s="259"/>
      <c r="H48" s="260" t="s">
        <v>114</v>
      </c>
      <c r="I48" s="260"/>
      <c r="J48" s="256"/>
      <c r="K48" s="286"/>
    </row>
    <row r="49" s="189" customFormat="1" customHeight="1" spans="1:11">
      <c r="A49" s="261" t="s">
        <v>115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7"/>
    </row>
    <row r="50" s="189" customFormat="1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8"/>
    </row>
    <row r="51" s="189" customFormat="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9"/>
    </row>
    <row r="52" s="189" customFormat="1" ht="21" customHeight="1" spans="1:11">
      <c r="A52" s="255" t="s">
        <v>110</v>
      </c>
      <c r="B52" s="256" t="s">
        <v>111</v>
      </c>
      <c r="C52" s="256"/>
      <c r="D52" s="257" t="s">
        <v>112</v>
      </c>
      <c r="E52" s="257"/>
      <c r="F52" s="257" t="s">
        <v>113</v>
      </c>
      <c r="G52" s="257"/>
      <c r="H52" s="260" t="s">
        <v>114</v>
      </c>
      <c r="I52" s="260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0" sqref="K10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/>
      <c r="C2" s="55"/>
      <c r="D2" s="56" t="s">
        <v>34</v>
      </c>
      <c r="E2" s="55"/>
      <c r="F2" s="55"/>
      <c r="G2" s="55"/>
      <c r="H2" s="57"/>
      <c r="I2" s="81" t="s">
        <v>22</v>
      </c>
      <c r="J2" s="55"/>
      <c r="K2" s="55"/>
      <c r="L2" s="55"/>
      <c r="M2" s="55"/>
      <c r="N2" s="82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3" t="s">
        <v>121</v>
      </c>
      <c r="J3" s="83"/>
      <c r="K3" s="83"/>
      <c r="L3" s="83"/>
      <c r="M3" s="83"/>
      <c r="N3" s="84"/>
    </row>
    <row r="4" s="51" customFormat="1" ht="29.1" customHeight="1" spans="1:14">
      <c r="A4" s="58"/>
      <c r="B4" s="178" t="s">
        <v>82</v>
      </c>
      <c r="C4" s="178" t="s">
        <v>83</v>
      </c>
      <c r="D4" s="179" t="s">
        <v>84</v>
      </c>
      <c r="E4" s="178" t="s">
        <v>85</v>
      </c>
      <c r="F4" s="178" t="s">
        <v>86</v>
      </c>
      <c r="G4" s="178" t="s">
        <v>87</v>
      </c>
      <c r="H4" s="60"/>
      <c r="I4" s="187"/>
      <c r="J4" s="187"/>
      <c r="K4" s="187"/>
      <c r="L4" s="187"/>
      <c r="M4" s="187"/>
      <c r="N4" s="188"/>
    </row>
    <row r="5" s="51" customFormat="1" ht="29.1" customHeight="1" spans="1:14">
      <c r="A5" s="58"/>
      <c r="B5" s="180"/>
      <c r="C5" s="180"/>
      <c r="D5" s="179"/>
      <c r="E5" s="180"/>
      <c r="F5" s="180"/>
      <c r="G5" s="180"/>
      <c r="H5" s="60"/>
      <c r="I5" s="85"/>
      <c r="J5" s="85"/>
      <c r="K5" s="85"/>
      <c r="L5" s="85"/>
      <c r="M5" s="85"/>
      <c r="N5" s="86"/>
    </row>
    <row r="6" s="51" customFormat="1" ht="29.1" customHeight="1" spans="1:14">
      <c r="A6" s="181"/>
      <c r="B6" s="180"/>
      <c r="C6" s="180"/>
      <c r="D6" s="182"/>
      <c r="E6" s="180"/>
      <c r="F6" s="180"/>
      <c r="G6" s="180"/>
      <c r="H6" s="60"/>
      <c r="I6" s="87"/>
      <c r="J6" s="87"/>
      <c r="K6" s="87"/>
      <c r="L6" s="87"/>
      <c r="M6" s="87"/>
      <c r="N6" s="88"/>
    </row>
    <row r="7" s="51" customFormat="1" ht="29.1" customHeight="1" spans="1:14">
      <c r="A7" s="181"/>
      <c r="B7" s="180"/>
      <c r="C7" s="180"/>
      <c r="D7" s="182"/>
      <c r="E7" s="180"/>
      <c r="F7" s="180"/>
      <c r="G7" s="180"/>
      <c r="H7" s="60"/>
      <c r="I7" s="89"/>
      <c r="J7" s="89"/>
      <c r="K7" s="89"/>
      <c r="L7" s="89"/>
      <c r="M7" s="89"/>
      <c r="N7" s="90"/>
    </row>
    <row r="8" s="51" customFormat="1" ht="29.1" customHeight="1" spans="1:14">
      <c r="A8" s="181"/>
      <c r="B8" s="180"/>
      <c r="C8" s="180"/>
      <c r="D8" s="182"/>
      <c r="E8" s="180"/>
      <c r="F8" s="180"/>
      <c r="G8" s="180"/>
      <c r="H8" s="60"/>
      <c r="I8" s="89"/>
      <c r="J8" s="89"/>
      <c r="K8" s="89"/>
      <c r="L8" s="89"/>
      <c r="M8" s="89"/>
      <c r="N8" s="91"/>
    </row>
    <row r="9" s="51" customFormat="1" ht="29.1" customHeight="1" spans="1:14">
      <c r="A9" s="181"/>
      <c r="B9" s="180"/>
      <c r="C9" s="180"/>
      <c r="D9" s="182"/>
      <c r="E9" s="180"/>
      <c r="F9" s="180"/>
      <c r="G9" s="180"/>
      <c r="H9" s="60"/>
      <c r="I9" s="87"/>
      <c r="J9" s="87"/>
      <c r="K9" s="87"/>
      <c r="L9" s="87"/>
      <c r="M9" s="87"/>
      <c r="N9" s="92"/>
    </row>
    <row r="10" s="51" customFormat="1" ht="29.1" customHeight="1" spans="1:14">
      <c r="A10" s="181"/>
      <c r="B10" s="180"/>
      <c r="C10" s="180"/>
      <c r="D10" s="182"/>
      <c r="E10" s="180"/>
      <c r="F10" s="180"/>
      <c r="G10" s="180"/>
      <c r="H10" s="60"/>
      <c r="I10" s="89"/>
      <c r="J10" s="89"/>
      <c r="K10" s="89"/>
      <c r="L10" s="89"/>
      <c r="M10" s="89"/>
      <c r="N10" s="91"/>
    </row>
    <row r="11" s="51" customFormat="1" ht="29.1" customHeight="1" spans="1:14">
      <c r="A11" s="181"/>
      <c r="B11" s="180"/>
      <c r="C11" s="180"/>
      <c r="D11" s="182"/>
      <c r="E11" s="180"/>
      <c r="F11" s="180"/>
      <c r="G11" s="180"/>
      <c r="H11" s="60"/>
      <c r="I11" s="89"/>
      <c r="J11" s="89"/>
      <c r="K11" s="89"/>
      <c r="L11" s="89"/>
      <c r="M11" s="89"/>
      <c r="N11" s="91"/>
    </row>
    <row r="12" s="51" customFormat="1" ht="29.1" customHeight="1" spans="1:14">
      <c r="A12" s="181"/>
      <c r="B12" s="180"/>
      <c r="C12" s="180"/>
      <c r="D12" s="182"/>
      <c r="E12" s="180"/>
      <c r="F12" s="180"/>
      <c r="G12" s="180"/>
      <c r="H12" s="60"/>
      <c r="I12" s="89"/>
      <c r="J12" s="89"/>
      <c r="K12" s="89"/>
      <c r="L12" s="89"/>
      <c r="M12" s="89"/>
      <c r="N12" s="91"/>
    </row>
    <row r="13" s="51" customFormat="1" ht="29.1" customHeight="1" spans="1:14">
      <c r="A13" s="183"/>
      <c r="B13" s="184"/>
      <c r="C13" s="185"/>
      <c r="D13" s="186"/>
      <c r="E13" s="185"/>
      <c r="F13" s="185"/>
      <c r="G13" s="185"/>
      <c r="H13" s="60"/>
      <c r="I13" s="89"/>
      <c r="J13" s="89"/>
      <c r="K13" s="89"/>
      <c r="L13" s="89"/>
      <c r="M13" s="89"/>
      <c r="N13" s="91"/>
    </row>
    <row r="14" s="51" customFormat="1" ht="29.1" customHeight="1" spans="1:14">
      <c r="A14" s="69"/>
      <c r="B14" s="70"/>
      <c r="C14" s="71"/>
      <c r="D14" s="71"/>
      <c r="E14" s="71"/>
      <c r="F14" s="71"/>
      <c r="G14" s="72"/>
      <c r="H14" s="60"/>
      <c r="I14" s="89"/>
      <c r="J14" s="89"/>
      <c r="K14" s="89"/>
      <c r="L14" s="89"/>
      <c r="M14" s="89"/>
      <c r="N14" s="91"/>
    </row>
    <row r="15" s="51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s="51" customFormat="1" ht="15" spans="1:14">
      <c r="A16" s="79" t="s">
        <v>100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1" customFormat="1" ht="14.25" spans="1:14">
      <c r="A17" s="51" t="s">
        <v>154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1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171</v>
      </c>
      <c r="J18" s="97"/>
      <c r="K18" s="79" t="s">
        <v>172</v>
      </c>
      <c r="L18" s="79"/>
      <c r="M18" s="79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25" workbookViewId="0">
      <selection activeCell="A19" sqref="A19:K19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10.625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s="98" customFormat="1" ht="26.25" spans="1:11">
      <c r="A1" s="101" t="s">
        <v>173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="98" customFormat="1" spans="1:11">
      <c r="A2" s="102" t="s">
        <v>18</v>
      </c>
      <c r="B2" s="103" t="s">
        <v>19</v>
      </c>
      <c r="C2" s="103"/>
      <c r="D2" s="104" t="s">
        <v>27</v>
      </c>
      <c r="E2" s="105" t="s">
        <v>28</v>
      </c>
      <c r="F2" s="106" t="s">
        <v>174</v>
      </c>
      <c r="G2" s="107" t="s">
        <v>35</v>
      </c>
      <c r="H2" s="107"/>
      <c r="I2" s="139" t="s">
        <v>22</v>
      </c>
      <c r="J2" s="107" t="s">
        <v>23</v>
      </c>
      <c r="K2" s="161"/>
    </row>
    <row r="3" s="98" customFormat="1" spans="1:11">
      <c r="A3" s="108" t="s">
        <v>43</v>
      </c>
      <c r="B3" s="109">
        <v>14502</v>
      </c>
      <c r="C3" s="109"/>
      <c r="D3" s="110" t="s">
        <v>175</v>
      </c>
      <c r="E3" s="111" t="s">
        <v>30</v>
      </c>
      <c r="F3" s="112"/>
      <c r="G3" s="112"/>
      <c r="H3" s="113" t="s">
        <v>176</v>
      </c>
      <c r="I3" s="113"/>
      <c r="J3" s="113"/>
      <c r="K3" s="162"/>
    </row>
    <row r="4" s="98" customFormat="1" spans="1:11">
      <c r="A4" s="114" t="s">
        <v>39</v>
      </c>
      <c r="B4" s="115">
        <v>4</v>
      </c>
      <c r="C4" s="115">
        <v>6</v>
      </c>
      <c r="D4" s="116" t="s">
        <v>177</v>
      </c>
      <c r="E4" s="112"/>
      <c r="F4" s="112"/>
      <c r="G4" s="112"/>
      <c r="H4" s="116" t="s">
        <v>178</v>
      </c>
      <c r="I4" s="116"/>
      <c r="J4" s="130" t="s">
        <v>32</v>
      </c>
      <c r="K4" s="163" t="s">
        <v>33</v>
      </c>
    </row>
    <row r="5" s="98" customFormat="1" spans="1:11">
      <c r="A5" s="114" t="s">
        <v>179</v>
      </c>
      <c r="B5" s="109">
        <v>1</v>
      </c>
      <c r="C5" s="109"/>
      <c r="D5" s="110" t="s">
        <v>180</v>
      </c>
      <c r="E5" s="110" t="s">
        <v>181</v>
      </c>
      <c r="F5" s="110" t="s">
        <v>182</v>
      </c>
      <c r="G5" s="110" t="s">
        <v>183</v>
      </c>
      <c r="H5" s="116" t="s">
        <v>184</v>
      </c>
      <c r="I5" s="116"/>
      <c r="J5" s="130" t="s">
        <v>32</v>
      </c>
      <c r="K5" s="163" t="s">
        <v>33</v>
      </c>
    </row>
    <row r="6" s="98" customFormat="1" ht="15" spans="1:11">
      <c r="A6" s="117" t="s">
        <v>185</v>
      </c>
      <c r="B6" s="118">
        <v>10</v>
      </c>
      <c r="C6" s="118"/>
      <c r="D6" s="119"/>
      <c r="E6" s="120"/>
      <c r="F6" s="121"/>
      <c r="G6" s="119"/>
      <c r="H6" s="122" t="s">
        <v>186</v>
      </c>
      <c r="I6" s="122"/>
      <c r="J6" s="121" t="s">
        <v>32</v>
      </c>
      <c r="K6" s="164" t="s">
        <v>33</v>
      </c>
    </row>
    <row r="7" s="98" customFormat="1" ht="15" spans="1:11">
      <c r="A7" s="123" t="s">
        <v>47</v>
      </c>
      <c r="B7" s="124" t="s">
        <v>48</v>
      </c>
      <c r="C7" s="124"/>
      <c r="D7" s="119" t="s">
        <v>187</v>
      </c>
      <c r="E7" s="125">
        <v>20</v>
      </c>
      <c r="F7" s="126"/>
      <c r="G7" s="123"/>
      <c r="H7" s="126"/>
      <c r="I7" s="138"/>
      <c r="J7" s="138"/>
      <c r="K7" s="138"/>
    </row>
    <row r="8" s="98" customFormat="1" spans="1:11">
      <c r="A8" s="127" t="s">
        <v>188</v>
      </c>
      <c r="B8" s="106" t="s">
        <v>189</v>
      </c>
      <c r="C8" s="106" t="s">
        <v>190</v>
      </c>
      <c r="D8" s="106" t="s">
        <v>191</v>
      </c>
      <c r="E8" s="106" t="s">
        <v>192</v>
      </c>
      <c r="F8" s="106" t="s">
        <v>193</v>
      </c>
      <c r="G8" s="128"/>
      <c r="H8" s="129"/>
      <c r="I8" s="129"/>
      <c r="J8" s="129"/>
      <c r="K8" s="165"/>
    </row>
    <row r="9" s="98" customFormat="1" spans="1:11">
      <c r="A9" s="114" t="s">
        <v>194</v>
      </c>
      <c r="B9" s="116"/>
      <c r="C9" s="130" t="s">
        <v>32</v>
      </c>
      <c r="D9" s="130" t="s">
        <v>33</v>
      </c>
      <c r="E9" s="110" t="s">
        <v>195</v>
      </c>
      <c r="F9" s="131" t="s">
        <v>196</v>
      </c>
      <c r="G9" s="132"/>
      <c r="H9" s="133"/>
      <c r="I9" s="133"/>
      <c r="J9" s="133"/>
      <c r="K9" s="166"/>
    </row>
    <row r="10" s="98" customFormat="1" spans="1:11">
      <c r="A10" s="114" t="s">
        <v>197</v>
      </c>
      <c r="B10" s="116"/>
      <c r="C10" s="130" t="s">
        <v>32</v>
      </c>
      <c r="D10" s="130" t="s">
        <v>33</v>
      </c>
      <c r="E10" s="110" t="s">
        <v>198</v>
      </c>
      <c r="F10" s="131" t="s">
        <v>199</v>
      </c>
      <c r="G10" s="132" t="s">
        <v>200</v>
      </c>
      <c r="H10" s="133"/>
      <c r="I10" s="133"/>
      <c r="J10" s="133"/>
      <c r="K10" s="166"/>
    </row>
    <row r="11" s="98" customFormat="1" spans="1:11">
      <c r="A11" s="134" t="s">
        <v>165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7"/>
    </row>
    <row r="12" s="98" customFormat="1" spans="1:11">
      <c r="A12" s="108" t="s">
        <v>59</v>
      </c>
      <c r="B12" s="130" t="s">
        <v>55</v>
      </c>
      <c r="C12" s="130" t="s">
        <v>56</v>
      </c>
      <c r="D12" s="131"/>
      <c r="E12" s="110" t="s">
        <v>57</v>
      </c>
      <c r="F12" s="130" t="s">
        <v>55</v>
      </c>
      <c r="G12" s="130" t="s">
        <v>56</v>
      </c>
      <c r="H12" s="130"/>
      <c r="I12" s="110" t="s">
        <v>201</v>
      </c>
      <c r="J12" s="130" t="s">
        <v>55</v>
      </c>
      <c r="K12" s="163" t="s">
        <v>56</v>
      </c>
    </row>
    <row r="13" s="98" customFormat="1" spans="1:11">
      <c r="A13" s="108" t="s">
        <v>62</v>
      </c>
      <c r="B13" s="130" t="s">
        <v>55</v>
      </c>
      <c r="C13" s="130" t="s">
        <v>56</v>
      </c>
      <c r="D13" s="131"/>
      <c r="E13" s="110" t="s">
        <v>67</v>
      </c>
      <c r="F13" s="130" t="s">
        <v>55</v>
      </c>
      <c r="G13" s="130" t="s">
        <v>56</v>
      </c>
      <c r="H13" s="130"/>
      <c r="I13" s="110" t="s">
        <v>202</v>
      </c>
      <c r="J13" s="130" t="s">
        <v>55</v>
      </c>
      <c r="K13" s="163" t="s">
        <v>56</v>
      </c>
    </row>
    <row r="14" s="98" customFormat="1" ht="15" spans="1:11">
      <c r="A14" s="117" t="s">
        <v>203</v>
      </c>
      <c r="B14" s="121" t="s">
        <v>55</v>
      </c>
      <c r="C14" s="121" t="s">
        <v>56</v>
      </c>
      <c r="D14" s="136"/>
      <c r="E14" s="119" t="s">
        <v>204</v>
      </c>
      <c r="F14" s="121" t="s">
        <v>55</v>
      </c>
      <c r="G14" s="121" t="s">
        <v>56</v>
      </c>
      <c r="H14" s="121"/>
      <c r="I14" s="119" t="s">
        <v>205</v>
      </c>
      <c r="J14" s="121" t="s">
        <v>55</v>
      </c>
      <c r="K14" s="164" t="s">
        <v>56</v>
      </c>
    </row>
    <row r="15" s="98" customFormat="1" ht="15" spans="1:11">
      <c r="A15" s="123"/>
      <c r="B15" s="137"/>
      <c r="C15" s="137"/>
      <c r="D15" s="138"/>
      <c r="E15" s="123"/>
      <c r="F15" s="137"/>
      <c r="G15" s="137"/>
      <c r="H15" s="137"/>
      <c r="I15" s="123"/>
      <c r="J15" s="137"/>
      <c r="K15" s="137"/>
    </row>
    <row r="16" s="99" customFormat="1" spans="1:11">
      <c r="A16" s="102" t="s">
        <v>206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8"/>
    </row>
    <row r="17" s="98" customFormat="1" spans="1:11">
      <c r="A17" s="114" t="s">
        <v>207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9"/>
    </row>
    <row r="18" s="98" customFormat="1" spans="1:11">
      <c r="A18" s="114" t="s">
        <v>208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9"/>
    </row>
    <row r="19" s="98" customFormat="1" spans="1:11">
      <c r="A19" s="140"/>
      <c r="B19" s="130"/>
      <c r="C19" s="130"/>
      <c r="D19" s="130"/>
      <c r="E19" s="130"/>
      <c r="F19" s="130"/>
      <c r="G19" s="130"/>
      <c r="H19" s="130"/>
      <c r="I19" s="130"/>
      <c r="J19" s="130"/>
      <c r="K19" s="163"/>
    </row>
    <row r="20" s="98" customFormat="1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0"/>
    </row>
    <row r="21" s="98" customFormat="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0"/>
    </row>
    <row r="22" s="98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s="98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1"/>
    </row>
    <row r="24" s="98" customFormat="1" spans="1:11">
      <c r="A24" s="114" t="s">
        <v>99</v>
      </c>
      <c r="B24" s="116"/>
      <c r="C24" s="130" t="s">
        <v>32</v>
      </c>
      <c r="D24" s="130" t="s">
        <v>33</v>
      </c>
      <c r="E24" s="113"/>
      <c r="F24" s="113"/>
      <c r="G24" s="113"/>
      <c r="H24" s="113"/>
      <c r="I24" s="113"/>
      <c r="J24" s="113"/>
      <c r="K24" s="162"/>
    </row>
    <row r="25" s="98" customFormat="1" ht="15" spans="1:11">
      <c r="A25" s="145" t="s">
        <v>209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2"/>
    </row>
    <row r="26" s="98" customFormat="1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="98" customFormat="1" spans="1:11">
      <c r="A27" s="148" t="s">
        <v>210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3"/>
    </row>
    <row r="28" s="98" customFormat="1" spans="1:11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74"/>
    </row>
    <row r="29" s="98" customFormat="1" spans="1:1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74"/>
    </row>
    <row r="30" s="98" customFormat="1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74"/>
    </row>
    <row r="31" s="98" customFormat="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4"/>
    </row>
    <row r="32" s="98" customFormat="1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4"/>
    </row>
    <row r="33" s="98" customFormat="1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4"/>
    </row>
    <row r="34" s="98" customFormat="1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s="98" customFormat="1" ht="23.1" customHeight="1" spans="1:11">
      <c r="A35" s="152"/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s="98" customFormat="1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5"/>
    </row>
    <row r="37" s="98" customFormat="1" ht="18.75" customHeight="1" spans="1:11">
      <c r="A37" s="155" t="s">
        <v>211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6"/>
    </row>
    <row r="38" s="100" customFormat="1" ht="18.75" customHeight="1" spans="1:11">
      <c r="A38" s="114" t="s">
        <v>212</v>
      </c>
      <c r="B38" s="116"/>
      <c r="C38" s="116"/>
      <c r="D38" s="113" t="s">
        <v>213</v>
      </c>
      <c r="E38" s="113"/>
      <c r="F38" s="157" t="s">
        <v>214</v>
      </c>
      <c r="G38" s="158"/>
      <c r="H38" s="116" t="s">
        <v>215</v>
      </c>
      <c r="I38" s="116"/>
      <c r="J38" s="116" t="s">
        <v>216</v>
      </c>
      <c r="K38" s="169"/>
    </row>
    <row r="39" s="98" customFormat="1" ht="18.75" customHeight="1" spans="1:13">
      <c r="A39" s="114" t="s">
        <v>100</v>
      </c>
      <c r="B39" s="116" t="s">
        <v>217</v>
      </c>
      <c r="C39" s="116"/>
      <c r="D39" s="116"/>
      <c r="E39" s="116"/>
      <c r="F39" s="116"/>
      <c r="G39" s="116"/>
      <c r="H39" s="116"/>
      <c r="I39" s="116"/>
      <c r="J39" s="116"/>
      <c r="K39" s="169"/>
      <c r="M39" s="100"/>
    </row>
    <row r="40" s="98" customFormat="1" ht="30.95" customHeight="1" spans="1:11">
      <c r="A40" s="114" t="s">
        <v>218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9"/>
    </row>
    <row r="41" s="98" customFormat="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9"/>
    </row>
    <row r="42" s="98" customFormat="1" ht="32.1" customHeight="1" spans="1:11">
      <c r="A42" s="117" t="s">
        <v>110</v>
      </c>
      <c r="B42" s="120" t="s">
        <v>219</v>
      </c>
      <c r="C42" s="120"/>
      <c r="D42" s="119" t="s">
        <v>220</v>
      </c>
      <c r="E42" s="136" t="s">
        <v>116</v>
      </c>
      <c r="F42" s="119" t="s">
        <v>113</v>
      </c>
      <c r="G42" s="159" t="s">
        <v>221</v>
      </c>
      <c r="H42" s="160" t="s">
        <v>114</v>
      </c>
      <c r="I42" s="160"/>
      <c r="J42" s="120" t="s">
        <v>118</v>
      </c>
      <c r="K42" s="177"/>
    </row>
    <row r="43" s="98" customFormat="1" ht="16.5" customHeight="1"/>
    <row r="44" s="98" customFormat="1" ht="16.5" customHeight="1"/>
    <row r="45" s="9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N17" sqref="N17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35</v>
      </c>
      <c r="F2" s="55"/>
      <c r="G2" s="55"/>
      <c r="H2" s="57"/>
      <c r="I2" s="81" t="s">
        <v>22</v>
      </c>
      <c r="J2" s="55" t="s">
        <v>23</v>
      </c>
      <c r="K2" s="55"/>
      <c r="L2" s="55"/>
      <c r="M2" s="55"/>
      <c r="N2" s="82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3" t="s">
        <v>121</v>
      </c>
      <c r="J3" s="83"/>
      <c r="K3" s="83"/>
      <c r="L3" s="83"/>
      <c r="M3" s="83"/>
      <c r="N3" s="84"/>
    </row>
    <row r="4" s="51" customFormat="1" ht="29.1" customHeight="1" spans="1:14">
      <c r="A4" s="58"/>
      <c r="B4" s="61" t="s">
        <v>82</v>
      </c>
      <c r="C4" s="62" t="s">
        <v>83</v>
      </c>
      <c r="D4" s="61" t="s">
        <v>84</v>
      </c>
      <c r="E4" s="61" t="s">
        <v>85</v>
      </c>
      <c r="F4" s="61" t="s">
        <v>86</v>
      </c>
      <c r="G4" s="61" t="s">
        <v>87</v>
      </c>
      <c r="H4" s="60"/>
      <c r="I4" s="61" t="s">
        <v>82</v>
      </c>
      <c r="J4" s="62" t="s">
        <v>83</v>
      </c>
      <c r="K4" s="61" t="s">
        <v>84</v>
      </c>
      <c r="L4" s="61" t="s">
        <v>85</v>
      </c>
      <c r="M4" s="61" t="s">
        <v>86</v>
      </c>
      <c r="N4" s="61" t="s">
        <v>87</v>
      </c>
    </row>
    <row r="5" s="51" customFormat="1" ht="29.1" customHeight="1" spans="1:14">
      <c r="A5" s="58"/>
      <c r="B5" s="61" t="s">
        <v>124</v>
      </c>
      <c r="C5" s="62" t="s">
        <v>125</v>
      </c>
      <c r="D5" s="61" t="s">
        <v>126</v>
      </c>
      <c r="E5" s="61" t="s">
        <v>127</v>
      </c>
      <c r="F5" s="61" t="s">
        <v>128</v>
      </c>
      <c r="G5" s="61" t="s">
        <v>129</v>
      </c>
      <c r="H5" s="60"/>
      <c r="I5" s="85" t="s">
        <v>90</v>
      </c>
      <c r="J5" s="85" t="s">
        <v>90</v>
      </c>
      <c r="K5" s="85" t="s">
        <v>90</v>
      </c>
      <c r="L5" s="85" t="s">
        <v>92</v>
      </c>
      <c r="M5" s="85" t="s">
        <v>92</v>
      </c>
      <c r="N5" s="86"/>
    </row>
    <row r="6" s="51" customFormat="1" ht="29.1" customHeight="1" spans="1:14">
      <c r="A6" s="63" t="s">
        <v>131</v>
      </c>
      <c r="B6" s="64">
        <f>C6-1.9</f>
        <v>86.1</v>
      </c>
      <c r="C6" s="65">
        <v>88</v>
      </c>
      <c r="D6" s="64">
        <f t="shared" ref="D6:G6" si="0">C6+1.9</f>
        <v>89.9</v>
      </c>
      <c r="E6" s="64">
        <f t="shared" si="0"/>
        <v>91.8</v>
      </c>
      <c r="F6" s="64">
        <f t="shared" si="0"/>
        <v>93.7</v>
      </c>
      <c r="G6" s="64">
        <f t="shared" si="0"/>
        <v>95.6</v>
      </c>
      <c r="H6" s="60"/>
      <c r="I6" s="87" t="s">
        <v>222</v>
      </c>
      <c r="J6" s="87" t="s">
        <v>223</v>
      </c>
      <c r="K6" s="87" t="s">
        <v>224</v>
      </c>
      <c r="L6" s="87" t="s">
        <v>223</v>
      </c>
      <c r="M6" s="87" t="s">
        <v>225</v>
      </c>
      <c r="N6" s="88"/>
    </row>
    <row r="7" s="51" customFormat="1" ht="29.1" customHeight="1" spans="1:14">
      <c r="A7" s="63" t="s">
        <v>134</v>
      </c>
      <c r="B7" s="64">
        <f>C7-4</f>
        <v>70</v>
      </c>
      <c r="C7" s="66" t="s">
        <v>135</v>
      </c>
      <c r="D7" s="64">
        <f>C7+4</f>
        <v>78</v>
      </c>
      <c r="E7" s="64">
        <f>D7+5</f>
        <v>83</v>
      </c>
      <c r="F7" s="64">
        <f>E7+6</f>
        <v>89</v>
      </c>
      <c r="G7" s="64">
        <f>F7+6</f>
        <v>95</v>
      </c>
      <c r="H7" s="60"/>
      <c r="I7" s="89" t="s">
        <v>226</v>
      </c>
      <c r="J7" s="89" t="s">
        <v>226</v>
      </c>
      <c r="K7" s="89" t="s">
        <v>227</v>
      </c>
      <c r="L7" s="89" t="s">
        <v>228</v>
      </c>
      <c r="M7" s="89" t="s">
        <v>229</v>
      </c>
      <c r="N7" s="90"/>
    </row>
    <row r="8" s="51" customFormat="1" ht="29.1" customHeight="1" spans="1:14">
      <c r="A8" s="63" t="s">
        <v>138</v>
      </c>
      <c r="B8" s="64">
        <f>C8-3.6</f>
        <v>93.4</v>
      </c>
      <c r="C8" s="66" t="s">
        <v>139</v>
      </c>
      <c r="D8" s="64">
        <f t="shared" ref="D8:G8" si="1">C8+4</f>
        <v>101</v>
      </c>
      <c r="E8" s="64">
        <f t="shared" si="1"/>
        <v>105</v>
      </c>
      <c r="F8" s="64">
        <f t="shared" si="1"/>
        <v>109</v>
      </c>
      <c r="G8" s="64">
        <f t="shared" si="1"/>
        <v>113</v>
      </c>
      <c r="H8" s="60"/>
      <c r="I8" s="89" t="s">
        <v>227</v>
      </c>
      <c r="J8" s="89" t="s">
        <v>227</v>
      </c>
      <c r="K8" s="89" t="s">
        <v>226</v>
      </c>
      <c r="L8" s="89" t="s">
        <v>229</v>
      </c>
      <c r="M8" s="89" t="s">
        <v>226</v>
      </c>
      <c r="N8" s="91"/>
    </row>
    <row r="9" s="51" customFormat="1" ht="29.1" customHeight="1" spans="1:14">
      <c r="A9" s="63" t="s">
        <v>142</v>
      </c>
      <c r="B9" s="67">
        <f>C9-2.3/2</f>
        <v>28.55</v>
      </c>
      <c r="C9" s="68">
        <v>29.7</v>
      </c>
      <c r="D9" s="67">
        <f t="shared" ref="D9:G9" si="2">C9+2.6/2</f>
        <v>31</v>
      </c>
      <c r="E9" s="67">
        <f t="shared" si="2"/>
        <v>32.3</v>
      </c>
      <c r="F9" s="67">
        <f t="shared" si="2"/>
        <v>33.6</v>
      </c>
      <c r="G9" s="67">
        <f t="shared" si="2"/>
        <v>34.9</v>
      </c>
      <c r="H9" s="60"/>
      <c r="I9" s="87" t="s">
        <v>226</v>
      </c>
      <c r="J9" s="87" t="s">
        <v>226</v>
      </c>
      <c r="K9" s="87" t="s">
        <v>226</v>
      </c>
      <c r="L9" s="87" t="s">
        <v>226</v>
      </c>
      <c r="M9" s="87" t="s">
        <v>230</v>
      </c>
      <c r="N9" s="92"/>
    </row>
    <row r="10" s="51" customFormat="1" ht="29.1" customHeight="1" spans="1:14">
      <c r="A10" s="63" t="s">
        <v>145</v>
      </c>
      <c r="B10" s="64">
        <f>C10-0.5</f>
        <v>18</v>
      </c>
      <c r="C10" s="65">
        <v>18.5</v>
      </c>
      <c r="D10" s="64">
        <f>C10+0.5</f>
        <v>19</v>
      </c>
      <c r="E10" s="64">
        <f>D10+0.5</f>
        <v>19.5</v>
      </c>
      <c r="F10" s="64">
        <f>E10+0.7</f>
        <v>20.2</v>
      </c>
      <c r="G10" s="64">
        <f>F10+0.7</f>
        <v>20.9</v>
      </c>
      <c r="H10" s="60"/>
      <c r="I10" s="89" t="s">
        <v>231</v>
      </c>
      <c r="J10" s="89" t="s">
        <v>231</v>
      </c>
      <c r="K10" s="89" t="s">
        <v>232</v>
      </c>
      <c r="L10" s="89" t="s">
        <v>226</v>
      </c>
      <c r="M10" s="89" t="s">
        <v>233</v>
      </c>
      <c r="N10" s="91"/>
    </row>
    <row r="11" s="51" customFormat="1" ht="29.1" customHeight="1" spans="1:14">
      <c r="A11" s="63" t="s">
        <v>148</v>
      </c>
      <c r="B11" s="64">
        <f>C11-0.6</f>
        <v>26.2</v>
      </c>
      <c r="C11" s="65">
        <v>26.8</v>
      </c>
      <c r="D11" s="64">
        <f>C11+0.6</f>
        <v>27.4</v>
      </c>
      <c r="E11" s="64">
        <f>D11+0.7</f>
        <v>28.1</v>
      </c>
      <c r="F11" s="64">
        <f>E11+0.6</f>
        <v>28.7</v>
      </c>
      <c r="G11" s="64">
        <f>F11+0.7</f>
        <v>29.4</v>
      </c>
      <c r="H11" s="60"/>
      <c r="I11" s="89" t="s">
        <v>226</v>
      </c>
      <c r="J11" s="89" t="s">
        <v>228</v>
      </c>
      <c r="K11" s="89" t="s">
        <v>234</v>
      </c>
      <c r="L11" s="89" t="s">
        <v>235</v>
      </c>
      <c r="M11" s="89" t="s">
        <v>226</v>
      </c>
      <c r="N11" s="91"/>
    </row>
    <row r="12" s="51" customFormat="1" ht="29.1" customHeight="1" spans="1:14">
      <c r="A12" s="63" t="s">
        <v>151</v>
      </c>
      <c r="B12" s="64">
        <f>C12-0.9</f>
        <v>37.3</v>
      </c>
      <c r="C12" s="65">
        <v>38.2</v>
      </c>
      <c r="D12" s="64">
        <f t="shared" ref="D12:G12" si="3">C12+1.1</f>
        <v>39.3</v>
      </c>
      <c r="E12" s="64">
        <f t="shared" si="3"/>
        <v>40.4</v>
      </c>
      <c r="F12" s="64">
        <f t="shared" si="3"/>
        <v>41.5</v>
      </c>
      <c r="G12" s="64">
        <f t="shared" si="3"/>
        <v>42.6</v>
      </c>
      <c r="H12" s="60"/>
      <c r="I12" s="89" t="s">
        <v>226</v>
      </c>
      <c r="J12" s="89" t="s">
        <v>234</v>
      </c>
      <c r="K12" s="89" t="s">
        <v>228</v>
      </c>
      <c r="L12" s="89" t="s">
        <v>234</v>
      </c>
      <c r="M12" s="89" t="s">
        <v>226</v>
      </c>
      <c r="N12" s="91"/>
    </row>
    <row r="13" s="51" customFormat="1" ht="29.1" customHeight="1" spans="1:14">
      <c r="A13" s="69"/>
      <c r="B13" s="70"/>
      <c r="C13" s="71"/>
      <c r="D13" s="71"/>
      <c r="E13" s="71"/>
      <c r="F13" s="71"/>
      <c r="G13" s="72"/>
      <c r="H13" s="60"/>
      <c r="I13" s="89"/>
      <c r="J13" s="89"/>
      <c r="K13" s="89"/>
      <c r="L13" s="89"/>
      <c r="M13" s="89"/>
      <c r="N13" s="91"/>
    </row>
    <row r="14" s="51" customFormat="1" ht="29.1" customHeight="1" spans="1:14">
      <c r="A14" s="73"/>
      <c r="B14" s="74"/>
      <c r="C14" s="75"/>
      <c r="D14" s="75"/>
      <c r="E14" s="76"/>
      <c r="F14" s="76"/>
      <c r="G14" s="77"/>
      <c r="H14" s="78"/>
      <c r="I14" s="93"/>
      <c r="J14" s="94"/>
      <c r="K14" s="95"/>
      <c r="L14" s="94"/>
      <c r="M14" s="94"/>
      <c r="N14" s="96"/>
    </row>
    <row r="15" s="51" customFormat="1" ht="15" spans="1:14">
      <c r="A15" s="79" t="s">
        <v>100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</row>
    <row r="16" s="51" customFormat="1" ht="14.25" spans="1:14">
      <c r="A16" s="51" t="s">
        <v>154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1" customFormat="1" ht="14.25" spans="1:14">
      <c r="A17" s="80"/>
      <c r="B17" s="80"/>
      <c r="C17" s="80"/>
      <c r="D17" s="80"/>
      <c r="E17" s="80"/>
      <c r="F17" s="80"/>
      <c r="G17" s="80"/>
      <c r="H17" s="80"/>
      <c r="I17" s="79" t="s">
        <v>236</v>
      </c>
      <c r="J17" s="97"/>
      <c r="K17" s="79" t="s">
        <v>156</v>
      </c>
      <c r="L17" s="79"/>
      <c r="M17" s="79" t="s">
        <v>157</v>
      </c>
      <c r="N17" s="51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K20" sqref="K2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238</v>
      </c>
      <c r="B2" s="5" t="s">
        <v>239</v>
      </c>
      <c r="C2" s="5" t="s">
        <v>240</v>
      </c>
      <c r="D2" s="5" t="s">
        <v>241</v>
      </c>
      <c r="E2" s="5" t="s">
        <v>242</v>
      </c>
      <c r="F2" s="5" t="s">
        <v>243</v>
      </c>
      <c r="G2" s="5" t="s">
        <v>244</v>
      </c>
      <c r="H2" s="5" t="s">
        <v>245</v>
      </c>
      <c r="I2" s="4" t="s">
        <v>246</v>
      </c>
      <c r="J2" s="4" t="s">
        <v>247</v>
      </c>
      <c r="K2" s="4" t="s">
        <v>248</v>
      </c>
      <c r="L2" s="4" t="s">
        <v>249</v>
      </c>
      <c r="M2" s="4" t="s">
        <v>250</v>
      </c>
      <c r="N2" s="5" t="s">
        <v>251</v>
      </c>
      <c r="O2" s="5" t="s">
        <v>252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7"/>
      <c r="O3" s="7"/>
    </row>
    <row r="4" spans="1:15">
      <c r="A4" s="9">
        <v>1</v>
      </c>
      <c r="B4" s="40" t="s">
        <v>254</v>
      </c>
      <c r="C4" s="10" t="s">
        <v>255</v>
      </c>
      <c r="D4" s="41" t="s">
        <v>90</v>
      </c>
      <c r="E4" s="42" t="s">
        <v>256</v>
      </c>
      <c r="F4" s="10" t="s">
        <v>257</v>
      </c>
      <c r="G4" s="43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0" t="s">
        <v>258</v>
      </c>
      <c r="C5" s="10"/>
      <c r="D5" s="44"/>
      <c r="E5" s="42"/>
      <c r="F5" s="10"/>
      <c r="G5" s="43"/>
      <c r="H5" s="10"/>
      <c r="I5" s="10"/>
      <c r="J5" s="10"/>
      <c r="K5" s="10"/>
      <c r="L5" s="10"/>
      <c r="M5" s="10"/>
      <c r="N5" s="10"/>
      <c r="O5" s="10"/>
    </row>
    <row r="6" spans="1:15">
      <c r="A6" s="9">
        <v>3</v>
      </c>
      <c r="B6" s="40" t="s">
        <v>259</v>
      </c>
      <c r="C6" s="10"/>
      <c r="D6" s="45" t="s">
        <v>92</v>
      </c>
      <c r="E6" s="42"/>
      <c r="F6" s="10"/>
      <c r="G6" s="43"/>
      <c r="H6" s="10"/>
      <c r="I6" s="10">
        <v>5</v>
      </c>
      <c r="J6" s="10"/>
      <c r="K6" s="10">
        <v>6</v>
      </c>
      <c r="L6" s="10"/>
      <c r="M6" s="10"/>
      <c r="N6" s="10"/>
      <c r="O6" s="10"/>
    </row>
    <row r="7" spans="1:15">
      <c r="A7" s="9">
        <v>4</v>
      </c>
      <c r="B7" s="40" t="s">
        <v>260</v>
      </c>
      <c r="C7" s="10"/>
      <c r="D7" s="46" t="s">
        <v>93</v>
      </c>
      <c r="E7" s="42"/>
      <c r="F7" s="10"/>
      <c r="G7" s="43"/>
      <c r="H7" s="10"/>
      <c r="I7" s="10"/>
      <c r="J7" s="10"/>
      <c r="K7" s="10">
        <v>7</v>
      </c>
      <c r="L7" s="10"/>
      <c r="M7" s="10"/>
      <c r="N7" s="10"/>
      <c r="O7" s="10"/>
    </row>
    <row r="8" spans="1:15">
      <c r="A8" s="9">
        <v>5</v>
      </c>
      <c r="B8" s="47" t="s">
        <v>261</v>
      </c>
      <c r="C8" s="10"/>
      <c r="D8" s="48" t="s">
        <v>93</v>
      </c>
      <c r="E8" s="42"/>
      <c r="F8" s="10"/>
      <c r="G8" s="49"/>
      <c r="H8" s="9"/>
      <c r="I8" s="10"/>
      <c r="J8" s="10"/>
      <c r="K8" s="10">
        <v>8</v>
      </c>
      <c r="L8" s="10"/>
      <c r="M8" s="10"/>
      <c r="N8" s="9"/>
      <c r="O8" s="9"/>
    </row>
    <row r="9" spans="1:15">
      <c r="A9" s="9">
        <v>6</v>
      </c>
      <c r="B9" s="47" t="s">
        <v>262</v>
      </c>
      <c r="C9" s="10"/>
      <c r="D9" s="49" t="s">
        <v>263</v>
      </c>
      <c r="E9" s="42"/>
      <c r="F9" s="10"/>
      <c r="G9" s="49"/>
      <c r="H9" s="9"/>
      <c r="I9" s="9">
        <v>1</v>
      </c>
      <c r="J9" s="9"/>
      <c r="K9" s="9">
        <v>6</v>
      </c>
      <c r="L9" s="9"/>
      <c r="M9" s="9"/>
      <c r="N9" s="9"/>
      <c r="O9" s="9"/>
    </row>
    <row r="10" spans="1:15">
      <c r="A10" s="9">
        <v>7</v>
      </c>
      <c r="B10" s="47" t="s">
        <v>264</v>
      </c>
      <c r="C10" s="10"/>
      <c r="D10" s="49" t="s">
        <v>94</v>
      </c>
      <c r="E10" s="42"/>
      <c r="F10" s="10"/>
      <c r="G10" s="49"/>
      <c r="H10" s="9"/>
      <c r="I10" s="9">
        <v>2</v>
      </c>
      <c r="J10" s="9"/>
      <c r="K10" s="9">
        <v>2</v>
      </c>
      <c r="L10" s="49"/>
      <c r="M10" s="9"/>
      <c r="N10" s="9"/>
      <c r="O10" s="9"/>
    </row>
    <row r="11" spans="1:15">
      <c r="A11" s="9">
        <v>8</v>
      </c>
      <c r="B11" s="47" t="s">
        <v>265</v>
      </c>
      <c r="C11" s="10"/>
      <c r="D11" s="49" t="s">
        <v>94</v>
      </c>
      <c r="E11" s="42"/>
      <c r="F11" s="10"/>
      <c r="G11" s="49"/>
      <c r="H11" s="9"/>
      <c r="I11" s="9">
        <v>1</v>
      </c>
      <c r="J11" s="9"/>
      <c r="K11" s="9">
        <v>3</v>
      </c>
      <c r="L11" s="49"/>
      <c r="M11" s="9"/>
      <c r="N11" s="9"/>
      <c r="O11" s="9"/>
    </row>
    <row r="12" spans="1:15">
      <c r="A12" s="9">
        <v>9</v>
      </c>
      <c r="B12" s="47" t="s">
        <v>266</v>
      </c>
      <c r="C12" s="10"/>
      <c r="D12" s="49" t="s">
        <v>267</v>
      </c>
      <c r="E12" s="42"/>
      <c r="F12" s="10"/>
      <c r="G12" s="49"/>
      <c r="H12" s="9"/>
      <c r="I12" s="9">
        <v>1</v>
      </c>
      <c r="J12" s="9"/>
      <c r="K12" s="9">
        <v>7</v>
      </c>
      <c r="L12" s="49"/>
      <c r="M12" s="9"/>
      <c r="N12" s="9"/>
      <c r="O12" s="9"/>
    </row>
    <row r="13" customFormat="1" spans="1:15">
      <c r="A13" s="9">
        <v>10</v>
      </c>
      <c r="B13" s="50" t="s">
        <v>268</v>
      </c>
      <c r="C13" s="10"/>
      <c r="D13" s="49" t="s">
        <v>269</v>
      </c>
      <c r="E13" s="42"/>
      <c r="F13" s="10"/>
      <c r="G13" s="50"/>
      <c r="H13" s="50"/>
      <c r="I13" s="49">
        <v>1</v>
      </c>
      <c r="J13" s="9"/>
      <c r="K13" s="9">
        <v>2</v>
      </c>
      <c r="L13" s="50"/>
      <c r="M13" s="49"/>
      <c r="N13" s="50"/>
      <c r="O13" s="49"/>
    </row>
    <row r="14" s="2" customFormat="1" ht="18.75" spans="1:15">
      <c r="A14" s="11" t="s">
        <v>270</v>
      </c>
      <c r="B14" s="12"/>
      <c r="C14" s="12"/>
      <c r="D14" s="13"/>
      <c r="E14" s="14"/>
      <c r="F14" s="25"/>
      <c r="G14" s="25"/>
      <c r="H14" s="25"/>
      <c r="I14" s="20"/>
      <c r="J14" s="11" t="s">
        <v>271</v>
      </c>
      <c r="K14" s="12"/>
      <c r="L14" s="12"/>
      <c r="M14" s="13"/>
      <c r="N14" s="12"/>
      <c r="O14" s="19"/>
    </row>
    <row r="15" ht="45" customHeight="1" spans="1:15">
      <c r="A15" s="15" t="s">
        <v>272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9">
    <mergeCell ref="A1:O1"/>
    <mergeCell ref="A14:D14"/>
    <mergeCell ref="E14:I14"/>
    <mergeCell ref="J14:M14"/>
    <mergeCell ref="A15:O15"/>
    <mergeCell ref="A2:A3"/>
    <mergeCell ref="B2:B3"/>
    <mergeCell ref="C2:C3"/>
    <mergeCell ref="C4:C13"/>
    <mergeCell ref="D2:D3"/>
    <mergeCell ref="D4:D5"/>
    <mergeCell ref="E2:E3"/>
    <mergeCell ref="E4:E13"/>
    <mergeCell ref="F2:F3"/>
    <mergeCell ref="F4:F13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E29" sqref="E29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238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274</v>
      </c>
      <c r="H2" s="4"/>
      <c r="I2" s="4" t="s">
        <v>275</v>
      </c>
      <c r="J2" s="4"/>
      <c r="K2" s="6" t="s">
        <v>276</v>
      </c>
      <c r="L2" s="37" t="s">
        <v>277</v>
      </c>
      <c r="M2" s="17" t="s">
        <v>278</v>
      </c>
    </row>
    <row r="3" s="1" customFormat="1" ht="16.5" spans="1:13">
      <c r="A3" s="4"/>
      <c r="B3" s="7"/>
      <c r="C3" s="7"/>
      <c r="D3" s="7"/>
      <c r="E3" s="7"/>
      <c r="F3" s="7"/>
      <c r="G3" s="4" t="s">
        <v>279</v>
      </c>
      <c r="H3" s="4" t="s">
        <v>280</v>
      </c>
      <c r="I3" s="4" t="s">
        <v>279</v>
      </c>
      <c r="J3" s="4" t="s">
        <v>280</v>
      </c>
      <c r="K3" s="8"/>
      <c r="L3" s="38"/>
      <c r="M3" s="18"/>
    </row>
    <row r="4" spans="1:13">
      <c r="A4" s="9">
        <v>1</v>
      </c>
      <c r="B4" s="9" t="s">
        <v>257</v>
      </c>
      <c r="C4" s="10" t="s">
        <v>254</v>
      </c>
      <c r="D4" s="10" t="s">
        <v>255</v>
      </c>
      <c r="E4" s="10" t="s">
        <v>90</v>
      </c>
      <c r="F4" s="10">
        <v>82234</v>
      </c>
      <c r="G4" s="10">
        <v>0.5</v>
      </c>
      <c r="H4" s="10">
        <v>0</v>
      </c>
      <c r="I4" s="10"/>
      <c r="J4" s="10"/>
      <c r="K4" s="10"/>
      <c r="L4" s="10"/>
      <c r="M4" s="10"/>
    </row>
    <row r="5" spans="1:13">
      <c r="A5" s="9">
        <v>2</v>
      </c>
      <c r="B5" s="9" t="s">
        <v>257</v>
      </c>
      <c r="C5" s="10">
        <v>5366</v>
      </c>
      <c r="D5" s="10" t="s">
        <v>255</v>
      </c>
      <c r="E5" s="10" t="s">
        <v>92</v>
      </c>
      <c r="F5" s="10">
        <v>82234</v>
      </c>
      <c r="G5" s="10">
        <v>2.8</v>
      </c>
      <c r="H5" s="10">
        <v>1.6</v>
      </c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pans="1:13">
      <c r="A9" s="9"/>
      <c r="B9" s="9"/>
      <c r="C9" s="10"/>
      <c r="D9" s="10"/>
      <c r="E9" s="10"/>
      <c r="F9" s="10"/>
      <c r="G9" s="10"/>
      <c r="H9" s="10"/>
      <c r="I9" s="10"/>
      <c r="J9" s="10"/>
      <c r="K9" s="9"/>
      <c r="L9" s="9"/>
      <c r="M9" s="9"/>
    </row>
    <row r="10" s="2" customFormat="1" ht="18.75" hidden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39"/>
      <c r="M10" s="19"/>
    </row>
    <row r="11" s="2" customFormat="1" ht="18" hidden="1" customHeight="1" spans="1:13">
      <c r="A11" s="9"/>
      <c r="B11" s="9"/>
      <c r="C11" s="12"/>
      <c r="D11" s="12"/>
      <c r="E11" s="13"/>
      <c r="F11" s="10"/>
      <c r="G11" s="20"/>
      <c r="H11" s="11"/>
      <c r="I11" s="12"/>
      <c r="J11" s="12"/>
      <c r="K11" s="13"/>
      <c r="L11" s="39"/>
      <c r="M11" s="19"/>
    </row>
    <row r="12" ht="113.25" hidden="1" customHeight="1" spans="1:13">
      <c r="A12" s="9"/>
      <c r="B12" s="9"/>
      <c r="C12" s="16"/>
      <c r="D12" s="16"/>
      <c r="E12" s="16"/>
      <c r="F12" s="10"/>
      <c r="G12" s="16"/>
      <c r="H12" s="16"/>
      <c r="I12" s="16"/>
      <c r="J12" s="16"/>
      <c r="K12" s="16"/>
      <c r="L12" s="16"/>
      <c r="M12" s="16"/>
    </row>
    <row r="13" customFormat="1" hidden="1" spans="1:6">
      <c r="A13" s="9"/>
      <c r="B13" s="9"/>
      <c r="F13" s="10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  <row r="16" spans="1:13">
      <c r="A16" s="9"/>
      <c r="B16" s="9"/>
      <c r="C16" s="9"/>
      <c r="D16" s="9"/>
      <c r="E16" s="9"/>
      <c r="F16" s="10"/>
      <c r="G16" s="10"/>
      <c r="H16" s="10"/>
      <c r="I16" s="10"/>
      <c r="J16" s="10"/>
      <c r="K16" s="9"/>
      <c r="L16" s="9"/>
      <c r="M16" s="9"/>
    </row>
  </sheetData>
  <mergeCells count="14">
    <mergeCell ref="A1:M1"/>
    <mergeCell ref="G2:H2"/>
    <mergeCell ref="I2:J2"/>
    <mergeCell ref="H11:K11"/>
    <mergeCell ref="L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2023-12-29T08:46:26Z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